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aurora.crespo\Downloads\"/>
    </mc:Choice>
  </mc:AlternateContent>
  <xr:revisionPtr revIDLastSave="0" documentId="13_ncr:1_{484091F4-8B7F-4212-A0ED-671E797ADA26}" xr6:coauthVersionLast="36" xr6:coauthVersionMax="36" xr10:uidLastSave="{00000000-0000-0000-0000-000000000000}"/>
  <bookViews>
    <workbookView xWindow="0" yWindow="0" windowWidth="28800" windowHeight="11625" xr2:uid="{00000000-000D-0000-FFFF-FFFF00000000}"/>
  </bookViews>
  <sheets>
    <sheet name="Matriz admin Riesgo" sheetId="1" r:id="rId1"/>
    <sheet name="BASE DE DATOS" sheetId="2" r:id="rId2"/>
    <sheet name="Mapa calor-Tablas de referencia" sheetId="3" r:id="rId3"/>
    <sheet name="Tablas" sheetId="4" r:id="rId4"/>
  </sheets>
  <calcPr calcId="191029" iterateDelta="1E-4"/>
  <extLst>
    <ext uri="GoogleSheetsCustomDataVersion1">
      <go:sheetsCustomData xmlns:go="http://customooxmlschemas.google.com/" r:id="rId9" roundtripDataSignature="AMtx7miFkMajWNkl9YY1TXPeqV00UEVh3w=="/>
    </ext>
  </extLst>
</workbook>
</file>

<file path=xl/calcChain.xml><?xml version="1.0" encoding="utf-8"?>
<calcChain xmlns="http://schemas.openxmlformats.org/spreadsheetml/2006/main">
  <c r="D78" i="4" l="1"/>
  <c r="C78" i="4"/>
  <c r="D77" i="4"/>
  <c r="C77" i="4"/>
  <c r="D76" i="4"/>
  <c r="C76" i="4"/>
  <c r="D75" i="4"/>
  <c r="C75" i="4"/>
  <c r="D74" i="4"/>
  <c r="C74" i="4"/>
  <c r="D73" i="4"/>
  <c r="C73" i="4"/>
  <c r="C58" i="4"/>
  <c r="C57" i="4"/>
  <c r="C56" i="4"/>
  <c r="C55" i="4"/>
  <c r="C54" i="4"/>
  <c r="C53" i="4"/>
  <c r="C52" i="4"/>
  <c r="C51" i="4"/>
  <c r="C50" i="4"/>
  <c r="C49" i="4"/>
  <c r="C48" i="4"/>
  <c r="C47" i="4"/>
  <c r="C46" i="4"/>
  <c r="C45" i="4"/>
  <c r="C44" i="4"/>
  <c r="C43" i="4"/>
  <c r="C42" i="4"/>
  <c r="C41" i="4"/>
  <c r="C40" i="4"/>
  <c r="C39" i="4"/>
  <c r="C38" i="4"/>
  <c r="C37" i="4"/>
  <c r="C36" i="4"/>
  <c r="C35" i="4"/>
  <c r="C34" i="4"/>
  <c r="Y14" i="1"/>
  <c r="X14" i="1"/>
  <c r="X13" i="1"/>
  <c r="Y13" i="1" s="1"/>
  <c r="P13" i="1"/>
  <c r="AG13" i="1" s="1"/>
  <c r="O13" i="1"/>
  <c r="AF13" i="1" s="1"/>
  <c r="M13" i="1"/>
  <c r="L13" i="1"/>
  <c r="Q13" i="1" s="1"/>
  <c r="R13" i="1" s="1"/>
  <c r="X12" i="1"/>
  <c r="Y12" i="1" s="1"/>
  <c r="AG11" i="1"/>
  <c r="X11" i="1"/>
  <c r="Y11" i="1" s="1"/>
  <c r="P11" i="1"/>
  <c r="O11" i="1"/>
  <c r="AF11" i="1" s="1"/>
  <c r="M11" i="1"/>
  <c r="L11" i="1"/>
  <c r="Q11" i="1" s="1"/>
  <c r="R11" i="1" s="1"/>
  <c r="Y10" i="1"/>
  <c r="X10" i="1"/>
  <c r="Y9" i="1"/>
  <c r="X9" i="1"/>
  <c r="P9" i="1"/>
  <c r="AG9" i="1" s="1"/>
  <c r="O9" i="1"/>
  <c r="AF9" i="1" s="1"/>
  <c r="M9" i="1"/>
  <c r="AC9" i="1" s="1"/>
  <c r="L9" i="1"/>
  <c r="Q9" i="1" s="1"/>
  <c r="R9" i="1" s="1"/>
  <c r="AC11" i="1" l="1"/>
  <c r="AC12" i="1" s="1"/>
  <c r="AD11" i="1" s="1"/>
  <c r="AH11" i="1" s="1"/>
  <c r="AI11" i="1" s="1"/>
  <c r="AK11" i="1" s="1"/>
  <c r="AC13" i="1"/>
  <c r="AC10" i="1"/>
  <c r="AD9" i="1" s="1"/>
  <c r="AH9" i="1" s="1"/>
  <c r="AI9" i="1" s="1"/>
  <c r="AK9" i="1" s="1"/>
  <c r="AE9" i="1"/>
  <c r="AE11" i="1" l="1"/>
  <c r="AC14" i="1"/>
  <c r="AD13" i="1" s="1"/>
  <c r="AH13" i="1" s="1"/>
  <c r="AI13" i="1" s="1"/>
  <c r="AK13" i="1" s="1"/>
  <c r="AE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S7" authorId="0" shapeId="0" xr:uid="{00000000-0006-0000-0000-00000E000000}">
      <text>
        <r>
          <rPr>
            <sz val="11"/>
            <color theme="1"/>
            <rFont val="Calibri"/>
            <scheme val="minor"/>
          </rPr>
          <t>======
ID#AAAAmTcQvQ4
Usuario    (2022-12-20 21:07:45)
Un control se define como la medida que permite reducir o mitigar el riesgo</t>
        </r>
      </text>
    </comment>
    <comment ref="AJ7" authorId="0" shapeId="0" xr:uid="{00000000-0006-0000-0000-000006000000}">
      <text>
        <r>
          <rPr>
            <sz val="11"/>
            <color theme="1"/>
            <rFont val="Calibri"/>
            <scheme val="minor"/>
          </rPr>
          <t>======
ID#AAAAmTcQvRU
Usuario    (2022-12-20 21:07:45)
Reducir - Mitigar: Después de realizar un análisis y considerar los niveles de riesgo se implementan acciones que mitiguen el nivel de riesgo. No necesariamente es un control adicional.
Reducir – Transferir: Después de realizar un análisis, se considera que la mejor estrategia es tercerizar el proceso o trasladar el riesgo a través de seguros o pólizas. La responsabilidad económica recae sobre un tercero, pero no se transfiere la responsabilidad sobre el tema reputacional. 
Aceptar: Después de realizar un análisis y considerar los niveles de riesgo se determina asumir el mismo conociendo los efectos de su posible materialización.
Evitar: Después de realizar un análisis y considerar que el nivel de riesgo es demasiado alta, se determina NO asumir la actividad que genera este riesgo.</t>
        </r>
      </text>
    </comment>
    <comment ref="B8" authorId="0" shapeId="0" xr:uid="{00000000-0006-0000-0000-000007000000}">
      <text>
        <r>
          <rPr>
            <sz val="11"/>
            <color theme="1"/>
            <rFont val="Calibri"/>
            <scheme val="minor"/>
          </rPr>
          <t>======
ID#AAAAmTcQvRQ
Usuario    (2022-12-20 21:07:45)
Impacto: las consecuencias que puede ocasionar a la organización la materialización del riesgo.</t>
        </r>
      </text>
    </comment>
    <comment ref="C8" authorId="0" shapeId="0" xr:uid="{00000000-0006-0000-0000-000013000000}">
      <text>
        <r>
          <rPr>
            <sz val="11"/>
            <color theme="1"/>
            <rFont val="Calibri"/>
            <scheme val="minor"/>
          </rPr>
          <t>======
ID#AAAAmTcQvQg
Usuario    (2022-12-20 21:07:45)
Causa inmediata: circunstancias o situaciones más evidentes sobre las cuales se presenta el riesgo, las mismas no constituyen la causa principal o base para que se presente el riesgo.</t>
        </r>
      </text>
    </comment>
    <comment ref="F8" authorId="0" shapeId="0" xr:uid="{00000000-0006-0000-0000-000012000000}">
      <text>
        <r>
          <rPr>
            <sz val="11"/>
            <color theme="1"/>
            <rFont val="Calibri"/>
            <scheme val="minor"/>
          </rPr>
          <t>======
ID#AAAAmTcQvQk
Usuario    (2022-12-20 21:07:45)
Causa raíz: es la causa principal o básica, corresponden a las razones por la cuales se puede presentar el riesgo, son la base para la definición de controles en la etapa de valoración del riesgo. Se debe tener en cuenta que para un mismo riesgo pueden existir más de una causa o subcausas que pueden ser analizadas.</t>
        </r>
      </text>
    </comment>
    <comment ref="H8" authorId="0" shapeId="0" xr:uid="{00000000-0006-0000-0000-000005000000}">
      <text>
        <r>
          <rPr>
            <sz val="11"/>
            <color theme="1"/>
            <rFont val="Calibri"/>
            <scheme val="minor"/>
          </rPr>
          <t>======
ID#AAAAmTcQvRY
Usuario    (2022-12-20 21:07:45)
la descripción del riesgo debe contener todos los detalles que sean necesarios y que sea fácil de entender tanto para el líder del proceso como para personas ajenas al proceso</t>
        </r>
      </text>
    </comment>
    <comment ref="I8" authorId="0" shapeId="0" xr:uid="{00000000-0006-0000-0000-000003000000}">
      <text>
        <r>
          <rPr>
            <sz val="11"/>
            <color theme="1"/>
            <rFont val="Calibri"/>
            <scheme val="minor"/>
          </rPr>
          <t>======
ID#AAAAmTcQvRg
Usuario    (2022-12-20 21:07:45)
Permite agrupar los riesgos identificados</t>
        </r>
      </text>
    </comment>
    <comment ref="J8" authorId="0" shapeId="0" xr:uid="{00000000-0006-0000-0000-000010000000}">
      <text>
        <r>
          <rPr>
            <sz val="11"/>
            <color theme="1"/>
            <rFont val="Calibri"/>
            <scheme val="minor"/>
          </rPr>
          <t>======
ID#AAAAmTcQvQs
Usuario    (2022-12-20 21:07:45)
La probabilidad de ocurrencia estará asociada a la exposición al riesgo del proceso o actividad que se esté analizando. 
De estemodo, la probabilidad inherente será el número de veces que se pasa por el punto de riesgo en el periodo de 1 año.</t>
        </r>
      </text>
    </comment>
    <comment ref="N8" authorId="0" shapeId="0" xr:uid="{00000000-0006-0000-0000-00000A000000}">
      <text>
        <r>
          <rPr>
            <sz val="11"/>
            <color theme="1"/>
            <rFont val="Calibri"/>
            <scheme val="minor"/>
          </rPr>
          <t>======
ID#AAAAmTcQvRE
Usuario    (2022-12-20 21:07:45)
Se definen los impactos económicos y reputacionales como las variables principales.
Cuando se presenten ambos impactos para un riesgo, tanto económico como reputacional, con diferente nivles se debe tomar el nivel más alto, así por ejemplo: para un riesgo identificado se define un impacto económico en nivel insignificante e impacto reputacional en nivel moderado, se tomará el más alto, en este caso sería el nivel moderado.</t>
        </r>
      </text>
    </comment>
    <comment ref="T8" authorId="0" shapeId="0" xr:uid="{00000000-0006-0000-0000-000008000000}">
      <text>
        <r>
          <rPr>
            <sz val="11"/>
            <color theme="1"/>
            <rFont val="Calibri"/>
            <scheme val="minor"/>
          </rPr>
          <t>======
ID#AAAAmTcQvRM
Usuario    (2022-12-20 21:07:45)
Control preventivo: control accionado en la entrada del proceso y antes de que se realice la actividad originadora del riesgo, se busca establecer las condiciones que aseguren el resultado final esperado.
Control detectivo: control accionado durante la ejecución del proceso. Estos controles detectan el riesgo, pero generan reprocesos.</t>
        </r>
      </text>
    </comment>
    <comment ref="U8" authorId="0" shapeId="0" xr:uid="{00000000-0006-0000-0000-000002000000}">
      <text>
        <r>
          <rPr>
            <sz val="11"/>
            <color theme="1"/>
            <rFont val="Calibri"/>
            <scheme val="minor"/>
          </rPr>
          <t>======
ID#AAAAmTcQvRk
Usuario    (2022-12-20 21:07:45)
Control correctivo: control accionado en la salida del proceso y después de que se materializa el riesgo. Estos controles tienen costos implícitos.</t>
        </r>
      </text>
    </comment>
    <comment ref="V8" authorId="0" shapeId="0" xr:uid="{00000000-0006-0000-0000-00000D000000}">
      <text>
        <r>
          <rPr>
            <sz val="11"/>
            <color theme="1"/>
            <rFont val="Calibri"/>
            <scheme val="minor"/>
          </rPr>
          <t>======
ID#AAAAmTcQvQ0
Usuario    (2022-12-20 21:07:45)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r>
      </text>
    </comment>
    <comment ref="W8" authorId="0" shapeId="0" xr:uid="{00000000-0006-0000-0000-00000F000000}">
      <text>
        <r>
          <rPr>
            <sz val="11"/>
            <color theme="1"/>
            <rFont val="Calibri"/>
            <scheme val="minor"/>
          </rPr>
          <t>======
ID#AAAAmTcQvQw
Usuario    (2022-12-20 21:07:45)
Automático: Son actividades de procesamiento o validación de información que se ejecutan por un sistema y/o aplicativo de manera automática sin la intervención de personas para su realización.
Manual: Controles que son ejecutados por una persona, tiene implícito el error humano.</t>
        </r>
      </text>
    </comment>
    <comment ref="Z8" authorId="0" shapeId="0" xr:uid="{00000000-0006-0000-0000-000009000000}">
      <text>
        <r>
          <rPr>
            <sz val="11"/>
            <color theme="1"/>
            <rFont val="Calibri"/>
            <scheme val="minor"/>
          </rPr>
          <t>======
ID#AAAAmTcQvRI
Usuario    (2022-12-20 21:07:45)
Documentado: Controles que están documentados en el proceso, ya sea en manuales, procedimientos, flujogramas o cualquier otro documento propio del proceso.
Sin documentar: Identifica a los controles que pese a que se ejecutan en el proceso no se encuentran documentados en ningún documento propio del proceso.</t>
        </r>
      </text>
    </comment>
    <comment ref="AA8" authorId="0" shapeId="0" xr:uid="{00000000-0006-0000-0000-000004000000}">
      <text>
        <r>
          <rPr>
            <sz val="11"/>
            <color theme="1"/>
            <rFont val="Calibri"/>
            <scheme val="minor"/>
          </rPr>
          <t>======
ID#AAAAmTcQvRc
Usuario    (2022-12-20 21:07:45)
Continua: El control se aplica siempre que se realiza la actividad que conlleva el riesgo.
Aleatoria: El control se aplica aleatoriamente a la actividad que conlleva el riesgo</t>
        </r>
      </text>
    </comment>
    <comment ref="AB8" authorId="0" shapeId="0" xr:uid="{00000000-0006-0000-0000-000011000000}">
      <text>
        <r>
          <rPr>
            <sz val="11"/>
            <color theme="1"/>
            <rFont val="Calibri"/>
            <scheme val="minor"/>
          </rPr>
          <t>======
ID#AAAAmTcQvQo
Usuario    (2022-12-20 21:07:45)
Con registro: El control deja un registro permite evidencia la ejecución del control.
Sin registro: El control no deja registro de la ejecución del control.</t>
        </r>
      </text>
    </comment>
    <comment ref="K9" authorId="0" shapeId="0" xr:uid="{00000000-0006-0000-0000-00000C000000}">
      <text>
        <r>
          <rPr>
            <sz val="11"/>
            <color theme="1"/>
            <rFont val="Calibri"/>
            <scheme val="minor"/>
          </rPr>
          <t>======
ID#AAAAmTcQvQ8
Usuario    (2022-12-20 21:07:45)
Describa el numero de veces que se ejecuta la actividad en 1 año</t>
        </r>
      </text>
    </comment>
    <comment ref="AP9" authorId="0" shapeId="0" xr:uid="{00000000-0006-0000-0000-000001000000}">
      <text>
        <r>
          <rPr>
            <sz val="11"/>
            <color theme="1"/>
            <rFont val="Calibri"/>
            <scheme val="minor"/>
          </rPr>
          <t>======
ID#AAAAmTcQvRo
Andres Orlando Briceño Diaz    (2022-12-20 21:11:58)
Reportar el cumplimiento del plan de acción - columna AL ver en</t>
        </r>
      </text>
    </comment>
    <comment ref="K11" authorId="0" shapeId="0" xr:uid="{00000000-0006-0000-0000-00000B000000}">
      <text>
        <r>
          <rPr>
            <sz val="11"/>
            <color theme="1"/>
            <rFont val="Calibri"/>
            <scheme val="minor"/>
          </rPr>
          <t>======
ID#AAAAmTcQvRA
Usuario    (2022-12-20 21:07:45)
Describa el numero de veces que se ejecuta la actividad en 1 año</t>
        </r>
      </text>
    </comment>
    <comment ref="K13" authorId="0" shapeId="0" xr:uid="{00000000-0006-0000-0000-000014000000}">
      <text>
        <r>
          <rPr>
            <sz val="11"/>
            <color theme="1"/>
            <rFont val="Calibri"/>
            <scheme val="minor"/>
          </rPr>
          <t>======
ID#AAAAmTcQvQc
Usuario    (2022-12-20 21:07:45)
Describa el numero de veces que se ejecuta la actividad en 1 año</t>
        </r>
      </text>
    </comment>
  </commentList>
  <extLst>
    <ext xmlns:r="http://schemas.openxmlformats.org/officeDocument/2006/relationships" uri="GoogleSheetsCustomDataVersion1">
      <go:sheetsCustomData xmlns:go="http://customooxmlschemas.google.com/" r:id="rId1" roundtripDataSignature="AMtx7mhXAE9QDdDB6HV6+ltxstU6OtoLFw=="/>
    </ext>
  </extLst>
</comments>
</file>

<file path=xl/sharedStrings.xml><?xml version="1.0" encoding="utf-8"?>
<sst xmlns="http://schemas.openxmlformats.org/spreadsheetml/2006/main" count="613" uniqueCount="371">
  <si>
    <t>GESTIÓN DE TECNOLOGÍAS DE LA INFORMACIÓN</t>
  </si>
  <si>
    <t>Código: GTI-MT-01</t>
  </si>
  <si>
    <t>FORMATO MAPA DE RIESGOS DE SEGURIDAD EN LA INFORMACIÓN INSTITUCIONAL</t>
  </si>
  <si>
    <t>Versión: 01</t>
  </si>
  <si>
    <t>Fecha Vigencia: 30/11/2022</t>
  </si>
  <si>
    <t>Identificación del Riesgo</t>
  </si>
  <si>
    <t>Valoración del Riesgo</t>
  </si>
  <si>
    <t>Plan de acción</t>
  </si>
  <si>
    <t>Monitoreo y revisión - Esquema de líneas de defensa</t>
  </si>
  <si>
    <t>Descripción del Control</t>
  </si>
  <si>
    <t>Afectación</t>
  </si>
  <si>
    <t>Atributos</t>
  </si>
  <si>
    <t>Probabilidad Residual</t>
  </si>
  <si>
    <t>Probabilidad Residual Final</t>
  </si>
  <si>
    <t>%</t>
  </si>
  <si>
    <t>Impacto Residual Final</t>
  </si>
  <si>
    <t>Zona de Riesgo Final</t>
  </si>
  <si>
    <t>Tratamiento</t>
  </si>
  <si>
    <t xml:space="preserve">Debe establecer Plan de Acción
Si/No
 </t>
  </si>
  <si>
    <t>Responsable</t>
  </si>
  <si>
    <t>Fecha de Implementación</t>
  </si>
  <si>
    <t>Fecha de Seguimiento</t>
  </si>
  <si>
    <t>Seguimiento</t>
  </si>
  <si>
    <t>Estado</t>
  </si>
  <si>
    <t>Primera Línea de Defensa
Autocontrol</t>
  </si>
  <si>
    <t>Segunda Línea de Defensa
Autoevaluación</t>
  </si>
  <si>
    <t>Referencia</t>
  </si>
  <si>
    <t>Impacto
¿Que?</t>
  </si>
  <si>
    <t>Causa Inmediata
¿Cómo?</t>
  </si>
  <si>
    <t>Tipos de activo de Información</t>
  </si>
  <si>
    <t>Activo de Información</t>
  </si>
  <si>
    <t>Causa Raíz/Vulnerabilidad</t>
  </si>
  <si>
    <t>Amenaza</t>
  </si>
  <si>
    <t>Descripción del riesgo</t>
  </si>
  <si>
    <t>Clasificación del riesgo
(Seleccionar)</t>
  </si>
  <si>
    <t>Frecuencia
(Seleccionar)</t>
  </si>
  <si>
    <t>Probabilidad inherente</t>
  </si>
  <si>
    <t xml:space="preserve">Impacto inherente
(Seleccionar)
</t>
  </si>
  <si>
    <t>Zona de riesgo inherente</t>
  </si>
  <si>
    <t>Probabilidad (Controles preventivos y Detectivos)</t>
  </si>
  <si>
    <t>Impacto (Controles Correctivos)</t>
  </si>
  <si>
    <t>Tipo 
(Seleccionar)</t>
  </si>
  <si>
    <t>Implementación
(Seleccionar)</t>
  </si>
  <si>
    <t>Calificación</t>
  </si>
  <si>
    <t>Documentación</t>
  </si>
  <si>
    <t>Frecuencia</t>
  </si>
  <si>
    <t>Evidencia</t>
  </si>
  <si>
    <t>Posible afectación reputacional</t>
  </si>
  <si>
    <t>Pérdida de Integridad</t>
  </si>
  <si>
    <t>Base de datos estructurada</t>
  </si>
  <si>
    <t>Bases de datos de los sistemas de información</t>
  </si>
  <si>
    <t>Ausencia o deficiencia en los sistemas de autenticación de los aplicativos</t>
  </si>
  <si>
    <t>No se aplican controles definidos por la entidad en los desarrollos de los sistemas de información, permitiendo el acceso sin credenciales a la información almacenada y procesada en el sistema.</t>
  </si>
  <si>
    <t>Posible afectación reputacional por pérdida de integridad en las bases de datos generadas por los sistemas de información institucionales debido a la ausencia o deficiencia de autenticación en los aplicativos permitiendo el acceso sin credenciales a la información almacenada en el sistema</t>
  </si>
  <si>
    <t>Usuarios, productos y prácticas</t>
  </si>
  <si>
    <t>La actividad que conlleva el riesgo se ejecuta más de 5000 veces por año</t>
  </si>
  <si>
    <t>El riesgo afecta la imagen de la entidad con efecto publicitario sostenido a nivel de sector administrativo, nivel departamental o municipal.</t>
  </si>
  <si>
    <t>Control 1: La Oficina Asesora de Planeación y Tecnologías en cabeza del equipo de tecnología, establece los lineamientos frente a la seguridad y privacidad en la información documentados en el "Plan de Seguridad y Privacidad de la Información", así mismo, se realizan continuas campañas, en donde se sensibiliza a la comunidad institucional sobre la importancia del uso de las contraseñas en los sistemas de información.</t>
  </si>
  <si>
    <t>X</t>
  </si>
  <si>
    <t>Preventivo</t>
  </si>
  <si>
    <t>Manual</t>
  </si>
  <si>
    <t>Documentado</t>
  </si>
  <si>
    <t>Continua</t>
  </si>
  <si>
    <t>Reporte de cumplimiento plan de seguridad y privacidad en la información</t>
  </si>
  <si>
    <t>Reducir - Mitigar</t>
  </si>
  <si>
    <t>El líder del proceso de Gestión de Tecnologías de la Información revisará y ajustará el Plan Estratégico de Tecnologías de la Información para la vigencia 2023 de manera que se integre acciones que permitan generar procesos de autenticacion para aseguramiento de la información.</t>
  </si>
  <si>
    <t>Líder del proceso de Gestión de Tecnologías de la Información</t>
  </si>
  <si>
    <t xml:space="preserve">* A través del Plan de acción Integral se realiza el seguimiento y control a las actividades definidas en el Plan de tratamiento de riesgos de seguridad y privacidad de la información, así como a las acciones del Plan de seguridad de seguridad de la información.
* Se han realizado campañas a través del correo electrónico de sensibilización y capacitación en el modelo de seguridad y privacidad de la información donde se enfoca el componente de protección en seguridad digital a la información institucional
* Se realizaron configuraciones sobre la consola de antivirus para envío de mensajes de concientización sobre temas de seguridad de la Información
* Se realizaron capacitaciones a los funcionarios y contratistas a través de la plataforma Meet para abordar recomendaciones de buenas prácticas en la seguridad de la información institucional </t>
  </si>
  <si>
    <t>Terminada/Ejecutada</t>
  </si>
  <si>
    <t xml:space="preserve">El riesgo no se materializó
* Se dio seguimiento al cumplimiento del Plan de Acción Integral desde la OAPTI
* Se generaron piezas comunicativas para la campaña de seguridad difundida a través de correo electrónico institucional.
* Se dejaron grabaciones de la capacitaciones de seguridad de la información como repositorios de consulta. </t>
  </si>
  <si>
    <t>Se evidencia el cumplimiento de la actividad de contro, así como del plan de acción</t>
  </si>
  <si>
    <t>Control 2:  La Oficina Asesora de Planeación y Tecnologías en cabeza del equipo de tecnología, realiza el cargue de los usuarios que utilizarán los sistemas de información institucionales, así como, la asignación de permisos de acuerdo al rol asignado a cada usuario</t>
  </si>
  <si>
    <t>Reporte de cumpliento del PETI</t>
  </si>
  <si>
    <t>Realizar la implementacion de bitacoras digitales de acceso a la informacion y seguimiento de logs</t>
  </si>
  <si>
    <t>Equipo de TI</t>
  </si>
  <si>
    <t>* Se actualizaron los controladores de dominio para la gestión de usuarios respecto a los roles de acceso y las credenciales asignada para el acceso y uso de la información en la plataforma tecnológica de la Entidad.
* Se actualizaron los usuarios en la consola del Directorio Activo para validar roles de acceso y permisos de ingresos a los aplicativos y aplicaciones de los sistemas de la infraestructura tecnológica.
* Se sincronizan las bases de datos de los usuarios de los sistemas de información con el sistema único de acceso Single sign on para accesibilidad de ingresos.</t>
  </si>
  <si>
    <t>El riesgo no se materializó
* Se actualizo el controlador de dominio para tomar la información de usuarios y permisos del directorio activo 
* Se actualizó la información de usuarios vigentes en el directorio activo 
* Se sincronizan bases de datos al Single sign on</t>
  </si>
  <si>
    <t>Pérdida de Disponibilidad</t>
  </si>
  <si>
    <t>Base de datos semiestructurada</t>
  </si>
  <si>
    <t>Bases de datos o matrices de las unidades de gestión</t>
  </si>
  <si>
    <t>Almacenamiento sin protección</t>
  </si>
  <si>
    <t>Extravío o no disponibilidad de equipos o información debido a un inadecuado tratamiento en el almacenamiento, disposición final, custodia o destrucción segura de los mismos.</t>
  </si>
  <si>
    <t>Posible afectación reputacional por pérdida de la disponibilidad en las bases de datos y matrices construidas por las unidades de gestión ya que se tiene almacenamiento sin protección generando extravío o no disponibilidad de la información</t>
  </si>
  <si>
    <t>La actividad que conlleva el riesgo se ejecuta mínimo 500 veces al año y máximo 5000 vecespor año</t>
  </si>
  <si>
    <t>Control 1:  La Oficina Asesora de Planeación y Tecnologías en cabeza del equipo de tecnología genera a la comunidad institucional sobre la importancia en el uso de los sistemas de información institucionales, carpetas locales, NAS, manejo de las carpetas en Drive, con el fin de asegurar el resguardo de la información</t>
  </si>
  <si>
    <t>Correctivo</t>
  </si>
  <si>
    <t>Elaboración de instrumentos documentales para lineamientos en uso de medios donde se maneja la informacion</t>
  </si>
  <si>
    <t>El riesgo no se materializó
* Se validaron configuraciones aplicadas al sistema automático de copias de respaldo a la información institucional</t>
  </si>
  <si>
    <t>Control 2:  La Oficina Asesora de Planeación y Tecnologías en cabeza del equipo de tecnología, coordina capacitaciones periódicas sobre el uso de las herramientas institucionales, las cuales permiten mantener asegurada la información institucional</t>
  </si>
  <si>
    <t>Establecer politicas alineadas con procedimientos para el aseguramiento de sistemas de informacion, manejo de carpetas locales, drive y demas repositorios de información</t>
  </si>
  <si>
    <t>El riesgo no se materializó
* Se sincronizan bases de datos al Single sign on</t>
  </si>
  <si>
    <t>Pérdida de Confidencialidad</t>
  </si>
  <si>
    <t>Software</t>
  </si>
  <si>
    <t>Transferencia de contraseñas</t>
  </si>
  <si>
    <t>Falla en los controles de acceso de los sistemas o instalaciones, o publicación sin autorización de la misma accidental o intencionalmente.</t>
  </si>
  <si>
    <t xml:space="preserve">* Se han realizado campañas a través del correo electrónico de sensibilización y capacitación en el modelo de seguridad y privacidad de la información donde se enfoca el componente de protección en seguridad digital a la información institucional
* Se realizaron capacitaciones a los funcionarios y contratistas a través de la plataforma Meet para abordar recomendaciones de buenas prácticas en la seguridad de la información institucional </t>
  </si>
  <si>
    <t xml:space="preserve">El riesgo no se materializó
* Se dio seguimiento al cumplimiento del Plan de Acción Integral desde la OAPTI
* Se dejaron grabaciones de la capacitaciones de seguridad de la información como repositorios de consulta. </t>
  </si>
  <si>
    <t>El riesgo no se materializó
* Se dejaron grabaciones de la capacitaciones de seguridad de la información como repositorios de consulta</t>
  </si>
  <si>
    <t>Activos de Información</t>
  </si>
  <si>
    <t>Vulnerabilidades y amenazas</t>
  </si>
  <si>
    <t>Tipos</t>
  </si>
  <si>
    <t>Vulnerabilidades</t>
  </si>
  <si>
    <t>Amenazas</t>
  </si>
  <si>
    <t>Amenazas 2</t>
  </si>
  <si>
    <t>Activo de información</t>
  </si>
  <si>
    <t>Elementos, recursos o herramientas que se adquieren, construyen, desarrollan, acumulan, reciben o producen con los cuales se gestiona información y según su valor es útil y/o esencial para el cumplimiento de las funciones de la entidad.</t>
  </si>
  <si>
    <t>Información</t>
  </si>
  <si>
    <t>Desconocimiento o no aplicación de las políticas de seguridad y privacidad de la información</t>
  </si>
  <si>
    <t>Fallas humanas</t>
  </si>
  <si>
    <t>La informacion es afectada en su disponibilidad e integridad al no alinear controles conforme a las linea definida por la Entidad</t>
  </si>
  <si>
    <t xml:space="preserve">Tipo de activo </t>
  </si>
  <si>
    <t>Descripción</t>
  </si>
  <si>
    <t>Ejemplo</t>
  </si>
  <si>
    <t>Manejo manual de la información</t>
  </si>
  <si>
    <t>La información podría ser modificada o alterada sin autorización. Se puede dar por alteración o cambios de la información (digital o electrónica) generada, recolectada, procesada o almacenada.</t>
  </si>
  <si>
    <t>Conjunto de datos estructurados conectados entre sí en una unidad lógica que pertenecen a un mismo contexto y, en cuanto a su función, se utiliza para administrar de forma electrónica grandes cantidades de información.</t>
  </si>
  <si>
    <t xml:space="preserve">Bases de datos de los sistemas de información </t>
  </si>
  <si>
    <t>Ausencia de validación de autenticación de la información</t>
  </si>
  <si>
    <t>Las operaciones realizadas con la información no tienen trazabilidad o no presenta claramente quién y qué se ha realizado con la misma.</t>
  </si>
  <si>
    <t>Conjuntos de datos que no se almacenan en un formato de base de datos estructurado y que contiene datos que tienen cierto nivel de estructura, jerarquía y organización, pero no están definidos por modelos de datos ni construidos o acumulados desde un lenguaje controlado.</t>
  </si>
  <si>
    <t>Bases de datos Excel conocidas como bases de datos de trabajo donde puede existir directorios de contactos.</t>
  </si>
  <si>
    <t>Ausencia de copias de respaldo o backups de la información</t>
  </si>
  <si>
    <t>Pérdida de información</t>
  </si>
  <si>
    <t>La información no se puede restaurar en el momento que se necesita para cumplir la operación o funciones propias.</t>
  </si>
  <si>
    <t>Colección especializada</t>
  </si>
  <si>
    <t>Conjunto de contenidos, recursos bibliográfico, documentos o piezas donadas, recibidas, conformadas, administradas y custodiadas por una biblioteca, centro de documentación, archivo o cualquier tipo de unidad de información, las cuales hacen referencia a un grupo especifico de temas.</t>
  </si>
  <si>
    <t>Colecciones de bibliotecas o centros de documentación especializadas
Revistas y libros electrónicas.
Bases de datos de texto completo, de índices, de resúmenes etc
Imágenes electrónicas.
Recursos electrónicos audiovisuales.</t>
  </si>
  <si>
    <t>Retraso en la salida de información de los sistemas</t>
  </si>
  <si>
    <t>Falla en los sistemas</t>
  </si>
  <si>
    <t>La información no se puede viaualizar en el momento que se necesita para cumplir la operación o funciones propias.</t>
  </si>
  <si>
    <t>Documento de archivo</t>
  </si>
  <si>
    <t>Documento que es recibido, gestionado y producido en cumplimeinto de las funciones de la entidad y que puede estar en soportes análogos o electrónicos.</t>
  </si>
  <si>
    <t>Todos los documentos realcionados en su respectiva Tabla de Retención Documental</t>
  </si>
  <si>
    <t>Retraso en la entrega de información por parte del personal</t>
  </si>
  <si>
    <t>La información no se encuentra disponible o no fue almacenada en el sistema y esta indisponible en el momento que se necesita para cumplir la operación o funciones propias.</t>
  </si>
  <si>
    <t>Documento de archivo esencial</t>
  </si>
  <si>
    <t>Documento que es recibido, gestionado y producido en cumplimiento de las funciones de la entidad y que puede estar en soportes análogos o electrónicos. Sin embargo este por su valor resulta fundamental para el desarrollo normal de las actividades de la entidad.</t>
  </si>
  <si>
    <t>Actos administrativos</t>
  </si>
  <si>
    <t>Información sensible sin cifrado</t>
  </si>
  <si>
    <t>Hurto de información</t>
  </si>
  <si>
    <t>La información puede ser accedida por personal no autorizado por posible interceptación de tráfico en las redes, falla en los controles de acceso de los sistemas o instalaciones, o publicación sin autorización de la misma, accidental o intencionalmente.</t>
  </si>
  <si>
    <t>Documento de trabajo</t>
  </si>
  <si>
    <t>Documento que apoya el cumplimiento de las funciones y actividades de la entidad pero que no es un documento final de archivo.</t>
  </si>
  <si>
    <t xml:space="preserve">Cronogramas de trabajo </t>
  </si>
  <si>
    <t>La información no aplica los controles definidos y es accesible por personal no autorizado , afectando la integridad o publicandola sin autorización de la misma accidental o intencionalmente.</t>
  </si>
  <si>
    <t>Hardware</t>
  </si>
  <si>
    <t>equipo o soporte físico​ en informática se refiere a las partes físicas, tangibles, de un sistema informático, sus componentes eléctricos, electrónicos, electromecánicos.</t>
  </si>
  <si>
    <t>Centros de computo
Computadores</t>
  </si>
  <si>
    <t>Deficiencia en la autorización de permisos de la información</t>
  </si>
  <si>
    <t>No se aplican controles definidos por la entidad en los desarrollos de los sistemas de informacion, permitiendo el acceso sin credenciales a la informacion almacenada y procesada en el sistema.</t>
  </si>
  <si>
    <t>Pagina web</t>
  </si>
  <si>
    <t>Es un documento o información electrónica capaz de contener texto, sonido, vídeo, programas, enlaces, imágenes, hipervínculos y muchas otras cosas, adaptada para la llamada World Wide Web (WWW), y que puede ser accedida mediante un navegador web.</t>
  </si>
  <si>
    <t>Pagina de Idartes</t>
  </si>
  <si>
    <t>Hardware
(Equipos y Redes de Comunicación)</t>
  </si>
  <si>
    <t>Mantenimiento insuficiente/instalación fallida de los medios de almacenamiento</t>
  </si>
  <si>
    <t>Incumplimiento en el mantenimiento del sistema de información</t>
  </si>
  <si>
    <t xml:space="preserve">La información no se encuentra disponible por ausencia o falla en los activos de información que hacen parte de los procesos u operaciones.
</t>
  </si>
  <si>
    <t>Sistema informático, que comprende el conjunto de los componentes lógicos necesarios que hace posible la realización de tareas específicas, en contraposición a los componentes físicos que son llamados hardware</t>
  </si>
  <si>
    <t>PANDORA
ORFEO</t>
  </si>
  <si>
    <t>Ausencia de esquemas de reemplazo periódico</t>
  </si>
  <si>
    <t>Destrucción de equipos o de medios</t>
  </si>
  <si>
    <t>Susceptibilidad a la humedad, el polvo, alto voltaje, radiacion y la suciedad</t>
  </si>
  <si>
    <t>Polvo, corrosión, congelamiento</t>
  </si>
  <si>
    <t>Las fallas en los equipos tecnológicos o redes de comunicación debido a agentes externos, ambientales, intencionales o no intencionales afectan la disponibilidad de la información para el desarrollo de las funciones y operaciones</t>
  </si>
  <si>
    <t>CAUSA INMEDIATA</t>
  </si>
  <si>
    <t>Ausencia de un eficiente control de cambios en la configuración</t>
  </si>
  <si>
    <t>Error en el uso</t>
  </si>
  <si>
    <t>Hurto de medios o documentos</t>
  </si>
  <si>
    <t>Falta de cuidado en la disposición final</t>
  </si>
  <si>
    <t>El ciclo final de la vida util de la informacion no cuenta con procedimientos definicdos y controles aplicados a las actividades</t>
  </si>
  <si>
    <t xml:space="preserve">Copia no controlada </t>
  </si>
  <si>
    <t>La información puede ser accedida por personal no autorizado por posible interceptación de tráfico en las redes, falla en los controles de acceso de los sistemas o instalaciones, o publicación sin autorización de la misma accidental o intencionalmente.</t>
  </si>
  <si>
    <t>Ausencia de pruebas de envío o recepción de mensajes</t>
  </si>
  <si>
    <t>Negociación de acciones</t>
  </si>
  <si>
    <t>La información no se encuentra disponible en el momento que se necesita para cumplir la operación o funciones propias en la Agencia.</t>
  </si>
  <si>
    <t>IMPACTO</t>
  </si>
  <si>
    <t>Líneas de comunicación sin protección</t>
  </si>
  <si>
    <t>Escucha encubierta</t>
  </si>
  <si>
    <t>Ausencia de controles aplicados a la comunicacion, la informacion puede ser accedida por personal no autorizado, falla en los controles de acceso de los sistemas o instalaciones.</t>
  </si>
  <si>
    <t>Posible afectación económica</t>
  </si>
  <si>
    <t>Tráfico sensible sin protección</t>
  </si>
  <si>
    <t>La información sin controles definidos que puede ser accedida por personal no autorizado por posible interceptación de tráfico en las redes</t>
  </si>
  <si>
    <t>Conexión deficiente de los cables</t>
  </si>
  <si>
    <t>Falla del equipo de telecomunicaciones</t>
  </si>
  <si>
    <t xml:space="preserve">La información no se encuentra disponible o no puede ser accedida por ausencia o falla en los activos de información que hacen parte de los procesos u operaciones.
</t>
  </si>
  <si>
    <t>Ausencia de identificación y autenticación de emisor y receptor</t>
  </si>
  <si>
    <t>Falsificación de derechos</t>
  </si>
  <si>
    <t>NO se cuenta con controles de trazabilidad sobre las comunicaciones, falla en la idenciticacion de identidad.</t>
  </si>
  <si>
    <t>Arquitectura insegura de la red</t>
  </si>
  <si>
    <t>Espionaje remoto</t>
  </si>
  <si>
    <t>Gestión inadecuada de la red (Tolerancia a fallas en el enrutamiento)</t>
  </si>
  <si>
    <t>Saturación del sistema de información</t>
  </si>
  <si>
    <t xml:space="preserve">El enrutamiento no cuenta con parametrizacion adecuada para la consulta de la informacion. </t>
  </si>
  <si>
    <t>Conexiones de red pública sin protección</t>
  </si>
  <si>
    <t>Uso no autorizado del equipo</t>
  </si>
  <si>
    <t>La concetividad publica no cuenta con la configuracion de los controles definidos por el area encargada para la accesibilidad a la conexión.</t>
  </si>
  <si>
    <t>Ausencia o insuficiencia de pruebas de software</t>
  </si>
  <si>
    <t>Abuso de los derechos</t>
  </si>
  <si>
    <t>La informacion queda expuesta o no es procesada correctamente</t>
  </si>
  <si>
    <t>Defectos bien conocidos en el software</t>
  </si>
  <si>
    <t>No se aplican procedimientos de mejora sobre las fallas detectadas por el equipo de fabrica de software</t>
  </si>
  <si>
    <t>Ausencia de terminación de la sesión cuando se abandona la estación de trabajo</t>
  </si>
  <si>
    <t>No se aplican controles de inactividad de sesion en un periodod de tiempo definido</t>
  </si>
  <si>
    <t>Disposición o reutilización de los medios de almacenamiento sin borrado adecuado</t>
  </si>
  <si>
    <t>La informacion no esta dispponible al requerirse en unidades de almacenamiento</t>
  </si>
  <si>
    <t>Ausencia de pistas de auditoría</t>
  </si>
  <si>
    <t>Las operaciones realizadas con la información no pueden rastrearse o no presenta claramente quién y qué se ha realizado con la misma.</t>
  </si>
  <si>
    <t>Asignación errada de los derechos de acceso</t>
  </si>
  <si>
    <t>Acceso indebido a los sistemas y/o información aprovechando las vulnerabilidades tecnológicas, ambientales y del recurso humano.</t>
  </si>
  <si>
    <t>En términos de tiempo utilización de datos errados en los programas de aplicación</t>
  </si>
  <si>
    <t>Corrupción de datos</t>
  </si>
  <si>
    <t xml:space="preserve">alteración o cambios de la información (digital o electrónica) generada, recolectada, procesada o almacenada.
</t>
  </si>
  <si>
    <t>Interfaz de usuario compleja</t>
  </si>
  <si>
    <t xml:space="preserve">NO se cuenta con instrumentos documentales funcionales para los desarrollos en produccion </t>
  </si>
  <si>
    <t>Ausencia de documentación</t>
  </si>
  <si>
    <t>se genran los sistemas de informacion sin instrucciones para el optimo uso</t>
  </si>
  <si>
    <t xml:space="preserve">Configuración incorrecta de parámetros </t>
  </si>
  <si>
    <t xml:space="preserve">ausencia de los controles en fase de desarrollo, alteración o cambios de la información (digital o electrónica) generada, recolectada, procesada o almacenada.
</t>
  </si>
  <si>
    <t>Ausencia de mecanismo de identificación y autenticación, como la autenticación de usuario</t>
  </si>
  <si>
    <t>Tablas de contraseñas sin protección o gestion deficionete de las mismas</t>
  </si>
  <si>
    <t>Habilitación de servicios innecesarios</t>
  </si>
  <si>
    <t>Procesamiento ilegal de datos</t>
  </si>
  <si>
    <t>Incumplimiento de legislación aplicable o normatividad interna de la Agencia Nacional Digital.</t>
  </si>
  <si>
    <t>Software nuevo o inmaduro</t>
  </si>
  <si>
    <t>Mal funcionamiento del software</t>
  </si>
  <si>
    <t xml:space="preserve">La información podría ser modificada o alterada sin autorización.
Salida a produccion de los desarrollos sin pruebas de seguridad y calidad, informacion sujeta a alteración o cambios de la información (digital o electrónica) generada, recolectada, procesada o almacenada.
</t>
  </si>
  <si>
    <t>Ausencia de control de cambios eficaz</t>
  </si>
  <si>
    <t xml:space="preserve">La información no se encuentra con la trazabilidad para realizar ajustes tecnicos y funcionales
</t>
  </si>
  <si>
    <t>Descarga y uso no controlados de software</t>
  </si>
  <si>
    <t>Manipulación con software</t>
  </si>
  <si>
    <t>Ausencia de copias de respaldo</t>
  </si>
  <si>
    <t>Ausencia de protección física de la edificación, puertas y ventanas</t>
  </si>
  <si>
    <t>Los espacios de procesamiento de la informacion no cuentan con controles de seguridad fisica y puede ser accedida por personal no autorizado permitiendo la modificacion o publicación sin autorización de la misma accidental o intencionalmente.</t>
  </si>
  <si>
    <t>Ubicación en un área susceptible de inundación</t>
  </si>
  <si>
    <t>Inundación</t>
  </si>
  <si>
    <t>Red energética Inestable</t>
  </si>
  <si>
    <t>Pérdida del suministro de energía</t>
  </si>
  <si>
    <t>Hurto de equipo</t>
  </si>
  <si>
    <t>ÁREAS FACTORES DE RIESGO</t>
  </si>
  <si>
    <t>CLASIFICACIÓN DE RIESGOS</t>
  </si>
  <si>
    <t>DETERMINAR LA PROBABILIDAD</t>
  </si>
  <si>
    <t>DETERMINAR EL IMPACTO</t>
  </si>
  <si>
    <t>NIVEL DE SEVERIDAD</t>
  </si>
  <si>
    <t>ANALISIS Y EVALUACIÓN DE CONTROLES</t>
  </si>
  <si>
    <t>FACTOR</t>
  </si>
  <si>
    <t>DEFINICIÓN</t>
  </si>
  <si>
    <t>DESCRIPCIÓN</t>
  </si>
  <si>
    <t>Clasificación</t>
  </si>
  <si>
    <t>Factor de riesgo</t>
  </si>
  <si>
    <t>Procesos</t>
  </si>
  <si>
    <t xml:space="preserve">Eventos relacionados con errores en las actividades que deben realizar los servidores de la organización. </t>
  </si>
  <si>
    <t>Falla de procedimientos</t>
  </si>
  <si>
    <t xml:space="preserve">Ejecución y administración de procesos </t>
  </si>
  <si>
    <t>Proceso</t>
  </si>
  <si>
    <t xml:space="preserve">Pérdidas derivadas de errores en la ejecución y administración de procesos </t>
  </si>
  <si>
    <t>Características</t>
  </si>
  <si>
    <t>Peso</t>
  </si>
  <si>
    <t xml:space="preserve">Errores de grabación, autorización </t>
  </si>
  <si>
    <t xml:space="preserve">Fraude externo </t>
  </si>
  <si>
    <t>Evento externo</t>
  </si>
  <si>
    <t xml:space="preserve">Pérdida derivada de actos de fraude por personas ajenas a la organización (no participa personal de la entidad). </t>
  </si>
  <si>
    <t xml:space="preserve">Atributos de eficiencia </t>
  </si>
  <si>
    <t xml:space="preserve">Tipo </t>
  </si>
  <si>
    <t xml:space="preserve">Va hacia las causas del riesgo, aseguran el resultado final esperado. </t>
  </si>
  <si>
    <t xml:space="preserve">Errores en cálculos para pagos internos y externos </t>
  </si>
  <si>
    <t xml:space="preserve">Fraude interno </t>
  </si>
  <si>
    <t>Talento Humano</t>
  </si>
  <si>
    <t xml:space="preserve">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t>
  </si>
  <si>
    <t>Detectivo</t>
  </si>
  <si>
    <t xml:space="preserve">Detecta que algo ocurre y devuelve el proceso a los controles preventivos. Se pueden generar reprocesos. </t>
  </si>
  <si>
    <t xml:space="preserve">Falta de capacitación, temas relacionados con el personal </t>
  </si>
  <si>
    <t xml:space="preserve">Fallas tecnológicas </t>
  </si>
  <si>
    <t>Tecnología</t>
  </si>
  <si>
    <r>
      <rPr>
        <sz val="12"/>
        <color rgb="FF000000"/>
        <rFont val="Arial Narrow"/>
      </rPr>
      <t xml:space="preserve">Errores en </t>
    </r>
    <r>
      <rPr>
        <i/>
        <sz val="12"/>
        <color rgb="FF000000"/>
        <rFont val="Arial Narrow"/>
      </rPr>
      <t>hardware</t>
    </r>
    <r>
      <rPr>
        <sz val="12"/>
        <color rgb="FF000000"/>
        <rFont val="Arial Narrow"/>
      </rPr>
      <t xml:space="preserve">, </t>
    </r>
    <r>
      <rPr>
        <i/>
        <sz val="12"/>
        <color rgb="FF000000"/>
        <rFont val="Arial Narrow"/>
      </rPr>
      <t>software</t>
    </r>
    <r>
      <rPr>
        <sz val="12"/>
        <color rgb="FF000000"/>
        <rFont val="Arial Narrow"/>
      </rPr>
      <t xml:space="preserve">, telecomunicaciones, interrupción de servicios básicos. </t>
    </r>
  </si>
  <si>
    <t xml:space="preserve">Dado que permiten reducir el impacto de la materialización del riesgo, tienen un costo en su implementación. </t>
  </si>
  <si>
    <t xml:space="preserve">Incluye seguridad y salud en el trabajo. Se analiza posible dolo e intención frente a la corrupción </t>
  </si>
  <si>
    <t xml:space="preserve">Hurto activos </t>
  </si>
  <si>
    <t xml:space="preserve">Relaciones laborales </t>
  </si>
  <si>
    <t>Puede asociarse a varios factores</t>
  </si>
  <si>
    <t xml:space="preserve">Pérdidas que surgen de acciones contrarias a las leyes o acuerdos de empleo, salud o seguridad, del pago de demandas por daños personales o de discriminación. </t>
  </si>
  <si>
    <t>Implementación</t>
  </si>
  <si>
    <t xml:space="preserve">Automático </t>
  </si>
  <si>
    <t xml:space="preserve">Son actividades de procesamiento o validación de información que se ejecutan por un sistema y/o aplicativo de manera automática sin la intervención de personas para su realización. </t>
  </si>
  <si>
    <t xml:space="preserve">Posibles comportamientos no éticos de los empleados </t>
  </si>
  <si>
    <t xml:space="preserve">Usuarios, productos y prácticas </t>
  </si>
  <si>
    <t xml:space="preserve">Fallas negligentes o involuntarias de las obligaciones frente a los usuarios y que impiden satisfacer una obligación profesional frente a éstos. </t>
  </si>
  <si>
    <t xml:space="preserve">Controles que son ejecutados por una persona, tiene implícito el error humano. </t>
  </si>
  <si>
    <t xml:space="preserve">Fraude interno (corrupción, soborno) </t>
  </si>
  <si>
    <t xml:space="preserve">Daños a activos fijos/ eventos externos </t>
  </si>
  <si>
    <t>Infraestructura</t>
  </si>
  <si>
    <t xml:space="preserve">Pérdida por daños o extravíos de los activos fijos por desastres naturales u otros riesgos/eventos externos como atentados, vandalismo, orden público. </t>
  </si>
  <si>
    <t xml:space="preserve">Atributos informativos </t>
  </si>
  <si>
    <t xml:space="preserve">Documentado </t>
  </si>
  <si>
    <t xml:space="preserve">Controles que están documentados en el proceso, ya sea en manuales, procedimientos, flujogramas o cualquier otro documento propio del proceso. </t>
  </si>
  <si>
    <t>-</t>
  </si>
  <si>
    <t xml:space="preserve">Tecnología </t>
  </si>
  <si>
    <t xml:space="preserve">Eventos relacionados con la infraestructura tecnológica de la entidad. </t>
  </si>
  <si>
    <t xml:space="preserve">Daño de equipos </t>
  </si>
  <si>
    <t xml:space="preserve">Sin documentar </t>
  </si>
  <si>
    <t xml:space="preserve">Identifica a los controles que pese a que se ejecutan en el proceso no se encuentran documentados en ningún documento propio del proceso. </t>
  </si>
  <si>
    <t xml:space="preserve">Caída de aplicaciones </t>
  </si>
  <si>
    <t xml:space="preserve">Continua </t>
  </si>
  <si>
    <t xml:space="preserve">El control se aplica siempre que se realiza la actividad que conlleva el riesgo. </t>
  </si>
  <si>
    <t xml:space="preserve">Caída de redes </t>
  </si>
  <si>
    <t xml:space="preserve">Aleatoria </t>
  </si>
  <si>
    <t xml:space="preserve">El control se aplica aleatoriamente a la actividad que conlleva el riesgo </t>
  </si>
  <si>
    <t xml:space="preserve">Errores en programas </t>
  </si>
  <si>
    <t xml:space="preserve">Con registro </t>
  </si>
  <si>
    <t xml:space="preserve">El control deja un registro permite evidencia la ejecución del control. </t>
  </si>
  <si>
    <t xml:space="preserve">Infraestructura </t>
  </si>
  <si>
    <t xml:space="preserve">Eventos relacionados con la infraestructura física de la entidad </t>
  </si>
  <si>
    <t xml:space="preserve">Derrumbes </t>
  </si>
  <si>
    <t xml:space="preserve">Sin registro </t>
  </si>
  <si>
    <t xml:space="preserve">El control no deja registro de la ejecución del control </t>
  </si>
  <si>
    <t xml:space="preserve">Incendios </t>
  </si>
  <si>
    <t xml:space="preserve">Inundaciones </t>
  </si>
  <si>
    <t xml:space="preserve">Daños a activos fijos </t>
  </si>
  <si>
    <t xml:space="preserve">Evento externo </t>
  </si>
  <si>
    <t xml:space="preserve">Situaciones externas que afectan la entidad. </t>
  </si>
  <si>
    <t xml:space="preserve">Suplantación de identidad </t>
  </si>
  <si>
    <t xml:space="preserve">Asalto a la oficina </t>
  </si>
  <si>
    <t xml:space="preserve">Atentados, vandalismo, orden público </t>
  </si>
  <si>
    <t>Clasificación de riesgos</t>
  </si>
  <si>
    <t>Ejecución y administración de procesos</t>
  </si>
  <si>
    <t>Fraude externo</t>
  </si>
  <si>
    <t>Fraude interno</t>
  </si>
  <si>
    <t>Fallas tecnológicas</t>
  </si>
  <si>
    <t>Relaciones laborales</t>
  </si>
  <si>
    <t>Daños a activos fijos/ eventos externos</t>
  </si>
  <si>
    <t>Frecuencia de la Actividad</t>
  </si>
  <si>
    <t>Probabilidad</t>
  </si>
  <si>
    <t>La actividad que conlleva el riesgo se ejecuta como máximos 2 veces por año</t>
  </si>
  <si>
    <t>Muy Baja</t>
  </si>
  <si>
    <t>La actividad que conlleva el riesgo se ejecuta de 3 a 24 veces por año</t>
  </si>
  <si>
    <t>Baja</t>
  </si>
  <si>
    <t>La actividad que conlleva el riesgo se ejecuta de 24 a 500 veces por año</t>
  </si>
  <si>
    <t>Media</t>
  </si>
  <si>
    <t>A l t a</t>
  </si>
  <si>
    <t>Muy Alta</t>
  </si>
  <si>
    <t>Afectación Económica</t>
  </si>
  <si>
    <t>Afectación menor a 30 SMLMV</t>
  </si>
  <si>
    <t>Leve</t>
  </si>
  <si>
    <t>Entre 30 y 150 SMLMV</t>
  </si>
  <si>
    <t>Menor</t>
  </si>
  <si>
    <t>Entre 150 y 300 SMLMV</t>
  </si>
  <si>
    <t>Moderado</t>
  </si>
  <si>
    <t>Entre 300 y 1500 SMLMV</t>
  </si>
  <si>
    <t>Mayor</t>
  </si>
  <si>
    <t>Mayor a 1500 SMLMV</t>
  </si>
  <si>
    <t>Catastrófico</t>
  </si>
  <si>
    <t>El riesgo afecta la imagen de algún área de la organización.</t>
  </si>
  <si>
    <t>El riesgo afecta la imagen de la entidad internamente, de conocimiento general nivel interno, de junta directiva y accionistas y/o de proveedores.</t>
  </si>
  <si>
    <t>El riesgo afecta la imagen de la entidad con algunos usuarios de relevancia frente al logro de los objetivos</t>
  </si>
  <si>
    <t>El riesgo afecta la imagen de la entidad a nivel nacional, con efecto publicitario sostenido a nivel país</t>
  </si>
  <si>
    <t>Bajo</t>
  </si>
  <si>
    <t>Alto</t>
  </si>
  <si>
    <t>Extremo</t>
  </si>
  <si>
    <t>Tipo de control</t>
  </si>
  <si>
    <t>Automático</t>
  </si>
  <si>
    <t>Sin documentar</t>
  </si>
  <si>
    <t>Aleatoria</t>
  </si>
  <si>
    <t>Con registro</t>
  </si>
  <si>
    <t>Sin registro</t>
  </si>
  <si>
    <t>Control</t>
  </si>
  <si>
    <t>Reducir - Transferir</t>
  </si>
  <si>
    <t>Aceptar</t>
  </si>
  <si>
    <t>Evitar</t>
  </si>
  <si>
    <t>No</t>
  </si>
  <si>
    <t>Si</t>
  </si>
  <si>
    <t xml:space="preserve">* Se realizó la configuración sistema de respaldo NAS que cuenta con carpetas compartidas en la red para que se almacenen los backup de funcionarios de la entidad.
* Se gestiono la parametrización del agente cobian que se instala en las estaciones de trabajo para el respaldo de la información.
* Se generó un documento instructivo para los técnicos del equipo de tecnología que apoya las labores de respaldo y restauración de la informacion. </t>
  </si>
  <si>
    <t>* Se realizó en la vigencia capacitaciones dirigidas a los funcionarios y contratistas sobre el uso y apropiación de la suite colaborativa de Google Drive donde se dio lineas sobre la importancia de el buen uso, la seguridad y la gestión de la información en los repositorios o carpetas de la NAS y el Drive para el respaldo adecuado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</si>
</sst>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6">
    <font>
      <sz val="11"/>
      <color theme="1"/>
      <name val="Calibri"/>
      <scheme val="minor"/>
    </font>
    <font>
      <sz val="12"/>
      <color theme="1"/>
      <name val="Arial Narrow"/>
    </font>
    <font>
      <sz val="11"/>
      <name val="Calibri"/>
    </font>
    <font>
      <b/>
      <sz val="12"/>
      <color theme="1"/>
      <name val="Arial Narrow"/>
    </font>
    <font>
      <b/>
      <sz val="12"/>
      <color theme="0"/>
      <name val="Arial Narrow"/>
    </font>
    <font>
      <b/>
      <sz val="14"/>
      <color theme="1"/>
      <name val="Calibri"/>
    </font>
    <font>
      <sz val="11"/>
      <color theme="1"/>
      <name val="Calibri"/>
      <scheme val="minor"/>
    </font>
    <font>
      <sz val="11"/>
      <color theme="1"/>
      <name val="Calibri"/>
    </font>
    <font>
      <b/>
      <sz val="11"/>
      <color theme="0"/>
      <name val="Calibri"/>
    </font>
    <font>
      <b/>
      <sz val="11"/>
      <color theme="1"/>
      <name val="Calibri"/>
    </font>
    <font>
      <sz val="11"/>
      <color theme="1"/>
      <name val="Arial"/>
    </font>
    <font>
      <b/>
      <sz val="12"/>
      <color rgb="FF00000A"/>
      <name val="Arial Narrow"/>
    </font>
    <font>
      <sz val="12"/>
      <color rgb="FF000000"/>
      <name val="Arial Narrow"/>
    </font>
    <font>
      <sz val="12"/>
      <color rgb="FF00000A"/>
      <name val="Arial Narrow"/>
    </font>
    <font>
      <b/>
      <sz val="12"/>
      <color rgb="FF000000"/>
      <name val="Arial Narrow"/>
    </font>
    <font>
      <i/>
      <sz val="12"/>
      <color rgb="FF000000"/>
      <name val="Arial Narrow"/>
    </font>
  </fonts>
  <fills count="15">
    <fill>
      <patternFill patternType="none"/>
    </fill>
    <fill>
      <patternFill patternType="gray125"/>
    </fill>
    <fill>
      <patternFill patternType="solid">
        <fgColor rgb="FF7030A0"/>
        <bgColor rgb="FF7030A0"/>
      </patternFill>
    </fill>
    <fill>
      <patternFill patternType="solid">
        <fgColor rgb="FFA5A5A5"/>
        <bgColor rgb="FFA5A5A5"/>
      </patternFill>
    </fill>
    <fill>
      <patternFill patternType="solid">
        <fgColor rgb="FFC5E0B3"/>
        <bgColor rgb="FFC5E0B3"/>
      </patternFill>
    </fill>
    <fill>
      <patternFill patternType="solid">
        <fgColor rgb="FFFFC000"/>
        <bgColor rgb="FFFFC000"/>
      </patternFill>
    </fill>
    <fill>
      <patternFill patternType="solid">
        <fgColor rgb="FFDAAAFF"/>
        <bgColor rgb="FFDAAAFF"/>
      </patternFill>
    </fill>
    <fill>
      <patternFill patternType="solid">
        <fgColor rgb="FF002060"/>
        <bgColor rgb="FF002060"/>
      </patternFill>
    </fill>
    <fill>
      <patternFill patternType="solid">
        <fgColor rgb="FFFFF2CC"/>
        <bgColor rgb="FFFFF2CC"/>
      </patternFill>
    </fill>
    <fill>
      <patternFill patternType="solid">
        <fgColor rgb="FFFFFFFF"/>
        <bgColor rgb="FFFFFFFF"/>
      </patternFill>
    </fill>
    <fill>
      <patternFill patternType="solid">
        <fgColor rgb="FF92D050"/>
        <bgColor rgb="FF92D050"/>
      </patternFill>
    </fill>
    <fill>
      <patternFill patternType="solid">
        <fgColor rgb="FF00B050"/>
        <bgColor rgb="FF00B050"/>
      </patternFill>
    </fill>
    <fill>
      <patternFill patternType="solid">
        <fgColor rgb="FFFFFF00"/>
        <bgColor rgb="FFFFFF00"/>
      </patternFill>
    </fill>
    <fill>
      <patternFill patternType="solid">
        <fgColor rgb="FFFF0000"/>
        <bgColor rgb="FFFF0000"/>
      </patternFill>
    </fill>
    <fill>
      <patternFill patternType="solid">
        <fgColor rgb="FFFF0000"/>
        <bgColor indexed="64"/>
      </patternFill>
    </fill>
  </fills>
  <borders count="2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FFD966"/>
      </left>
      <right style="medium">
        <color rgb="FFFFD966"/>
      </right>
      <top style="medium">
        <color rgb="FFFFD966"/>
      </top>
      <bottom style="thick">
        <color rgb="FFFFD966"/>
      </bottom>
      <diagonal/>
    </border>
    <border>
      <left/>
      <right style="medium">
        <color rgb="FFFFD966"/>
      </right>
      <top style="medium">
        <color rgb="FFFFD966"/>
      </top>
      <bottom style="thick">
        <color rgb="FFFFD966"/>
      </bottom>
      <diagonal/>
    </border>
    <border>
      <left style="medium">
        <color rgb="FFFFD966"/>
      </left>
      <right style="medium">
        <color rgb="FFFFD966"/>
      </right>
      <top style="thick">
        <color rgb="FFFFD966"/>
      </top>
      <bottom/>
      <diagonal/>
    </border>
    <border>
      <left/>
      <right style="medium">
        <color rgb="FFFFD966"/>
      </right>
      <top/>
      <bottom style="medium">
        <color rgb="FFFFD966"/>
      </bottom>
      <diagonal/>
    </border>
    <border>
      <left style="medium">
        <color rgb="FFFFD966"/>
      </left>
      <right style="medium">
        <color rgb="FFFFD966"/>
      </right>
      <top/>
      <bottom style="medium">
        <color rgb="FFFFD966"/>
      </bottom>
      <diagonal/>
    </border>
    <border>
      <left style="medium">
        <color rgb="FFFFD966"/>
      </left>
      <right/>
      <top style="medium">
        <color rgb="FFFFD966"/>
      </top>
      <bottom style="thick">
        <color rgb="FFFFD966"/>
      </bottom>
      <diagonal/>
    </border>
    <border>
      <left/>
      <right/>
      <top style="medium">
        <color rgb="FFFFD966"/>
      </top>
      <bottom style="thick">
        <color rgb="FFFFD966"/>
      </bottom>
      <diagonal/>
    </border>
    <border>
      <left style="medium">
        <color rgb="FFFFD966"/>
      </left>
      <right style="medium">
        <color rgb="FFFFD966"/>
      </right>
      <top/>
      <bottom/>
      <diagonal/>
    </border>
    <border>
      <left/>
      <right style="medium">
        <color rgb="FFFFD966"/>
      </right>
      <top/>
      <bottom style="medium">
        <color rgb="FFFFD966"/>
      </bottom>
      <diagonal/>
    </border>
    <border>
      <left style="medium">
        <color rgb="FFFFD966"/>
      </left>
      <right style="medium">
        <color rgb="FFFFD966"/>
      </right>
      <top/>
      <bottom style="medium">
        <color rgb="FFFFD966"/>
      </bottom>
      <diagonal/>
    </border>
    <border>
      <left style="medium">
        <color rgb="FFFFD966"/>
      </left>
      <right style="medium">
        <color rgb="FFFFD966"/>
      </right>
      <top style="medium">
        <color rgb="FFFFD966"/>
      </top>
      <bottom/>
      <diagonal/>
    </border>
    <border>
      <left/>
      <right style="medium">
        <color rgb="FFFFD966"/>
      </right>
      <top/>
      <bottom/>
      <diagonal/>
    </border>
    <border>
      <left/>
      <right/>
      <top/>
      <bottom/>
      <diagonal/>
    </border>
  </borders>
  <cellStyleXfs count="1">
    <xf numFmtId="0" fontId="0" fillId="0" borderId="0"/>
  </cellStyleXfs>
  <cellXfs count="121">
    <xf numFmtId="0" fontId="0" fillId="0" borderId="0" xfId="0" applyFont="1" applyAlignment="1"/>
    <xf numFmtId="0" fontId="1" fillId="0" borderId="7" xfId="0" applyFont="1" applyBorder="1" applyAlignment="1"/>
    <xf numFmtId="0" fontId="1" fillId="0" borderId="7" xfId="0" applyFont="1" applyBorder="1"/>
    <xf numFmtId="0" fontId="1" fillId="0" borderId="0" xfId="0" applyFont="1"/>
    <xf numFmtId="0" fontId="1" fillId="0" borderId="0" xfId="0" applyFont="1" applyAlignment="1">
      <alignment vertical="center"/>
    </xf>
    <xf numFmtId="0" fontId="1" fillId="0" borderId="7" xfId="0" applyFont="1" applyBorder="1" applyAlignment="1">
      <alignment horizontal="center" vertical="center" textRotation="90" wrapText="1"/>
    </xf>
    <xf numFmtId="0" fontId="3" fillId="0" borderId="7" xfId="0" applyFont="1" applyBorder="1" applyAlignment="1">
      <alignment horizontal="center" vertical="center" wrapText="1"/>
    </xf>
    <xf numFmtId="0" fontId="3" fillId="0" borderId="7" xfId="0" applyFont="1" applyBorder="1" applyAlignment="1">
      <alignment horizontal="center" vertical="center" wrapText="1"/>
    </xf>
    <xf numFmtId="0" fontId="3" fillId="6" borderId="7"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0" borderId="7" xfId="0" applyFont="1" applyBorder="1" applyAlignment="1">
      <alignment horizontal="center" vertical="center" textRotation="90" wrapText="1"/>
    </xf>
    <xf numFmtId="9" fontId="1" fillId="0" borderId="7" xfId="0" applyNumberFormat="1" applyFont="1" applyBorder="1" applyAlignment="1">
      <alignment vertical="center"/>
    </xf>
    <xf numFmtId="0" fontId="1" fillId="0" borderId="7" xfId="0" applyFont="1" applyBorder="1" applyAlignment="1">
      <alignment vertical="center" wrapText="1"/>
    </xf>
    <xf numFmtId="0" fontId="1" fillId="0" borderId="7" xfId="0" applyFont="1" applyBorder="1" applyAlignment="1">
      <alignment horizontal="center" vertical="center"/>
    </xf>
    <xf numFmtId="0" fontId="1" fillId="0" borderId="7" xfId="0" applyFont="1" applyBorder="1" applyAlignment="1">
      <alignment vertical="center"/>
    </xf>
    <xf numFmtId="0" fontId="1" fillId="0" borderId="7" xfId="0" applyFont="1" applyBorder="1" applyAlignment="1">
      <alignment vertical="center" wrapText="1"/>
    </xf>
    <xf numFmtId="9" fontId="1" fillId="0" borderId="7" xfId="0" applyNumberFormat="1" applyFont="1" applyBorder="1" applyAlignment="1">
      <alignment horizontal="center" vertical="center"/>
    </xf>
    <xf numFmtId="164" fontId="1" fillId="0" borderId="7" xfId="0" applyNumberFormat="1" applyFont="1" applyBorder="1" applyAlignment="1">
      <alignment vertical="center"/>
    </xf>
    <xf numFmtId="164" fontId="1" fillId="0" borderId="7" xfId="0" applyNumberFormat="1" applyFont="1" applyBorder="1" applyAlignment="1">
      <alignment vertical="center"/>
    </xf>
    <xf numFmtId="0" fontId="1" fillId="0" borderId="7" xfId="0" applyFont="1" applyBorder="1" applyAlignment="1">
      <alignment horizontal="left" vertical="center" wrapText="1"/>
    </xf>
    <xf numFmtId="0" fontId="5" fillId="0" borderId="0" xfId="0" applyFont="1"/>
    <xf numFmtId="0" fontId="6" fillId="0" borderId="0" xfId="0" applyFont="1"/>
    <xf numFmtId="0" fontId="7" fillId="0" borderId="0" xfId="0" applyFont="1" applyAlignment="1">
      <alignment vertical="center"/>
    </xf>
    <xf numFmtId="0" fontId="8" fillId="7" borderId="15" xfId="0" applyFont="1" applyFill="1" applyBorder="1" applyAlignment="1">
      <alignment horizontal="center" wrapText="1"/>
    </xf>
    <xf numFmtId="0" fontId="8" fillId="7" borderId="7" xfId="0" applyFont="1" applyFill="1" applyBorder="1" applyAlignment="1">
      <alignment horizontal="left" vertical="center" wrapText="1"/>
    </xf>
    <xf numFmtId="0" fontId="9" fillId="0" borderId="7" xfId="0" applyFont="1" applyBorder="1" applyAlignment="1">
      <alignment horizontal="center" vertical="center" wrapText="1"/>
    </xf>
    <xf numFmtId="0" fontId="7" fillId="0" borderId="7" xfId="0" applyFont="1" applyBorder="1" applyAlignment="1">
      <alignment horizontal="left" vertical="center" wrapText="1"/>
    </xf>
    <xf numFmtId="0" fontId="10" fillId="0" borderId="7" xfId="0" applyFont="1" applyBorder="1" applyAlignment="1">
      <alignment horizontal="left" vertical="center" wrapText="1"/>
    </xf>
    <xf numFmtId="0" fontId="8" fillId="7" borderId="7"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vertical="center" wrapText="1"/>
    </xf>
    <xf numFmtId="0" fontId="8" fillId="7" borderId="7" xfId="0" applyFont="1" applyFill="1" applyBorder="1" applyAlignment="1">
      <alignment vertical="center" wrapText="1"/>
    </xf>
    <xf numFmtId="0" fontId="7" fillId="0" borderId="7" xfId="0" applyFont="1" applyBorder="1" applyAlignment="1">
      <alignment vertical="center"/>
    </xf>
    <xf numFmtId="0" fontId="8" fillId="7" borderId="7" xfId="0" applyFont="1" applyFill="1" applyBorder="1" applyAlignment="1">
      <alignment vertical="center"/>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3" fillId="8" borderId="19" xfId="0" applyFont="1" applyFill="1" applyBorder="1" applyAlignment="1">
      <alignment vertical="center" wrapText="1"/>
    </xf>
    <xf numFmtId="0" fontId="12" fillId="8" borderId="20" xfId="0" applyFont="1" applyFill="1" applyBorder="1" applyAlignment="1">
      <alignment vertical="center" wrapText="1"/>
    </xf>
    <xf numFmtId="0" fontId="12" fillId="8" borderId="19" xfId="0" applyFont="1" applyFill="1" applyBorder="1" applyAlignment="1">
      <alignment horizontal="left" vertical="center" wrapText="1"/>
    </xf>
    <xf numFmtId="0" fontId="12" fillId="0" borderId="24" xfId="0" applyFont="1" applyBorder="1" applyAlignment="1">
      <alignment vertical="center" wrapText="1"/>
    </xf>
    <xf numFmtId="0" fontId="12" fillId="0" borderId="25" xfId="0" applyFont="1" applyBorder="1" applyAlignment="1">
      <alignment vertical="center" wrapText="1"/>
    </xf>
    <xf numFmtId="0" fontId="13" fillId="0" borderId="24" xfId="0" applyFont="1" applyBorder="1" applyAlignment="1">
      <alignment vertical="center" wrapText="1"/>
    </xf>
    <xf numFmtId="0" fontId="12" fillId="0" borderId="24" xfId="0" applyFont="1" applyBorder="1" applyAlignment="1">
      <alignment horizontal="left" vertical="center" wrapText="1"/>
    </xf>
    <xf numFmtId="0" fontId="13" fillId="8" borderId="19" xfId="0" applyFont="1" applyFill="1" applyBorder="1" applyAlignment="1">
      <alignment horizontal="left" vertical="center" wrapText="1"/>
    </xf>
    <xf numFmtId="9" fontId="13" fillId="8" borderId="19" xfId="0" applyNumberFormat="1" applyFont="1" applyFill="1" applyBorder="1" applyAlignment="1">
      <alignment horizontal="left" vertical="center" wrapText="1"/>
    </xf>
    <xf numFmtId="0" fontId="12" fillId="8" borderId="19" xfId="0" applyFont="1" applyFill="1" applyBorder="1" applyAlignment="1">
      <alignment vertical="center" wrapText="1"/>
    </xf>
    <xf numFmtId="0" fontId="13" fillId="0" borderId="24" xfId="0" applyFont="1" applyBorder="1" applyAlignment="1">
      <alignment horizontal="left" vertical="center" wrapText="1"/>
    </xf>
    <xf numFmtId="9" fontId="13" fillId="0" borderId="24" xfId="0" applyNumberFormat="1" applyFont="1" applyBorder="1" applyAlignment="1">
      <alignment horizontal="left" vertical="center" wrapText="1"/>
    </xf>
    <xf numFmtId="0" fontId="13" fillId="8" borderId="27" xfId="0" applyFont="1" applyFill="1" applyBorder="1" applyAlignment="1">
      <alignment vertical="center" wrapText="1"/>
    </xf>
    <xf numFmtId="0" fontId="9" fillId="0" borderId="0" xfId="0" applyFont="1" applyAlignment="1">
      <alignment horizontal="center"/>
    </xf>
    <xf numFmtId="0" fontId="7" fillId="0" borderId="0" xfId="0" applyFont="1" applyAlignment="1">
      <alignment vertical="center" wrapText="1"/>
    </xf>
    <xf numFmtId="9" fontId="7" fillId="0" borderId="0" xfId="0" applyNumberFormat="1" applyFont="1" applyAlignment="1">
      <alignment horizontal="center" vertical="center"/>
    </xf>
    <xf numFmtId="0" fontId="7" fillId="10" borderId="28" xfId="0" applyFont="1" applyFill="1" applyBorder="1" applyAlignment="1">
      <alignment vertical="center"/>
    </xf>
    <xf numFmtId="9" fontId="7" fillId="0" borderId="0" xfId="0" applyNumberFormat="1" applyFont="1"/>
    <xf numFmtId="0" fontId="7" fillId="11" borderId="28" xfId="0" applyFont="1" applyFill="1" applyBorder="1" applyAlignment="1">
      <alignment vertical="center"/>
    </xf>
    <xf numFmtId="0" fontId="7" fillId="12" borderId="28" xfId="0" applyFont="1" applyFill="1" applyBorder="1" applyAlignment="1">
      <alignment vertical="center"/>
    </xf>
    <xf numFmtId="0" fontId="7" fillId="5" borderId="28" xfId="0" applyFont="1" applyFill="1" applyBorder="1" applyAlignment="1">
      <alignment vertical="center"/>
    </xf>
    <xf numFmtId="0" fontId="7" fillId="13" borderId="28" xfId="0" applyFont="1" applyFill="1" applyBorder="1" applyAlignment="1">
      <alignment vertical="center"/>
    </xf>
    <xf numFmtId="0" fontId="9" fillId="0" borderId="0" xfId="0" applyFont="1"/>
    <xf numFmtId="0" fontId="7" fillId="0" borderId="0" xfId="0" applyFont="1" applyAlignment="1">
      <alignment wrapText="1"/>
    </xf>
    <xf numFmtId="0" fontId="3" fillId="3" borderId="4" xfId="0" applyFont="1" applyFill="1" applyBorder="1" applyAlignment="1">
      <alignment horizontal="center"/>
    </xf>
    <xf numFmtId="0" fontId="2" fillId="0" borderId="5" xfId="0" applyFont="1" applyBorder="1"/>
    <xf numFmtId="0" fontId="2" fillId="0" borderId="6" xfId="0" applyFont="1" applyBorder="1"/>
    <xf numFmtId="0" fontId="3" fillId="4" borderId="4" xfId="0" applyFont="1" applyFill="1" applyBorder="1" applyAlignment="1">
      <alignment horizontal="center"/>
    </xf>
    <xf numFmtId="0" fontId="3" fillId="5" borderId="4" xfId="0" applyFont="1" applyFill="1" applyBorder="1" applyAlignment="1">
      <alignment horizontal="center" wrapText="1"/>
    </xf>
    <xf numFmtId="0" fontId="1" fillId="0" borderId="1" xfId="0" applyFont="1" applyBorder="1" applyAlignment="1">
      <alignment horizont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3" fillId="0" borderId="4" xfId="0" applyFont="1" applyBorder="1" applyAlignment="1">
      <alignment horizontal="center" vertical="center" wrapText="1"/>
    </xf>
    <xf numFmtId="0" fontId="3" fillId="0" borderId="1" xfId="0" applyFont="1" applyBorder="1" applyAlignment="1">
      <alignment horizontal="center" vertical="center"/>
    </xf>
    <xf numFmtId="0" fontId="1" fillId="0" borderId="0" xfId="0" applyFont="1" applyAlignment="1">
      <alignment horizontal="center"/>
    </xf>
    <xf numFmtId="0" fontId="3" fillId="0" borderId="0" xfId="0" applyFont="1" applyAlignment="1">
      <alignment horizontal="center"/>
    </xf>
    <xf numFmtId="0" fontId="1" fillId="0" borderId="0" xfId="0" applyFont="1" applyAlignment="1">
      <alignment horizontal="left"/>
    </xf>
    <xf numFmtId="0" fontId="4" fillId="2" borderId="1" xfId="0" applyFont="1" applyFill="1" applyBorder="1" applyAlignment="1">
      <alignment horizontal="center" vertical="center"/>
    </xf>
    <xf numFmtId="0" fontId="3" fillId="0" borderId="4" xfId="0" applyFont="1" applyBorder="1" applyAlignment="1">
      <alignment horizontal="center"/>
    </xf>
    <xf numFmtId="0" fontId="3" fillId="0" borderId="13" xfId="0" applyFont="1" applyBorder="1" applyAlignment="1">
      <alignment horizontal="center" vertical="center" wrapText="1"/>
    </xf>
    <xf numFmtId="0" fontId="2" fillId="0" borderId="14" xfId="0" applyFont="1" applyBorder="1"/>
    <xf numFmtId="0" fontId="3" fillId="0" borderId="13" xfId="0" applyFont="1" applyBorder="1" applyAlignment="1">
      <alignment horizontal="center" vertical="center" textRotation="90" wrapText="1"/>
    </xf>
    <xf numFmtId="0" fontId="1" fillId="0" borderId="13" xfId="0" applyFont="1" applyBorder="1" applyAlignment="1">
      <alignment horizontal="center" vertical="center" textRotation="90" wrapText="1"/>
    </xf>
    <xf numFmtId="0" fontId="1" fillId="0" borderId="13" xfId="0" applyFont="1" applyBorder="1" applyAlignment="1">
      <alignment horizontal="center" vertical="center" wrapText="1"/>
    </xf>
    <xf numFmtId="9" fontId="1" fillId="0" borderId="13" xfId="0" applyNumberFormat="1" applyFont="1" applyBorder="1" applyAlignment="1">
      <alignment horizontal="center" vertical="center"/>
    </xf>
    <xf numFmtId="0" fontId="1" fillId="0" borderId="13" xfId="0" applyFont="1" applyBorder="1" applyAlignment="1">
      <alignment horizontal="center" vertical="center"/>
    </xf>
    <xf numFmtId="0" fontId="1" fillId="0" borderId="13" xfId="0" applyFont="1" applyBorder="1" applyAlignment="1">
      <alignment horizontal="left" vertical="center" wrapText="1"/>
    </xf>
    <xf numFmtId="9" fontId="1" fillId="0" borderId="13" xfId="0" applyNumberFormat="1" applyFont="1" applyBorder="1" applyAlignment="1">
      <alignment vertical="center"/>
    </xf>
    <xf numFmtId="0" fontId="7" fillId="0" borderId="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8" xfId="0" applyFont="1" applyBorder="1" applyAlignment="1">
      <alignment horizontal="center" vertical="center" wrapText="1"/>
    </xf>
    <xf numFmtId="0" fontId="12" fillId="9" borderId="26" xfId="0" applyFont="1" applyFill="1" applyBorder="1" applyAlignment="1">
      <alignment vertical="center" wrapText="1"/>
    </xf>
    <xf numFmtId="0" fontId="2" fillId="0" borderId="23" xfId="0" applyFont="1" applyBorder="1"/>
    <xf numFmtId="0" fontId="2" fillId="0" borderId="25" xfId="0" applyFont="1" applyBorder="1"/>
    <xf numFmtId="0" fontId="12" fillId="8" borderId="26" xfId="0" applyFont="1" applyFill="1" applyBorder="1" applyAlignment="1">
      <alignment vertical="center" wrapText="1"/>
    </xf>
    <xf numFmtId="0" fontId="12" fillId="8" borderId="26" xfId="0" applyFont="1" applyFill="1" applyBorder="1" applyAlignment="1">
      <alignment horizontal="left" vertical="center" wrapText="1"/>
    </xf>
    <xf numFmtId="0" fontId="13" fillId="0" borderId="26" xfId="0" applyFont="1" applyBorder="1" applyAlignment="1">
      <alignment horizontal="left" vertical="center" wrapText="1"/>
    </xf>
    <xf numFmtId="0" fontId="11" fillId="8" borderId="26" xfId="0" applyFont="1" applyFill="1" applyBorder="1" applyAlignment="1">
      <alignment vertical="center" wrapText="1"/>
    </xf>
    <xf numFmtId="0" fontId="14" fillId="0" borderId="26" xfId="0" applyFont="1" applyBorder="1" applyAlignment="1">
      <alignment vertical="center" wrapText="1"/>
    </xf>
    <xf numFmtId="0" fontId="12" fillId="0" borderId="26" xfId="0" applyFont="1" applyBorder="1" applyAlignment="1">
      <alignment vertical="center" wrapText="1"/>
    </xf>
    <xf numFmtId="0" fontId="14" fillId="8" borderId="26" xfId="0" applyFont="1" applyFill="1" applyBorder="1" applyAlignment="1">
      <alignment vertical="center" wrapText="1"/>
    </xf>
    <xf numFmtId="0" fontId="11" fillId="8" borderId="18" xfId="0" applyFont="1" applyFill="1" applyBorder="1" applyAlignment="1">
      <alignment vertical="center" wrapText="1"/>
    </xf>
    <xf numFmtId="0" fontId="12" fillId="8" borderId="18" xfId="0" applyFont="1" applyFill="1" applyBorder="1" applyAlignment="1">
      <alignment vertical="center" wrapText="1"/>
    </xf>
    <xf numFmtId="0" fontId="11" fillId="0" borderId="21" xfId="0" applyFont="1" applyBorder="1" applyAlignment="1">
      <alignment horizontal="center" vertical="center" wrapText="1"/>
    </xf>
    <xf numFmtId="0" fontId="2" fillId="0" borderId="22" xfId="0" applyFont="1" applyBorder="1"/>
    <xf numFmtId="0" fontId="2" fillId="0" borderId="17" xfId="0" applyFont="1" applyBorder="1"/>
    <xf numFmtId="0" fontId="14" fillId="8" borderId="18" xfId="0" applyFont="1" applyFill="1" applyBorder="1" applyAlignment="1">
      <alignment horizontal="left" vertical="center" wrapText="1"/>
    </xf>
    <xf numFmtId="0" fontId="12" fillId="8" borderId="18" xfId="0" applyFont="1" applyFill="1" applyBorder="1" applyAlignment="1">
      <alignment horizontal="left" vertical="center" wrapText="1"/>
    </xf>
    <xf numFmtId="0" fontId="11" fillId="9" borderId="26" xfId="0" applyFont="1" applyFill="1" applyBorder="1" applyAlignment="1">
      <alignment vertical="center" wrapText="1"/>
    </xf>
    <xf numFmtId="0" fontId="14" fillId="0" borderId="26" xfId="0" applyFont="1" applyBorder="1" applyAlignment="1">
      <alignment horizontal="left" vertical="center" wrapText="1"/>
    </xf>
    <xf numFmtId="9" fontId="1" fillId="0" borderId="13" xfId="0" applyNumberFormat="1" applyFont="1" applyBorder="1" applyAlignment="1">
      <alignment horizontal="center" vertical="center" wrapText="1"/>
    </xf>
    <xf numFmtId="9" fontId="1" fillId="0" borderId="14" xfId="0" applyNumberFormat="1" applyFont="1" applyBorder="1" applyAlignment="1">
      <alignment horizontal="center" vertical="center" wrapText="1"/>
    </xf>
    <xf numFmtId="0" fontId="1" fillId="0" borderId="0" xfId="0" applyFont="1" applyAlignment="1">
      <alignment wrapText="1"/>
    </xf>
    <xf numFmtId="0" fontId="2" fillId="0" borderId="14" xfId="0" applyFont="1" applyBorder="1" applyAlignment="1">
      <alignment wrapText="1"/>
    </xf>
    <xf numFmtId="0" fontId="1" fillId="0" borderId="7" xfId="0" applyFont="1" applyBorder="1" applyAlignment="1">
      <alignment horizontal="center" vertical="center" wrapText="1"/>
    </xf>
    <xf numFmtId="0" fontId="0" fillId="0" borderId="0" xfId="0" applyFont="1" applyAlignment="1">
      <alignment wrapText="1"/>
    </xf>
    <xf numFmtId="0" fontId="1" fillId="14" borderId="13" xfId="0" applyFont="1" applyFill="1" applyBorder="1" applyAlignment="1">
      <alignment horizontal="center" vertical="center"/>
    </xf>
    <xf numFmtId="0" fontId="2" fillId="14" borderId="14" xfId="0" applyFont="1" applyFill="1" applyBorder="1"/>
    <xf numFmtId="0" fontId="1" fillId="14" borderId="13" xfId="0" applyFont="1" applyFill="1" applyBorder="1" applyAlignment="1">
      <alignment horizontal="center" vertical="center" wrapText="1"/>
    </xf>
  </cellXfs>
  <cellStyles count="1">
    <cellStyle name="Normal" xfId="0" builtinId="0"/>
  </cellStyles>
  <dxfs count="112">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638175</xdr:colOff>
      <xdr:row>0</xdr:row>
      <xdr:rowOff>19050</xdr:rowOff>
    </xdr:from>
    <xdr:ext cx="790575" cy="7905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9</xdr:col>
      <xdr:colOff>0</xdr:colOff>
      <xdr:row>1</xdr:row>
      <xdr:rowOff>114300</xdr:rowOff>
    </xdr:from>
    <xdr:ext cx="5734050" cy="1162050"/>
    <xdr:pic>
      <xdr:nvPicPr>
        <xdr:cNvPr id="2" name="image4.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18</xdr:col>
      <xdr:colOff>0</xdr:colOff>
      <xdr:row>1</xdr:row>
      <xdr:rowOff>190500</xdr:rowOff>
    </xdr:from>
    <xdr:ext cx="5753100" cy="971550"/>
    <xdr:pic>
      <xdr:nvPicPr>
        <xdr:cNvPr id="3" name="image5.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27</xdr:col>
      <xdr:colOff>0</xdr:colOff>
      <xdr:row>2</xdr:row>
      <xdr:rowOff>0</xdr:rowOff>
    </xdr:from>
    <xdr:ext cx="3333750" cy="1628775"/>
    <xdr:pic>
      <xdr:nvPicPr>
        <xdr:cNvPr id="4" name="image2.png">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18</xdr:col>
      <xdr:colOff>123825</xdr:colOff>
      <xdr:row>5</xdr:row>
      <xdr:rowOff>457200</xdr:rowOff>
    </xdr:from>
    <xdr:ext cx="5610225" cy="1057275"/>
    <xdr:pic>
      <xdr:nvPicPr>
        <xdr:cNvPr id="5" name="image3.png">
          <a:extLst>
            <a:ext uri="{FF2B5EF4-FFF2-40B4-BE49-F238E27FC236}">
              <a16:creationId xmlns:a16="http://schemas.microsoft.com/office/drawing/2014/main" id="{00000000-0008-0000-02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1000"/>
  <sheetViews>
    <sheetView tabSelected="1" workbookViewId="0">
      <selection activeCell="A5" sqref="A5:C5"/>
    </sheetView>
  </sheetViews>
  <sheetFormatPr baseColWidth="10" defaultColWidth="14.42578125" defaultRowHeight="15" customHeight="1"/>
  <cols>
    <col min="1" max="1" width="10.85546875" customWidth="1"/>
    <col min="2" max="2" width="12" customWidth="1"/>
    <col min="3" max="3" width="13.42578125" customWidth="1"/>
    <col min="4" max="4" width="12.140625" customWidth="1"/>
    <col min="5" max="5" width="13.42578125" customWidth="1"/>
    <col min="6" max="6" width="14.7109375" customWidth="1"/>
    <col min="7" max="7" width="32.7109375" customWidth="1"/>
    <col min="8" max="8" width="27" customWidth="1"/>
    <col min="9" max="9" width="13.85546875" customWidth="1"/>
    <col min="10" max="10" width="17" customWidth="1"/>
    <col min="11" max="11" width="5.28515625" customWidth="1"/>
    <col min="12" max="12" width="12.42578125" customWidth="1"/>
    <col min="13" max="13" width="5.42578125" customWidth="1"/>
    <col min="14" max="14" width="15.140625" customWidth="1"/>
    <col min="15" max="15" width="6.42578125" customWidth="1"/>
    <col min="16" max="16" width="4.7109375" customWidth="1"/>
    <col min="17" max="17" width="9.140625" hidden="1" customWidth="1"/>
    <col min="18" max="18" width="9.7109375" customWidth="1"/>
    <col min="19" max="19" width="48.42578125" customWidth="1"/>
    <col min="20" max="20" width="8.85546875" customWidth="1"/>
    <col min="21" max="21" width="7.140625" customWidth="1"/>
    <col min="22" max="22" width="10" customWidth="1"/>
    <col min="23" max="23" width="6.85546875" customWidth="1"/>
    <col min="24" max="24" width="10.85546875" customWidth="1"/>
    <col min="25" max="25" width="5.42578125" customWidth="1"/>
    <col min="26" max="26" width="13" customWidth="1"/>
    <col min="27" max="27" width="8.140625" customWidth="1"/>
    <col min="28" max="28" width="13.5703125" customWidth="1"/>
    <col min="29" max="29" width="6" customWidth="1"/>
    <col min="30" max="30" width="10.85546875" customWidth="1"/>
    <col min="31" max="31" width="5.42578125" customWidth="1"/>
    <col min="32" max="32" width="7.7109375" customWidth="1"/>
    <col min="33" max="33" width="5.7109375" customWidth="1"/>
    <col min="34" max="34" width="6.85546875" hidden="1" customWidth="1"/>
    <col min="35" max="35" width="6.7109375" customWidth="1"/>
    <col min="36" max="36" width="10.7109375" customWidth="1"/>
    <col min="37" max="37" width="10" customWidth="1"/>
    <col min="38" max="38" width="31.85546875" customWidth="1"/>
    <col min="39" max="39" width="16.140625" customWidth="1"/>
    <col min="40" max="40" width="15" customWidth="1"/>
    <col min="41" max="41" width="13.28515625" customWidth="1"/>
    <col min="42" max="42" width="70.85546875" customWidth="1"/>
    <col min="43" max="43" width="10.5703125" style="117" customWidth="1"/>
    <col min="44" max="44" width="40.7109375" customWidth="1"/>
    <col min="45" max="45" width="28.85546875" customWidth="1"/>
  </cols>
  <sheetData>
    <row r="1" spans="1:45" ht="22.5" customHeight="1">
      <c r="A1" s="65"/>
      <c r="B1" s="66"/>
      <c r="C1" s="67"/>
      <c r="D1" s="74" t="s">
        <v>0</v>
      </c>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2"/>
      <c r="AS1" s="1" t="s">
        <v>1</v>
      </c>
    </row>
    <row r="2" spans="1:45" ht="22.5" customHeight="1">
      <c r="A2" s="68"/>
      <c r="B2" s="69"/>
      <c r="C2" s="70"/>
      <c r="D2" s="75" t="s">
        <v>2</v>
      </c>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7"/>
      <c r="AS2" s="2" t="s">
        <v>3</v>
      </c>
    </row>
    <row r="3" spans="1:45" ht="22.5" customHeight="1">
      <c r="A3" s="71"/>
      <c r="B3" s="72"/>
      <c r="C3" s="73"/>
      <c r="D3" s="71"/>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3"/>
      <c r="AS3" s="2" t="s">
        <v>4</v>
      </c>
    </row>
    <row r="4" spans="1:45" ht="15.75" customHeight="1">
      <c r="A4" s="76"/>
      <c r="B4" s="69"/>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4"/>
      <c r="AM4" s="3"/>
      <c r="AN4" s="4"/>
      <c r="AO4" s="3"/>
      <c r="AP4" s="3"/>
      <c r="AQ4" s="114"/>
      <c r="AR4" s="3"/>
      <c r="AS4" s="3"/>
    </row>
    <row r="5" spans="1:45" ht="15.75" customHeight="1">
      <c r="A5" s="77"/>
      <c r="B5" s="69"/>
      <c r="C5" s="69"/>
      <c r="D5" s="78"/>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3"/>
      <c r="AS5" s="3"/>
    </row>
    <row r="6" spans="1:45" ht="15.75" customHeight="1">
      <c r="A6" s="79" t="s">
        <v>5</v>
      </c>
      <c r="B6" s="66"/>
      <c r="C6" s="66"/>
      <c r="D6" s="66"/>
      <c r="E6" s="66"/>
      <c r="F6" s="66"/>
      <c r="G6" s="66"/>
      <c r="H6" s="66"/>
      <c r="I6" s="66"/>
      <c r="J6" s="66"/>
      <c r="K6" s="66"/>
      <c r="L6" s="66"/>
      <c r="M6" s="66"/>
      <c r="N6" s="66"/>
      <c r="O6" s="66"/>
      <c r="P6" s="66"/>
      <c r="Q6" s="66"/>
      <c r="R6" s="67"/>
      <c r="S6" s="60" t="s">
        <v>6</v>
      </c>
      <c r="T6" s="61"/>
      <c r="U6" s="61"/>
      <c r="V6" s="61"/>
      <c r="W6" s="61"/>
      <c r="X6" s="61"/>
      <c r="Y6" s="61"/>
      <c r="Z6" s="61"/>
      <c r="AA6" s="61"/>
      <c r="AB6" s="61"/>
      <c r="AC6" s="61"/>
      <c r="AD6" s="61"/>
      <c r="AE6" s="61"/>
      <c r="AF6" s="61"/>
      <c r="AG6" s="61"/>
      <c r="AH6" s="61"/>
      <c r="AI6" s="61"/>
      <c r="AJ6" s="62"/>
      <c r="AK6" s="63" t="s">
        <v>7</v>
      </c>
      <c r="AL6" s="61"/>
      <c r="AM6" s="61"/>
      <c r="AN6" s="61"/>
      <c r="AO6" s="61"/>
      <c r="AP6" s="61"/>
      <c r="AQ6" s="62"/>
      <c r="AR6" s="64" t="s">
        <v>8</v>
      </c>
      <c r="AS6" s="62"/>
    </row>
    <row r="7" spans="1:45" ht="15" customHeight="1">
      <c r="A7" s="71"/>
      <c r="B7" s="72"/>
      <c r="C7" s="72"/>
      <c r="D7" s="72"/>
      <c r="E7" s="72"/>
      <c r="F7" s="72"/>
      <c r="G7" s="72"/>
      <c r="H7" s="72"/>
      <c r="I7" s="72"/>
      <c r="J7" s="72"/>
      <c r="K7" s="72"/>
      <c r="L7" s="72"/>
      <c r="M7" s="72"/>
      <c r="N7" s="72"/>
      <c r="O7" s="72"/>
      <c r="P7" s="72"/>
      <c r="Q7" s="72"/>
      <c r="R7" s="73"/>
      <c r="S7" s="81" t="s">
        <v>9</v>
      </c>
      <c r="T7" s="80" t="s">
        <v>10</v>
      </c>
      <c r="U7" s="62"/>
      <c r="V7" s="80" t="s">
        <v>11</v>
      </c>
      <c r="W7" s="61"/>
      <c r="X7" s="61"/>
      <c r="Y7" s="61"/>
      <c r="Z7" s="61"/>
      <c r="AA7" s="61"/>
      <c r="AB7" s="62"/>
      <c r="AC7" s="83" t="s">
        <v>12</v>
      </c>
      <c r="AD7" s="83" t="s">
        <v>13</v>
      </c>
      <c r="AE7" s="83" t="s">
        <v>14</v>
      </c>
      <c r="AF7" s="83" t="s">
        <v>15</v>
      </c>
      <c r="AG7" s="84" t="s">
        <v>14</v>
      </c>
      <c r="AH7" s="5"/>
      <c r="AI7" s="83" t="s">
        <v>16</v>
      </c>
      <c r="AJ7" s="83" t="s">
        <v>17</v>
      </c>
      <c r="AK7" s="81" t="s">
        <v>18</v>
      </c>
      <c r="AL7" s="81" t="s">
        <v>7</v>
      </c>
      <c r="AM7" s="81" t="s">
        <v>19</v>
      </c>
      <c r="AN7" s="81" t="s">
        <v>20</v>
      </c>
      <c r="AO7" s="81" t="s">
        <v>21</v>
      </c>
      <c r="AP7" s="81" t="s">
        <v>22</v>
      </c>
      <c r="AQ7" s="81" t="s">
        <v>23</v>
      </c>
      <c r="AR7" s="81" t="s">
        <v>24</v>
      </c>
      <c r="AS7" s="81" t="s">
        <v>25</v>
      </c>
    </row>
    <row r="8" spans="1:45" ht="93.75" customHeight="1">
      <c r="A8" s="6" t="s">
        <v>26</v>
      </c>
      <c r="B8" s="7" t="s">
        <v>27</v>
      </c>
      <c r="C8" s="8" t="s">
        <v>28</v>
      </c>
      <c r="D8" s="8" t="s">
        <v>29</v>
      </c>
      <c r="E8" s="8" t="s">
        <v>30</v>
      </c>
      <c r="F8" s="9" t="s">
        <v>31</v>
      </c>
      <c r="G8" s="8" t="s">
        <v>32</v>
      </c>
      <c r="H8" s="6" t="s">
        <v>33</v>
      </c>
      <c r="I8" s="6" t="s">
        <v>34</v>
      </c>
      <c r="J8" s="74" t="s">
        <v>35</v>
      </c>
      <c r="K8" s="62"/>
      <c r="L8" s="6" t="s">
        <v>36</v>
      </c>
      <c r="M8" s="6" t="s">
        <v>14</v>
      </c>
      <c r="N8" s="74" t="s">
        <v>37</v>
      </c>
      <c r="O8" s="62"/>
      <c r="P8" s="6" t="s">
        <v>14</v>
      </c>
      <c r="Q8" s="6"/>
      <c r="R8" s="6" t="s">
        <v>38</v>
      </c>
      <c r="S8" s="82"/>
      <c r="T8" s="10" t="s">
        <v>39</v>
      </c>
      <c r="U8" s="10" t="s">
        <v>40</v>
      </c>
      <c r="V8" s="10" t="s">
        <v>41</v>
      </c>
      <c r="W8" s="10" t="s">
        <v>42</v>
      </c>
      <c r="X8" s="10"/>
      <c r="Y8" s="10" t="s">
        <v>43</v>
      </c>
      <c r="Z8" s="10" t="s">
        <v>44</v>
      </c>
      <c r="AA8" s="10" t="s">
        <v>45</v>
      </c>
      <c r="AB8" s="10" t="s">
        <v>46</v>
      </c>
      <c r="AC8" s="82"/>
      <c r="AD8" s="82"/>
      <c r="AE8" s="82"/>
      <c r="AF8" s="82"/>
      <c r="AG8" s="82"/>
      <c r="AH8" s="5"/>
      <c r="AI8" s="82"/>
      <c r="AJ8" s="82"/>
      <c r="AK8" s="82"/>
      <c r="AL8" s="82"/>
      <c r="AM8" s="82"/>
      <c r="AN8" s="82"/>
      <c r="AO8" s="82"/>
      <c r="AP8" s="82"/>
      <c r="AQ8" s="115"/>
      <c r="AR8" s="82"/>
      <c r="AS8" s="82"/>
    </row>
    <row r="9" spans="1:45" ht="213" customHeight="1">
      <c r="A9" s="87">
        <v>1</v>
      </c>
      <c r="B9" s="85" t="s">
        <v>47</v>
      </c>
      <c r="C9" s="85" t="s">
        <v>48</v>
      </c>
      <c r="D9" s="85" t="s">
        <v>49</v>
      </c>
      <c r="E9" s="85" t="s">
        <v>50</v>
      </c>
      <c r="F9" s="85" t="s">
        <v>51</v>
      </c>
      <c r="G9" s="85" t="s">
        <v>52</v>
      </c>
      <c r="H9" s="85" t="s">
        <v>53</v>
      </c>
      <c r="I9" s="85" t="s">
        <v>54</v>
      </c>
      <c r="J9" s="120" t="s">
        <v>55</v>
      </c>
      <c r="K9" s="87">
        <v>6000</v>
      </c>
      <c r="L9" s="118" t="str">
        <f>IFERROR(VLOOKUP(J9,Tablas!$A$15:$C$19,3,0)," ")</f>
        <v>Muy Alta</v>
      </c>
      <c r="M9" s="86">
        <f>IFERROR(VLOOKUP(J9,Tablas!$A$15:$B$19,2,0)," ")</f>
        <v>1</v>
      </c>
      <c r="N9" s="85" t="s">
        <v>56</v>
      </c>
      <c r="O9" s="87" t="str">
        <f>IFERROR(VLOOKUP(N9,Tablas!$A$23:$C$32,3,0)," ")</f>
        <v>Mayor</v>
      </c>
      <c r="P9" s="86">
        <f>IFERROR(VLOOKUP(N9,Tablas!$A$23:$B$32,2,0)," ")</f>
        <v>0.8</v>
      </c>
      <c r="Q9" s="112" t="str">
        <f>CONCATENATE(L9,O9)</f>
        <v>Muy AltaMayor</v>
      </c>
      <c r="R9" s="87" t="str">
        <f>IFERROR(VLOOKUP(Q9,Tablas!$C$34:$D$58,2,0)," ")</f>
        <v>Alto</v>
      </c>
      <c r="S9" s="12" t="s">
        <v>57</v>
      </c>
      <c r="T9" s="13" t="s">
        <v>58</v>
      </c>
      <c r="U9" s="14"/>
      <c r="V9" s="14" t="s">
        <v>59</v>
      </c>
      <c r="W9" s="14" t="s">
        <v>60</v>
      </c>
      <c r="X9" s="14" t="str">
        <f t="shared" ref="X9:X14" si="0">CONCATENATE(V9,W9)</f>
        <v>PreventivoManual</v>
      </c>
      <c r="Y9" s="11">
        <f>IFERROR(VLOOKUP(X9,Tablas!C73:D78,2,0)," ")</f>
        <v>0.4</v>
      </c>
      <c r="Z9" s="14" t="s">
        <v>61</v>
      </c>
      <c r="AA9" s="14" t="s">
        <v>62</v>
      </c>
      <c r="AB9" s="15" t="s">
        <v>63</v>
      </c>
      <c r="AC9" s="11">
        <f>M9-(M9*Y9)</f>
        <v>0.6</v>
      </c>
      <c r="AD9" s="87" t="str">
        <f>IF(AC10&lt;20%,"Muy Baja",IF(AC10&lt;40%,"Baja",IF(AC10&lt;60%,"Media",IF(AC10&lt;80%,"A l t a",IF(AC10&gt;80%,"Muy Alta")))))</f>
        <v>Baja</v>
      </c>
      <c r="AE9" s="86">
        <f>+AC9-(AC9*Y10)</f>
        <v>0.36</v>
      </c>
      <c r="AF9" s="87" t="str">
        <f t="shared" ref="AF9:AG9" si="1">+O9</f>
        <v>Mayor</v>
      </c>
      <c r="AG9" s="86">
        <f t="shared" si="1"/>
        <v>0.8</v>
      </c>
      <c r="AH9" s="16" t="str">
        <f>CONCATENATE(AD9,AF9)</f>
        <v>BajaMayor</v>
      </c>
      <c r="AI9" s="87" t="str">
        <f>IFERROR(VLOOKUP(AH9,Tablas!$C$34:$D$58,2,0)," ")</f>
        <v>Alto</v>
      </c>
      <c r="AJ9" s="85" t="s">
        <v>64</v>
      </c>
      <c r="AK9" s="85" t="str">
        <f>VLOOKUP(AI9,Tablas!$A$104:$B$108,2,0)</f>
        <v>Si</v>
      </c>
      <c r="AL9" s="15" t="s">
        <v>65</v>
      </c>
      <c r="AM9" s="15" t="s">
        <v>66</v>
      </c>
      <c r="AN9" s="17">
        <v>44957</v>
      </c>
      <c r="AO9" s="18">
        <v>44914</v>
      </c>
      <c r="AP9" s="12" t="s">
        <v>67</v>
      </c>
      <c r="AQ9" s="15" t="s">
        <v>68</v>
      </c>
      <c r="AR9" s="12" t="s">
        <v>69</v>
      </c>
      <c r="AS9" s="19" t="s">
        <v>70</v>
      </c>
    </row>
    <row r="10" spans="1:45" ht="145.5" customHeight="1">
      <c r="A10" s="82"/>
      <c r="B10" s="82"/>
      <c r="C10" s="82"/>
      <c r="D10" s="82"/>
      <c r="E10" s="82"/>
      <c r="F10" s="82"/>
      <c r="G10" s="82"/>
      <c r="H10" s="82"/>
      <c r="I10" s="82"/>
      <c r="J10" s="119"/>
      <c r="K10" s="82"/>
      <c r="L10" s="119"/>
      <c r="M10" s="82"/>
      <c r="N10" s="82"/>
      <c r="O10" s="82"/>
      <c r="P10" s="82"/>
      <c r="Q10" s="113"/>
      <c r="R10" s="82"/>
      <c r="S10" s="12" t="s">
        <v>71</v>
      </c>
      <c r="T10" s="13" t="s">
        <v>58</v>
      </c>
      <c r="U10" s="14"/>
      <c r="V10" s="14" t="s">
        <v>59</v>
      </c>
      <c r="W10" s="14" t="s">
        <v>60</v>
      </c>
      <c r="X10" s="14" t="str">
        <f t="shared" si="0"/>
        <v>PreventivoManual</v>
      </c>
      <c r="Y10" s="11">
        <f>IFERROR(VLOOKUP(X10,Tablas!C74:D79,2,0)," ")</f>
        <v>0.4</v>
      </c>
      <c r="Z10" s="14" t="s">
        <v>61</v>
      </c>
      <c r="AA10" s="14" t="s">
        <v>62</v>
      </c>
      <c r="AB10" s="15" t="s">
        <v>72</v>
      </c>
      <c r="AC10" s="11">
        <f>+AC9-(AC9*Y10)</f>
        <v>0.36</v>
      </c>
      <c r="AD10" s="82"/>
      <c r="AE10" s="82"/>
      <c r="AF10" s="82"/>
      <c r="AG10" s="82"/>
      <c r="AH10" s="13"/>
      <c r="AI10" s="82"/>
      <c r="AJ10" s="82"/>
      <c r="AK10" s="82"/>
      <c r="AL10" s="15" t="s">
        <v>73</v>
      </c>
      <c r="AM10" s="14" t="s">
        <v>74</v>
      </c>
      <c r="AN10" s="17">
        <v>44926</v>
      </c>
      <c r="AO10" s="18">
        <v>44914</v>
      </c>
      <c r="AP10" s="12" t="s">
        <v>75</v>
      </c>
      <c r="AQ10" s="116" t="s">
        <v>68</v>
      </c>
      <c r="AR10" s="12" t="s">
        <v>76</v>
      </c>
      <c r="AS10" s="19" t="s">
        <v>70</v>
      </c>
    </row>
    <row r="11" spans="1:45" ht="117" customHeight="1">
      <c r="A11" s="87">
        <v>2</v>
      </c>
      <c r="B11" s="85" t="s">
        <v>47</v>
      </c>
      <c r="C11" s="85" t="s">
        <v>77</v>
      </c>
      <c r="D11" s="85" t="s">
        <v>78</v>
      </c>
      <c r="E11" s="85" t="s">
        <v>79</v>
      </c>
      <c r="F11" s="85" t="s">
        <v>80</v>
      </c>
      <c r="G11" s="85" t="s">
        <v>81</v>
      </c>
      <c r="H11" s="85" t="s">
        <v>82</v>
      </c>
      <c r="I11" s="85" t="s">
        <v>54</v>
      </c>
      <c r="J11" s="88" t="s">
        <v>83</v>
      </c>
      <c r="K11" s="87">
        <v>1500</v>
      </c>
      <c r="L11" s="87" t="str">
        <f>IFERROR(VLOOKUP(J11,Tablas!$A$15:$C$19,3,0)," ")</f>
        <v>A l t a</v>
      </c>
      <c r="M11" s="86">
        <f>IFERROR(VLOOKUP(J11,Tablas!$A$15:$B$19,2,0)," ")</f>
        <v>0.8</v>
      </c>
      <c r="N11" s="85" t="s">
        <v>56</v>
      </c>
      <c r="O11" s="87" t="str">
        <f>IFERROR(VLOOKUP(N11,Tablas!$A$23:$C$32,3,0)," ")</f>
        <v>Mayor</v>
      </c>
      <c r="P11" s="86">
        <f>IFERROR(VLOOKUP(N11,Tablas!$A$23:$B$32,2,0)," ")</f>
        <v>0.8</v>
      </c>
      <c r="Q11" s="89" t="str">
        <f>CONCATENATE(L11,O11)</f>
        <v>A l t aMayor</v>
      </c>
      <c r="R11" s="87" t="str">
        <f>IFERROR(VLOOKUP(Q11,Tablas!$C$34:$D$58,2,0)," ")</f>
        <v>Alto</v>
      </c>
      <c r="S11" s="15" t="s">
        <v>84</v>
      </c>
      <c r="T11" s="14"/>
      <c r="U11" s="14" t="s">
        <v>58</v>
      </c>
      <c r="V11" s="14" t="s">
        <v>85</v>
      </c>
      <c r="W11" s="14" t="s">
        <v>60</v>
      </c>
      <c r="X11" s="14" t="str">
        <f t="shared" si="0"/>
        <v>CorrectivoManual</v>
      </c>
      <c r="Y11" s="11">
        <f>IFERROR(VLOOKUP(X11,Tablas!C75:D80,2,0)," ")</f>
        <v>0.25</v>
      </c>
      <c r="Z11" s="14" t="s">
        <v>61</v>
      </c>
      <c r="AA11" s="14" t="s">
        <v>62</v>
      </c>
      <c r="AB11" s="15" t="s">
        <v>63</v>
      </c>
      <c r="AC11" s="11">
        <f>IFERROR(M11-(M11*Y11)," ")</f>
        <v>0.60000000000000009</v>
      </c>
      <c r="AD11" s="87" t="str">
        <f>IF(AC12&lt;20%,"Muy Baja",IF(AC12&lt;40%,"Baja",IF(AC12&lt;60%,"Media",IF(AC12&lt;80%,"A l t a",IF(AC12&gt;80%,"Muy Alta")))))</f>
        <v>Media</v>
      </c>
      <c r="AE11" s="87">
        <f>IFERROR(AC11-(AC11*Y12)," ")</f>
        <v>0.45000000000000007</v>
      </c>
      <c r="AF11" s="87" t="str">
        <f t="shared" ref="AF11:AG11" si="2">+O11</f>
        <v>Mayor</v>
      </c>
      <c r="AG11" s="86">
        <f t="shared" si="2"/>
        <v>0.8</v>
      </c>
      <c r="AH11" s="16" t="str">
        <f>CONCATENATE(AD11,AF11)</f>
        <v>MediaMayor</v>
      </c>
      <c r="AI11" s="87" t="str">
        <f>IFERROR(VLOOKUP(AH11,Tablas!$C$34:$D$58,2,0)," ")</f>
        <v>Alto</v>
      </c>
      <c r="AJ11" s="85" t="s">
        <v>64</v>
      </c>
      <c r="AK11" s="85" t="str">
        <f>IFERROR(VLOOKUP(AI11,Tablas!$A$104:$B$108,2,0)," ")</f>
        <v>Si</v>
      </c>
      <c r="AL11" s="15" t="s">
        <v>86</v>
      </c>
      <c r="AM11" s="14" t="s">
        <v>74</v>
      </c>
      <c r="AN11" s="17">
        <v>44926</v>
      </c>
      <c r="AO11" s="18">
        <v>44914</v>
      </c>
      <c r="AP11" s="12" t="s">
        <v>369</v>
      </c>
      <c r="AQ11" s="116" t="s">
        <v>68</v>
      </c>
      <c r="AR11" s="12" t="s">
        <v>87</v>
      </c>
      <c r="AS11" s="19" t="s">
        <v>70</v>
      </c>
    </row>
    <row r="12" spans="1:45" ht="94.5" customHeight="1">
      <c r="A12" s="82"/>
      <c r="B12" s="82"/>
      <c r="C12" s="82"/>
      <c r="D12" s="82"/>
      <c r="E12" s="82"/>
      <c r="F12" s="82"/>
      <c r="G12" s="82"/>
      <c r="H12" s="82"/>
      <c r="I12" s="82"/>
      <c r="J12" s="82"/>
      <c r="K12" s="82"/>
      <c r="L12" s="82"/>
      <c r="M12" s="82"/>
      <c r="N12" s="82"/>
      <c r="O12" s="82"/>
      <c r="P12" s="82"/>
      <c r="Q12" s="82"/>
      <c r="R12" s="82"/>
      <c r="S12" s="15" t="s">
        <v>88</v>
      </c>
      <c r="T12" s="14"/>
      <c r="U12" s="14" t="s">
        <v>58</v>
      </c>
      <c r="V12" s="14" t="s">
        <v>85</v>
      </c>
      <c r="W12" s="14" t="s">
        <v>60</v>
      </c>
      <c r="X12" s="14" t="str">
        <f t="shared" si="0"/>
        <v>CorrectivoManual</v>
      </c>
      <c r="Y12" s="11">
        <f>IFERROR(VLOOKUP(X12,Tablas!C76:D81,2,0)," ")</f>
        <v>0.25</v>
      </c>
      <c r="Z12" s="14" t="s">
        <v>61</v>
      </c>
      <c r="AA12" s="14" t="s">
        <v>62</v>
      </c>
      <c r="AB12" s="15" t="s">
        <v>63</v>
      </c>
      <c r="AC12" s="11">
        <f>IFERROR(AC11-(AC11*Y12),0)</f>
        <v>0.45000000000000007</v>
      </c>
      <c r="AD12" s="82"/>
      <c r="AE12" s="82"/>
      <c r="AF12" s="82"/>
      <c r="AG12" s="82"/>
      <c r="AH12" s="13"/>
      <c r="AI12" s="82"/>
      <c r="AJ12" s="82"/>
      <c r="AK12" s="82"/>
      <c r="AL12" s="15" t="s">
        <v>89</v>
      </c>
      <c r="AM12" s="14" t="s">
        <v>74</v>
      </c>
      <c r="AN12" s="17">
        <v>44926</v>
      </c>
      <c r="AO12" s="18">
        <v>44914</v>
      </c>
      <c r="AP12" s="12" t="s">
        <v>370</v>
      </c>
      <c r="AQ12" s="116" t="s">
        <v>68</v>
      </c>
      <c r="AR12" s="12" t="s">
        <v>90</v>
      </c>
      <c r="AS12" s="19" t="s">
        <v>70</v>
      </c>
    </row>
    <row r="13" spans="1:45" ht="110.25" customHeight="1">
      <c r="A13" s="87">
        <v>3</v>
      </c>
      <c r="B13" s="85" t="s">
        <v>47</v>
      </c>
      <c r="C13" s="85" t="s">
        <v>91</v>
      </c>
      <c r="D13" s="85" t="s">
        <v>92</v>
      </c>
      <c r="E13" s="85" t="s">
        <v>50</v>
      </c>
      <c r="F13" s="85" t="s">
        <v>93</v>
      </c>
      <c r="G13" s="85" t="s">
        <v>94</v>
      </c>
      <c r="H13" s="85" t="s">
        <v>82</v>
      </c>
      <c r="I13" s="85" t="s">
        <v>54</v>
      </c>
      <c r="J13" s="88" t="s">
        <v>83</v>
      </c>
      <c r="K13" s="87">
        <v>1500</v>
      </c>
      <c r="L13" s="87" t="str">
        <f>IFERROR(VLOOKUP(J11,Tablas!$A$15:$C$19,3,0)," ")</f>
        <v>A l t a</v>
      </c>
      <c r="M13" s="86">
        <f>IFERROR(VLOOKUP(J13,Tablas!$A$15:$B$19,2,0)," ")</f>
        <v>0.8</v>
      </c>
      <c r="N13" s="85" t="s">
        <v>56</v>
      </c>
      <c r="O13" s="87" t="str">
        <f>IFERROR(VLOOKUP(N13,Tablas!$A$23:$C$32,3,0)," ")</f>
        <v>Mayor</v>
      </c>
      <c r="P13" s="86">
        <f>IFERROR(VLOOKUP(N13,Tablas!$A$23:$B$32,2,0)," ")</f>
        <v>0.8</v>
      </c>
      <c r="Q13" s="11" t="str">
        <f>CONCATENATE(L13,O13)</f>
        <v>A l t aMayor</v>
      </c>
      <c r="R13" s="87" t="str">
        <f>IFERROR(VLOOKUP(Q13,Tablas!$C$34:$D$58,2,0)," ")</f>
        <v>Alto</v>
      </c>
      <c r="S13" s="15" t="s">
        <v>84</v>
      </c>
      <c r="T13" s="14"/>
      <c r="U13" s="14" t="s">
        <v>58</v>
      </c>
      <c r="V13" s="14" t="s">
        <v>85</v>
      </c>
      <c r="W13" s="14" t="s">
        <v>60</v>
      </c>
      <c r="X13" s="14" t="str">
        <f t="shared" si="0"/>
        <v>CorrectivoManual</v>
      </c>
      <c r="Y13" s="11">
        <f>IFERROR(VLOOKUP(X13,Tablas!C77:D82,2,0)," ")</f>
        <v>0.25</v>
      </c>
      <c r="Z13" s="14" t="s">
        <v>61</v>
      </c>
      <c r="AA13" s="14" t="s">
        <v>62</v>
      </c>
      <c r="AB13" s="15" t="s">
        <v>63</v>
      </c>
      <c r="AC13" s="11">
        <f>IFERROR(M13-(M13*Y13)," ")</f>
        <v>0.60000000000000009</v>
      </c>
      <c r="AD13" s="87" t="str">
        <f>IF(AC14&lt;20%,"Muy Baja",IF(AC14&lt;40%,"Baja",IF(AC14&lt;60%,"Media",IF(AC14&lt;80%,"A l t a",IF(AC14&gt;80%,"Muy Alta")))))</f>
        <v>Media</v>
      </c>
      <c r="AE13" s="87">
        <f>IFERROR(AC13-(AC13*Y14)," ")</f>
        <v>0.45000000000000007</v>
      </c>
      <c r="AF13" s="87" t="str">
        <f t="shared" ref="AF13:AG13" si="3">+O13</f>
        <v>Mayor</v>
      </c>
      <c r="AG13" s="86">
        <f t="shared" si="3"/>
        <v>0.8</v>
      </c>
      <c r="AH13" s="16" t="str">
        <f>CONCATENATE(AD13,AF13)</f>
        <v>MediaMayor</v>
      </c>
      <c r="AI13" s="87" t="str">
        <f>IFERROR(VLOOKUP(AH13,Tablas!$C$34:$D$58,2,0)," ")</f>
        <v>Alto</v>
      </c>
      <c r="AJ13" s="85" t="s">
        <v>64</v>
      </c>
      <c r="AK13" s="85" t="str">
        <f>IFERROR(VLOOKUP(AI13,Tablas!$A$104:$B$108,2,0)," ")</f>
        <v>Si</v>
      </c>
      <c r="AL13" s="15" t="s">
        <v>86</v>
      </c>
      <c r="AM13" s="14" t="s">
        <v>74</v>
      </c>
      <c r="AN13" s="17">
        <v>44926</v>
      </c>
      <c r="AO13" s="18">
        <v>44914</v>
      </c>
      <c r="AP13" s="12" t="s">
        <v>95</v>
      </c>
      <c r="AQ13" s="15" t="s">
        <v>68</v>
      </c>
      <c r="AR13" s="12" t="s">
        <v>96</v>
      </c>
      <c r="AS13" s="19" t="s">
        <v>70</v>
      </c>
    </row>
    <row r="14" spans="1:45" ht="115.5" customHeight="1">
      <c r="A14" s="82"/>
      <c r="B14" s="82"/>
      <c r="C14" s="82"/>
      <c r="D14" s="82"/>
      <c r="E14" s="82"/>
      <c r="F14" s="82"/>
      <c r="G14" s="82"/>
      <c r="H14" s="82"/>
      <c r="I14" s="82"/>
      <c r="J14" s="82"/>
      <c r="K14" s="82"/>
      <c r="L14" s="82"/>
      <c r="M14" s="82"/>
      <c r="N14" s="82"/>
      <c r="O14" s="82"/>
      <c r="P14" s="82"/>
      <c r="Q14" s="2"/>
      <c r="R14" s="82"/>
      <c r="S14" s="15" t="s">
        <v>88</v>
      </c>
      <c r="T14" s="14"/>
      <c r="U14" s="14" t="s">
        <v>58</v>
      </c>
      <c r="V14" s="14" t="s">
        <v>85</v>
      </c>
      <c r="W14" s="14" t="s">
        <v>60</v>
      </c>
      <c r="X14" s="14" t="str">
        <f t="shared" si="0"/>
        <v>CorrectivoManual</v>
      </c>
      <c r="Y14" s="11">
        <f>IFERROR(VLOOKUP(X14,Tablas!C78:D83,2,0)," ")</f>
        <v>0.25</v>
      </c>
      <c r="Z14" s="14" t="s">
        <v>61</v>
      </c>
      <c r="AA14" s="14" t="s">
        <v>62</v>
      </c>
      <c r="AB14" s="15" t="s">
        <v>63</v>
      </c>
      <c r="AC14" s="11">
        <f>IFERROR(AC13-(AC13*Y14),0)</f>
        <v>0.45000000000000007</v>
      </c>
      <c r="AD14" s="82"/>
      <c r="AE14" s="82"/>
      <c r="AF14" s="82"/>
      <c r="AG14" s="82"/>
      <c r="AH14" s="13"/>
      <c r="AI14" s="82"/>
      <c r="AJ14" s="82"/>
      <c r="AK14" s="82"/>
      <c r="AL14" s="15" t="s">
        <v>89</v>
      </c>
      <c r="AM14" s="14" t="s">
        <v>74</v>
      </c>
      <c r="AN14" s="17">
        <v>44926</v>
      </c>
      <c r="AO14" s="18">
        <v>44914</v>
      </c>
      <c r="AP14" s="12" t="s">
        <v>370</v>
      </c>
      <c r="AQ14" s="15" t="s">
        <v>68</v>
      </c>
      <c r="AR14" s="12" t="s">
        <v>97</v>
      </c>
      <c r="AS14" s="19" t="s">
        <v>70</v>
      </c>
    </row>
    <row r="15" spans="1:45" ht="15.75"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4"/>
      <c r="AM15" s="3"/>
      <c r="AN15" s="4"/>
      <c r="AO15" s="3"/>
      <c r="AP15" s="3"/>
      <c r="AQ15" s="114"/>
      <c r="AR15" s="3"/>
      <c r="AS15" s="3"/>
    </row>
    <row r="16" spans="1:45" ht="15.75"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4"/>
      <c r="AM16" s="3"/>
      <c r="AN16" s="4"/>
      <c r="AO16" s="3"/>
      <c r="AP16" s="3"/>
      <c r="AQ16" s="114"/>
      <c r="AR16" s="3"/>
      <c r="AS16" s="3"/>
    </row>
    <row r="17" spans="1:45" ht="15.75"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4"/>
      <c r="AM17" s="3"/>
      <c r="AN17" s="4"/>
      <c r="AO17" s="3"/>
      <c r="AP17" s="3"/>
      <c r="AQ17" s="114"/>
      <c r="AR17" s="3"/>
      <c r="AS17" s="3"/>
    </row>
    <row r="18" spans="1:45" ht="15.75"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4"/>
      <c r="AM18" s="3"/>
      <c r="AN18" s="4"/>
      <c r="AO18" s="3"/>
      <c r="AP18" s="3"/>
      <c r="AQ18" s="114"/>
      <c r="AR18" s="3"/>
      <c r="AS18" s="3"/>
    </row>
    <row r="19" spans="1:45" ht="15.75"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4"/>
      <c r="AM19" s="3"/>
      <c r="AN19" s="4"/>
      <c r="AO19" s="3"/>
      <c r="AP19" s="3"/>
      <c r="AQ19" s="114"/>
      <c r="AR19" s="3"/>
      <c r="AS19" s="3"/>
    </row>
    <row r="20" spans="1:45" ht="15.75"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4"/>
      <c r="AM20" s="3"/>
      <c r="AN20" s="4"/>
      <c r="AO20" s="3"/>
      <c r="AP20" s="3"/>
      <c r="AQ20" s="114"/>
      <c r="AR20" s="3"/>
      <c r="AS20" s="3"/>
    </row>
    <row r="21" spans="1:45" ht="15.75"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4"/>
      <c r="AM21" s="3"/>
      <c r="AN21" s="4"/>
      <c r="AO21" s="3"/>
      <c r="AP21" s="3"/>
      <c r="AQ21" s="114"/>
      <c r="AR21" s="3"/>
      <c r="AS21" s="3"/>
    </row>
    <row r="22" spans="1:45" ht="15.75" customHeight="1">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4"/>
      <c r="AM22" s="3"/>
      <c r="AN22" s="4"/>
      <c r="AO22" s="3"/>
      <c r="AP22" s="3"/>
      <c r="AQ22" s="114"/>
      <c r="AR22" s="3"/>
      <c r="AS22" s="3"/>
    </row>
    <row r="23" spans="1:45" ht="15.75"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4"/>
      <c r="AM23" s="3"/>
      <c r="AN23" s="4"/>
      <c r="AO23" s="3"/>
      <c r="AP23" s="3"/>
      <c r="AQ23" s="114"/>
      <c r="AR23" s="3"/>
      <c r="AS23" s="3"/>
    </row>
    <row r="24" spans="1:45" ht="15.75"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4"/>
      <c r="AM24" s="3"/>
      <c r="AN24" s="4"/>
      <c r="AO24" s="3"/>
      <c r="AP24" s="3"/>
      <c r="AQ24" s="114"/>
      <c r="AR24" s="3"/>
      <c r="AS24" s="3"/>
    </row>
    <row r="25" spans="1:45" ht="15.75"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4"/>
      <c r="AM25" s="3"/>
      <c r="AN25" s="4"/>
      <c r="AO25" s="3"/>
      <c r="AP25" s="3"/>
      <c r="AQ25" s="114"/>
      <c r="AR25" s="3"/>
      <c r="AS25" s="3"/>
    </row>
    <row r="26" spans="1:45" ht="15.75"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4"/>
      <c r="AM26" s="3"/>
      <c r="AN26" s="4"/>
      <c r="AO26" s="3"/>
      <c r="AP26" s="3"/>
      <c r="AQ26" s="114"/>
      <c r="AR26" s="3"/>
      <c r="AS26" s="3"/>
    </row>
    <row r="27" spans="1:45" ht="15.75" customHeight="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4"/>
      <c r="AM27" s="3"/>
      <c r="AN27" s="4"/>
      <c r="AO27" s="3"/>
      <c r="AP27" s="3"/>
      <c r="AQ27" s="114"/>
      <c r="AR27" s="3"/>
      <c r="AS27" s="3"/>
    </row>
    <row r="28" spans="1:45" ht="15.75"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4"/>
      <c r="AM28" s="3"/>
      <c r="AN28" s="4"/>
      <c r="AO28" s="3"/>
      <c r="AP28" s="3"/>
      <c r="AQ28" s="114"/>
      <c r="AR28" s="3"/>
      <c r="AS28" s="3"/>
    </row>
    <row r="29" spans="1:45" ht="15.75"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4"/>
      <c r="AM29" s="3"/>
      <c r="AN29" s="4"/>
      <c r="AO29" s="3"/>
      <c r="AP29" s="3"/>
      <c r="AQ29" s="114"/>
      <c r="AR29" s="3"/>
      <c r="AS29" s="3"/>
    </row>
    <row r="30" spans="1:45" ht="15.75" customHeight="1">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4"/>
      <c r="AM30" s="3"/>
      <c r="AN30" s="4"/>
      <c r="AO30" s="3"/>
      <c r="AP30" s="3"/>
      <c r="AQ30" s="114"/>
      <c r="AR30" s="3"/>
      <c r="AS30" s="3"/>
    </row>
    <row r="31" spans="1:45" ht="15.75" customHeight="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4"/>
      <c r="AM31" s="3"/>
      <c r="AN31" s="4"/>
      <c r="AO31" s="3"/>
      <c r="AP31" s="3"/>
      <c r="AQ31" s="114"/>
      <c r="AR31" s="3"/>
      <c r="AS31" s="3"/>
    </row>
    <row r="32" spans="1:45" ht="15.75" customHeight="1">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4"/>
      <c r="AM32" s="3"/>
      <c r="AN32" s="4"/>
      <c r="AO32" s="3"/>
      <c r="AP32" s="3"/>
      <c r="AQ32" s="114"/>
      <c r="AR32" s="3"/>
      <c r="AS32" s="3"/>
    </row>
    <row r="33" spans="1:45" ht="15.75" customHeight="1">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4"/>
      <c r="AM33" s="3"/>
      <c r="AN33" s="4"/>
      <c r="AO33" s="3"/>
      <c r="AP33" s="3"/>
      <c r="AQ33" s="114"/>
      <c r="AR33" s="3"/>
      <c r="AS33" s="3"/>
    </row>
    <row r="34" spans="1:45" ht="15.75"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4"/>
      <c r="AM34" s="3"/>
      <c r="AN34" s="4"/>
      <c r="AO34" s="3"/>
      <c r="AP34" s="3"/>
      <c r="AQ34" s="114"/>
      <c r="AR34" s="3"/>
      <c r="AS34" s="3"/>
    </row>
    <row r="35" spans="1:45" ht="15.75" customHeight="1">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4"/>
      <c r="AM35" s="3"/>
      <c r="AN35" s="4"/>
      <c r="AO35" s="3"/>
      <c r="AP35" s="3"/>
      <c r="AQ35" s="114"/>
      <c r="AR35" s="3"/>
      <c r="AS35" s="3"/>
    </row>
    <row r="36" spans="1:45" ht="15.75" customHeight="1">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4"/>
      <c r="AM36" s="3"/>
      <c r="AN36" s="4"/>
      <c r="AO36" s="3"/>
      <c r="AP36" s="3"/>
      <c r="AQ36" s="114"/>
      <c r="AR36" s="3"/>
      <c r="AS36" s="3"/>
    </row>
    <row r="37" spans="1:45" ht="15.75" customHeight="1">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4"/>
      <c r="AM37" s="3"/>
      <c r="AN37" s="4"/>
      <c r="AO37" s="3"/>
      <c r="AP37" s="3"/>
      <c r="AQ37" s="114"/>
      <c r="AR37" s="3"/>
      <c r="AS37" s="3"/>
    </row>
    <row r="38" spans="1:45" ht="15.75" customHeight="1">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4"/>
      <c r="AM38" s="3"/>
      <c r="AN38" s="4"/>
      <c r="AO38" s="3"/>
      <c r="AP38" s="3"/>
      <c r="AQ38" s="114"/>
      <c r="AR38" s="3"/>
      <c r="AS38" s="3"/>
    </row>
    <row r="39" spans="1:45" ht="15.75"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4"/>
      <c r="AM39" s="3"/>
      <c r="AN39" s="4"/>
      <c r="AO39" s="3"/>
      <c r="AP39" s="3"/>
      <c r="AQ39" s="114"/>
      <c r="AR39" s="3"/>
      <c r="AS39" s="3"/>
    </row>
    <row r="40" spans="1:45" ht="15.75"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4"/>
      <c r="AM40" s="3"/>
      <c r="AN40" s="4"/>
      <c r="AO40" s="3"/>
      <c r="AP40" s="3"/>
      <c r="AQ40" s="114"/>
      <c r="AR40" s="3"/>
      <c r="AS40" s="3"/>
    </row>
    <row r="41" spans="1:45" ht="15.75"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4"/>
      <c r="AM41" s="3"/>
      <c r="AN41" s="4"/>
      <c r="AO41" s="3"/>
      <c r="AP41" s="3"/>
      <c r="AQ41" s="114"/>
      <c r="AR41" s="3"/>
      <c r="AS41" s="3"/>
    </row>
    <row r="42" spans="1:45" ht="15.75" customHeigh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4"/>
      <c r="AM42" s="3"/>
      <c r="AN42" s="4"/>
      <c r="AO42" s="3"/>
      <c r="AP42" s="3"/>
      <c r="AQ42" s="114"/>
      <c r="AR42" s="3"/>
      <c r="AS42" s="3"/>
    </row>
    <row r="43" spans="1:45" ht="15.75" customHeight="1">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4"/>
      <c r="AM43" s="3"/>
      <c r="AN43" s="4"/>
      <c r="AO43" s="3"/>
      <c r="AP43" s="3"/>
      <c r="AQ43" s="114"/>
      <c r="AR43" s="3"/>
      <c r="AS43" s="3"/>
    </row>
    <row r="44" spans="1:45" ht="15.75"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4"/>
      <c r="AM44" s="3"/>
      <c r="AN44" s="4"/>
      <c r="AO44" s="3"/>
      <c r="AP44" s="3"/>
      <c r="AQ44" s="114"/>
      <c r="AR44" s="3"/>
      <c r="AS44" s="3"/>
    </row>
    <row r="45" spans="1:45" ht="15.75" customHeigh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4"/>
      <c r="AM45" s="3"/>
      <c r="AN45" s="4"/>
      <c r="AO45" s="3"/>
      <c r="AP45" s="3"/>
      <c r="AQ45" s="114"/>
      <c r="AR45" s="3"/>
      <c r="AS45" s="3"/>
    </row>
    <row r="46" spans="1:45" ht="15.75"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4"/>
      <c r="AM46" s="3"/>
      <c r="AN46" s="4"/>
      <c r="AO46" s="3"/>
      <c r="AP46" s="3"/>
      <c r="AQ46" s="114"/>
      <c r="AR46" s="3"/>
      <c r="AS46" s="3"/>
    </row>
    <row r="47" spans="1:45" ht="15.75"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4"/>
      <c r="AM47" s="3"/>
      <c r="AN47" s="4"/>
      <c r="AO47" s="3"/>
      <c r="AP47" s="3"/>
      <c r="AQ47" s="114"/>
      <c r="AR47" s="3"/>
      <c r="AS47" s="3"/>
    </row>
    <row r="48" spans="1:45" ht="15.75"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4"/>
      <c r="AM48" s="3"/>
      <c r="AN48" s="4"/>
      <c r="AO48" s="3"/>
      <c r="AP48" s="3"/>
      <c r="AQ48" s="114"/>
      <c r="AR48" s="3"/>
      <c r="AS48" s="3"/>
    </row>
    <row r="49" spans="1:45" ht="15.75" customHeigh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4"/>
      <c r="AM49" s="3"/>
      <c r="AN49" s="4"/>
      <c r="AO49" s="3"/>
      <c r="AP49" s="3"/>
      <c r="AQ49" s="114"/>
      <c r="AR49" s="3"/>
      <c r="AS49" s="3"/>
    </row>
    <row r="50" spans="1:45" ht="15.75"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4"/>
      <c r="AM50" s="3"/>
      <c r="AN50" s="4"/>
      <c r="AO50" s="3"/>
      <c r="AP50" s="3"/>
      <c r="AQ50" s="114"/>
      <c r="AR50" s="3"/>
      <c r="AS50" s="3"/>
    </row>
    <row r="51" spans="1:45" ht="15.75"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4"/>
      <c r="AM51" s="3"/>
      <c r="AN51" s="4"/>
      <c r="AO51" s="3"/>
      <c r="AP51" s="3"/>
      <c r="AQ51" s="114"/>
      <c r="AR51" s="3"/>
      <c r="AS51" s="3"/>
    </row>
    <row r="52" spans="1:45" ht="15.75"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4"/>
      <c r="AM52" s="3"/>
      <c r="AN52" s="4"/>
      <c r="AO52" s="3"/>
      <c r="AP52" s="3"/>
      <c r="AQ52" s="114"/>
      <c r="AR52" s="3"/>
      <c r="AS52" s="3"/>
    </row>
    <row r="53" spans="1:45" ht="15.75" customHeight="1">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4"/>
      <c r="AM53" s="3"/>
      <c r="AN53" s="4"/>
      <c r="AO53" s="3"/>
      <c r="AP53" s="3"/>
      <c r="AQ53" s="114"/>
      <c r="AR53" s="3"/>
      <c r="AS53" s="3"/>
    </row>
    <row r="54" spans="1:45" ht="15.75" customHeigh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4"/>
      <c r="AM54" s="3"/>
      <c r="AN54" s="4"/>
      <c r="AO54" s="3"/>
      <c r="AP54" s="3"/>
      <c r="AQ54" s="114"/>
      <c r="AR54" s="3"/>
      <c r="AS54" s="3"/>
    </row>
    <row r="55" spans="1:45" ht="15.75"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4"/>
      <c r="AM55" s="3"/>
      <c r="AN55" s="4"/>
      <c r="AO55" s="3"/>
      <c r="AP55" s="3"/>
      <c r="AQ55" s="114"/>
      <c r="AR55" s="3"/>
      <c r="AS55" s="3"/>
    </row>
    <row r="56" spans="1:45" ht="15.75"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4"/>
      <c r="AM56" s="3"/>
      <c r="AN56" s="4"/>
      <c r="AO56" s="3"/>
      <c r="AP56" s="3"/>
      <c r="AQ56" s="114"/>
      <c r="AR56" s="3"/>
      <c r="AS56" s="3"/>
    </row>
    <row r="57" spans="1:45" ht="15.75"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4"/>
      <c r="AM57" s="3"/>
      <c r="AN57" s="4"/>
      <c r="AO57" s="3"/>
      <c r="AP57" s="3"/>
      <c r="AQ57" s="114"/>
      <c r="AR57" s="3"/>
      <c r="AS57" s="3"/>
    </row>
    <row r="58" spans="1:45" ht="15.75"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4"/>
      <c r="AM58" s="3"/>
      <c r="AN58" s="4"/>
      <c r="AO58" s="3"/>
      <c r="AP58" s="3"/>
      <c r="AQ58" s="114"/>
      <c r="AR58" s="3"/>
      <c r="AS58" s="3"/>
    </row>
    <row r="59" spans="1:45" ht="15.75"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4"/>
      <c r="AM59" s="3"/>
      <c r="AN59" s="4"/>
      <c r="AO59" s="3"/>
      <c r="AP59" s="3"/>
      <c r="AQ59" s="114"/>
      <c r="AR59" s="3"/>
      <c r="AS59" s="3"/>
    </row>
    <row r="60" spans="1:45"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4"/>
      <c r="AM60" s="3"/>
      <c r="AN60" s="4"/>
      <c r="AO60" s="3"/>
      <c r="AP60" s="3"/>
      <c r="AQ60" s="114"/>
      <c r="AR60" s="3"/>
      <c r="AS60" s="3"/>
    </row>
    <row r="61" spans="1:45" ht="15.75"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4"/>
      <c r="AM61" s="3"/>
      <c r="AN61" s="4"/>
      <c r="AO61" s="3"/>
      <c r="AP61" s="3"/>
      <c r="AQ61" s="114"/>
      <c r="AR61" s="3"/>
      <c r="AS61" s="3"/>
    </row>
    <row r="62" spans="1:45" ht="15.75"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4"/>
      <c r="AM62" s="3"/>
      <c r="AN62" s="4"/>
      <c r="AO62" s="3"/>
      <c r="AP62" s="3"/>
      <c r="AQ62" s="114"/>
      <c r="AR62" s="3"/>
      <c r="AS62" s="3"/>
    </row>
    <row r="63" spans="1:45"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4"/>
      <c r="AM63" s="3"/>
      <c r="AN63" s="4"/>
      <c r="AO63" s="3"/>
      <c r="AP63" s="3"/>
      <c r="AQ63" s="114"/>
      <c r="AR63" s="3"/>
      <c r="AS63" s="3"/>
    </row>
    <row r="64" spans="1:45" ht="15.75" customHeight="1">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4"/>
      <c r="AM64" s="3"/>
      <c r="AN64" s="4"/>
      <c r="AO64" s="3"/>
      <c r="AP64" s="3"/>
      <c r="AQ64" s="114"/>
      <c r="AR64" s="3"/>
      <c r="AS64" s="3"/>
    </row>
    <row r="65" spans="1:45" ht="15.75" customHeight="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4"/>
      <c r="AM65" s="3"/>
      <c r="AN65" s="4"/>
      <c r="AO65" s="3"/>
      <c r="AP65" s="3"/>
      <c r="AQ65" s="114"/>
      <c r="AR65" s="3"/>
      <c r="AS65" s="3"/>
    </row>
    <row r="66" spans="1:45"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4"/>
      <c r="AM66" s="3"/>
      <c r="AN66" s="4"/>
      <c r="AO66" s="3"/>
      <c r="AP66" s="3"/>
      <c r="AQ66" s="114"/>
      <c r="AR66" s="3"/>
      <c r="AS66" s="3"/>
    </row>
    <row r="67" spans="1:45" ht="15.75" customHeight="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4"/>
      <c r="AM67" s="3"/>
      <c r="AN67" s="4"/>
      <c r="AO67" s="3"/>
      <c r="AP67" s="3"/>
      <c r="AQ67" s="114"/>
      <c r="AR67" s="3"/>
      <c r="AS67" s="3"/>
    </row>
    <row r="68" spans="1:45" ht="15.75" customHeight="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4"/>
      <c r="AM68" s="3"/>
      <c r="AN68" s="4"/>
      <c r="AO68" s="3"/>
      <c r="AP68" s="3"/>
      <c r="AQ68" s="114"/>
      <c r="AR68" s="3"/>
      <c r="AS68" s="3"/>
    </row>
    <row r="69" spans="1:45" ht="15.75" customHeight="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4"/>
      <c r="AM69" s="3"/>
      <c r="AN69" s="4"/>
      <c r="AO69" s="3"/>
      <c r="AP69" s="3"/>
      <c r="AQ69" s="114"/>
      <c r="AR69" s="3"/>
      <c r="AS69" s="3"/>
    </row>
    <row r="70" spans="1:45" ht="15.75" customHeight="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4"/>
      <c r="AM70" s="3"/>
      <c r="AN70" s="4"/>
      <c r="AO70" s="3"/>
      <c r="AP70" s="3"/>
      <c r="AQ70" s="114"/>
      <c r="AR70" s="3"/>
      <c r="AS70" s="3"/>
    </row>
    <row r="71" spans="1:45" ht="15.75" customHeight="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4"/>
      <c r="AM71" s="3"/>
      <c r="AN71" s="4"/>
      <c r="AO71" s="3"/>
      <c r="AP71" s="3"/>
      <c r="AQ71" s="114"/>
      <c r="AR71" s="3"/>
      <c r="AS71" s="3"/>
    </row>
    <row r="72" spans="1:45" ht="15.75" customHeight="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4"/>
      <c r="AM72" s="3"/>
      <c r="AN72" s="4"/>
      <c r="AO72" s="3"/>
      <c r="AP72" s="3"/>
      <c r="AQ72" s="114"/>
      <c r="AR72" s="3"/>
      <c r="AS72" s="3"/>
    </row>
    <row r="73" spans="1:45" ht="15.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4"/>
      <c r="AM73" s="3"/>
      <c r="AN73" s="4"/>
      <c r="AO73" s="3"/>
      <c r="AP73" s="3"/>
      <c r="AQ73" s="114"/>
      <c r="AR73" s="3"/>
      <c r="AS73" s="3"/>
    </row>
    <row r="74" spans="1:45" ht="15.75" customHeight="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4"/>
      <c r="AM74" s="3"/>
      <c r="AN74" s="4"/>
      <c r="AO74" s="3"/>
      <c r="AP74" s="3"/>
      <c r="AQ74" s="114"/>
      <c r="AR74" s="3"/>
      <c r="AS74" s="3"/>
    </row>
    <row r="75" spans="1:45"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4"/>
      <c r="AM75" s="3"/>
      <c r="AN75" s="4"/>
      <c r="AO75" s="3"/>
      <c r="AP75" s="3"/>
      <c r="AQ75" s="114"/>
      <c r="AR75" s="3"/>
      <c r="AS75" s="3"/>
    </row>
    <row r="76" spans="1:45"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4"/>
      <c r="AM76" s="3"/>
      <c r="AN76" s="4"/>
      <c r="AO76" s="3"/>
      <c r="AP76" s="3"/>
      <c r="AQ76" s="114"/>
      <c r="AR76" s="3"/>
      <c r="AS76" s="3"/>
    </row>
    <row r="77" spans="1:45"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4"/>
      <c r="AM77" s="3"/>
      <c r="AN77" s="4"/>
      <c r="AO77" s="3"/>
      <c r="AP77" s="3"/>
      <c r="AQ77" s="114"/>
      <c r="AR77" s="3"/>
      <c r="AS77" s="3"/>
    </row>
    <row r="78" spans="1:45"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4"/>
      <c r="AM78" s="3"/>
      <c r="AN78" s="4"/>
      <c r="AO78" s="3"/>
      <c r="AP78" s="3"/>
      <c r="AQ78" s="114"/>
      <c r="AR78" s="3"/>
      <c r="AS78" s="3"/>
    </row>
    <row r="79" spans="1:45"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4"/>
      <c r="AM79" s="3"/>
      <c r="AN79" s="4"/>
      <c r="AO79" s="3"/>
      <c r="AP79" s="3"/>
      <c r="AQ79" s="114"/>
      <c r="AR79" s="3"/>
      <c r="AS79" s="3"/>
    </row>
    <row r="80" spans="1:45"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4"/>
      <c r="AM80" s="3"/>
      <c r="AN80" s="4"/>
      <c r="AO80" s="3"/>
      <c r="AP80" s="3"/>
      <c r="AQ80" s="114"/>
      <c r="AR80" s="3"/>
      <c r="AS80" s="3"/>
    </row>
    <row r="81" spans="1:45"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4"/>
      <c r="AM81" s="3"/>
      <c r="AN81" s="4"/>
      <c r="AO81" s="3"/>
      <c r="AP81" s="3"/>
      <c r="AQ81" s="114"/>
      <c r="AR81" s="3"/>
      <c r="AS81" s="3"/>
    </row>
    <row r="82" spans="1:45"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4"/>
      <c r="AM82" s="3"/>
      <c r="AN82" s="4"/>
      <c r="AO82" s="3"/>
      <c r="AP82" s="3"/>
      <c r="AQ82" s="114"/>
      <c r="AR82" s="3"/>
      <c r="AS82" s="3"/>
    </row>
    <row r="83" spans="1:45"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4"/>
      <c r="AM83" s="3"/>
      <c r="AN83" s="4"/>
      <c r="AO83" s="3"/>
      <c r="AP83" s="3"/>
      <c r="AQ83" s="114"/>
      <c r="AR83" s="3"/>
      <c r="AS83" s="3"/>
    </row>
    <row r="84" spans="1:45"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4"/>
      <c r="AM84" s="3"/>
      <c r="AN84" s="4"/>
      <c r="AO84" s="3"/>
      <c r="AP84" s="3"/>
      <c r="AQ84" s="114"/>
      <c r="AR84" s="3"/>
      <c r="AS84" s="3"/>
    </row>
    <row r="85" spans="1:45"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4"/>
      <c r="AM85" s="3"/>
      <c r="AN85" s="4"/>
      <c r="AO85" s="3"/>
      <c r="AP85" s="3"/>
      <c r="AQ85" s="114"/>
      <c r="AR85" s="3"/>
      <c r="AS85" s="3"/>
    </row>
    <row r="86" spans="1:45"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4"/>
      <c r="AM86" s="3"/>
      <c r="AN86" s="4"/>
      <c r="AO86" s="3"/>
      <c r="AP86" s="3"/>
      <c r="AQ86" s="114"/>
      <c r="AR86" s="3"/>
      <c r="AS86" s="3"/>
    </row>
    <row r="87" spans="1:45"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4"/>
      <c r="AM87" s="3"/>
      <c r="AN87" s="4"/>
      <c r="AO87" s="3"/>
      <c r="AP87" s="3"/>
      <c r="AQ87" s="114"/>
      <c r="AR87" s="3"/>
      <c r="AS87" s="3"/>
    </row>
    <row r="88" spans="1:45"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4"/>
      <c r="AM88" s="3"/>
      <c r="AN88" s="4"/>
      <c r="AO88" s="3"/>
      <c r="AP88" s="3"/>
      <c r="AQ88" s="114"/>
      <c r="AR88" s="3"/>
      <c r="AS88" s="3"/>
    </row>
    <row r="89" spans="1:45"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4"/>
      <c r="AM89" s="3"/>
      <c r="AN89" s="4"/>
      <c r="AO89" s="3"/>
      <c r="AP89" s="3"/>
      <c r="AQ89" s="114"/>
      <c r="AR89" s="3"/>
      <c r="AS89" s="3"/>
    </row>
    <row r="90" spans="1:45"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4"/>
      <c r="AM90" s="3"/>
      <c r="AN90" s="4"/>
      <c r="AO90" s="3"/>
      <c r="AP90" s="3"/>
      <c r="AQ90" s="114"/>
      <c r="AR90" s="3"/>
      <c r="AS90" s="3"/>
    </row>
    <row r="91" spans="1:45"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4"/>
      <c r="AM91" s="3"/>
      <c r="AN91" s="4"/>
      <c r="AO91" s="3"/>
      <c r="AP91" s="3"/>
      <c r="AQ91" s="114"/>
      <c r="AR91" s="3"/>
      <c r="AS91" s="3"/>
    </row>
    <row r="92" spans="1:45"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4"/>
      <c r="AM92" s="3"/>
      <c r="AN92" s="4"/>
      <c r="AO92" s="3"/>
      <c r="AP92" s="3"/>
      <c r="AQ92" s="114"/>
      <c r="AR92" s="3"/>
      <c r="AS92" s="3"/>
    </row>
    <row r="93" spans="1:45"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4"/>
      <c r="AM93" s="3"/>
      <c r="AN93" s="4"/>
      <c r="AO93" s="3"/>
      <c r="AP93" s="3"/>
      <c r="AQ93" s="114"/>
      <c r="AR93" s="3"/>
      <c r="AS93" s="3"/>
    </row>
    <row r="94" spans="1:45"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4"/>
      <c r="AM94" s="3"/>
      <c r="AN94" s="4"/>
      <c r="AO94" s="3"/>
      <c r="AP94" s="3"/>
      <c r="AQ94" s="114"/>
      <c r="AR94" s="3"/>
      <c r="AS94" s="3"/>
    </row>
    <row r="95" spans="1:45"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4"/>
      <c r="AM95" s="3"/>
      <c r="AN95" s="4"/>
      <c r="AO95" s="3"/>
      <c r="AP95" s="3"/>
      <c r="AQ95" s="114"/>
      <c r="AR95" s="3"/>
      <c r="AS95" s="3"/>
    </row>
    <row r="96" spans="1:45"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4"/>
      <c r="AM96" s="3"/>
      <c r="AN96" s="4"/>
      <c r="AO96" s="3"/>
      <c r="AP96" s="3"/>
      <c r="AQ96" s="114"/>
      <c r="AR96" s="3"/>
      <c r="AS96" s="3"/>
    </row>
    <row r="97" spans="1:45"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4"/>
      <c r="AM97" s="3"/>
      <c r="AN97" s="4"/>
      <c r="AO97" s="3"/>
      <c r="AP97" s="3"/>
      <c r="AQ97" s="114"/>
      <c r="AR97" s="3"/>
      <c r="AS97" s="3"/>
    </row>
    <row r="98" spans="1:45"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4"/>
      <c r="AM98" s="3"/>
      <c r="AN98" s="4"/>
      <c r="AO98" s="3"/>
      <c r="AP98" s="3"/>
      <c r="AQ98" s="114"/>
      <c r="AR98" s="3"/>
      <c r="AS98" s="3"/>
    </row>
    <row r="99" spans="1:45"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4"/>
      <c r="AM99" s="3"/>
      <c r="AN99" s="4"/>
      <c r="AO99" s="3"/>
      <c r="AP99" s="3"/>
      <c r="AQ99" s="114"/>
      <c r="AR99" s="3"/>
      <c r="AS99" s="3"/>
    </row>
    <row r="100" spans="1:45"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4"/>
      <c r="AM100" s="3"/>
      <c r="AN100" s="4"/>
      <c r="AO100" s="3"/>
      <c r="AP100" s="3"/>
      <c r="AQ100" s="114"/>
      <c r="AR100" s="3"/>
      <c r="AS100" s="3"/>
    </row>
    <row r="101" spans="1:45"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4"/>
      <c r="AM101" s="3"/>
      <c r="AN101" s="4"/>
      <c r="AO101" s="3"/>
      <c r="AP101" s="3"/>
      <c r="AQ101" s="114"/>
      <c r="AR101" s="3"/>
      <c r="AS101" s="3"/>
    </row>
    <row r="102" spans="1:45"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4"/>
      <c r="AM102" s="3"/>
      <c r="AN102" s="4"/>
      <c r="AO102" s="3"/>
      <c r="AP102" s="3"/>
      <c r="AQ102" s="114"/>
      <c r="AR102" s="3"/>
      <c r="AS102" s="3"/>
    </row>
    <row r="103" spans="1:45"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4"/>
      <c r="AM103" s="3"/>
      <c r="AN103" s="4"/>
      <c r="AO103" s="3"/>
      <c r="AP103" s="3"/>
      <c r="AQ103" s="114"/>
      <c r="AR103" s="3"/>
      <c r="AS103" s="3"/>
    </row>
    <row r="104" spans="1:45"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4"/>
      <c r="AM104" s="3"/>
      <c r="AN104" s="4"/>
      <c r="AO104" s="3"/>
      <c r="AP104" s="3"/>
      <c r="AQ104" s="114"/>
      <c r="AR104" s="3"/>
      <c r="AS104" s="3"/>
    </row>
    <row r="105" spans="1:45"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4"/>
      <c r="AM105" s="3"/>
      <c r="AN105" s="4"/>
      <c r="AO105" s="3"/>
      <c r="AP105" s="3"/>
      <c r="AQ105" s="114"/>
      <c r="AR105" s="3"/>
      <c r="AS105" s="3"/>
    </row>
    <row r="106" spans="1:45"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4"/>
      <c r="AM106" s="3"/>
      <c r="AN106" s="4"/>
      <c r="AO106" s="3"/>
      <c r="AP106" s="3"/>
      <c r="AQ106" s="114"/>
      <c r="AR106" s="3"/>
      <c r="AS106" s="3"/>
    </row>
    <row r="107" spans="1:45"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4"/>
      <c r="AM107" s="3"/>
      <c r="AN107" s="4"/>
      <c r="AO107" s="3"/>
      <c r="AP107" s="3"/>
      <c r="AQ107" s="114"/>
      <c r="AR107" s="3"/>
      <c r="AS107" s="3"/>
    </row>
    <row r="108" spans="1:45"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4"/>
      <c r="AM108" s="3"/>
      <c r="AN108" s="4"/>
      <c r="AO108" s="3"/>
      <c r="AP108" s="3"/>
      <c r="AQ108" s="114"/>
      <c r="AR108" s="3"/>
      <c r="AS108" s="3"/>
    </row>
    <row r="109" spans="1:45"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4"/>
      <c r="AM109" s="3"/>
      <c r="AN109" s="4"/>
      <c r="AO109" s="3"/>
      <c r="AP109" s="3"/>
      <c r="AQ109" s="114"/>
      <c r="AR109" s="3"/>
      <c r="AS109" s="3"/>
    </row>
    <row r="110" spans="1:45"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4"/>
      <c r="AM110" s="3"/>
      <c r="AN110" s="4"/>
      <c r="AO110" s="3"/>
      <c r="AP110" s="3"/>
      <c r="AQ110" s="114"/>
      <c r="AR110" s="3"/>
      <c r="AS110" s="3"/>
    </row>
    <row r="111" spans="1:45"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4"/>
      <c r="AM111" s="3"/>
      <c r="AN111" s="4"/>
      <c r="AO111" s="3"/>
      <c r="AP111" s="3"/>
      <c r="AQ111" s="114"/>
      <c r="AR111" s="3"/>
      <c r="AS111" s="3"/>
    </row>
    <row r="112" spans="1:45"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4"/>
      <c r="AM112" s="3"/>
      <c r="AN112" s="4"/>
      <c r="AO112" s="3"/>
      <c r="AP112" s="3"/>
      <c r="AQ112" s="114"/>
      <c r="AR112" s="3"/>
      <c r="AS112" s="3"/>
    </row>
    <row r="113" spans="1:45"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4"/>
      <c r="AM113" s="3"/>
      <c r="AN113" s="4"/>
      <c r="AO113" s="3"/>
      <c r="AP113" s="3"/>
      <c r="AQ113" s="114"/>
      <c r="AR113" s="3"/>
      <c r="AS113" s="3"/>
    </row>
    <row r="114" spans="1:45"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4"/>
      <c r="AM114" s="3"/>
      <c r="AN114" s="4"/>
      <c r="AO114" s="3"/>
      <c r="AP114" s="3"/>
      <c r="AQ114" s="114"/>
      <c r="AR114" s="3"/>
      <c r="AS114" s="3"/>
    </row>
    <row r="115" spans="1:45"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4"/>
      <c r="AM115" s="3"/>
      <c r="AN115" s="4"/>
      <c r="AO115" s="3"/>
      <c r="AP115" s="3"/>
      <c r="AQ115" s="114"/>
      <c r="AR115" s="3"/>
      <c r="AS115" s="3"/>
    </row>
    <row r="116" spans="1:45"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4"/>
      <c r="AM116" s="3"/>
      <c r="AN116" s="4"/>
      <c r="AO116" s="3"/>
      <c r="AP116" s="3"/>
      <c r="AQ116" s="114"/>
      <c r="AR116" s="3"/>
      <c r="AS116" s="3"/>
    </row>
    <row r="117" spans="1:45"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4"/>
      <c r="AM117" s="3"/>
      <c r="AN117" s="4"/>
      <c r="AO117" s="3"/>
      <c r="AP117" s="3"/>
      <c r="AQ117" s="114"/>
      <c r="AR117" s="3"/>
      <c r="AS117" s="3"/>
    </row>
    <row r="118" spans="1:45"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4"/>
      <c r="AM118" s="3"/>
      <c r="AN118" s="4"/>
      <c r="AO118" s="3"/>
      <c r="AP118" s="3"/>
      <c r="AQ118" s="114"/>
      <c r="AR118" s="3"/>
      <c r="AS118" s="3"/>
    </row>
    <row r="119" spans="1:45"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4"/>
      <c r="AM119" s="3"/>
      <c r="AN119" s="4"/>
      <c r="AO119" s="3"/>
      <c r="AP119" s="3"/>
      <c r="AQ119" s="114"/>
      <c r="AR119" s="3"/>
      <c r="AS119" s="3"/>
    </row>
    <row r="120" spans="1:45"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4"/>
      <c r="AM120" s="3"/>
      <c r="AN120" s="4"/>
      <c r="AO120" s="3"/>
      <c r="AP120" s="3"/>
      <c r="AQ120" s="114"/>
      <c r="AR120" s="3"/>
      <c r="AS120" s="3"/>
    </row>
    <row r="121" spans="1:45"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4"/>
      <c r="AM121" s="3"/>
      <c r="AN121" s="4"/>
      <c r="AO121" s="3"/>
      <c r="AP121" s="3"/>
      <c r="AQ121" s="114"/>
      <c r="AR121" s="3"/>
      <c r="AS121" s="3"/>
    </row>
    <row r="122" spans="1:45"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4"/>
      <c r="AM122" s="3"/>
      <c r="AN122" s="4"/>
      <c r="AO122" s="3"/>
      <c r="AP122" s="3"/>
      <c r="AQ122" s="114"/>
      <c r="AR122" s="3"/>
      <c r="AS122" s="3"/>
    </row>
    <row r="123" spans="1:45"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4"/>
      <c r="AM123" s="3"/>
      <c r="AN123" s="4"/>
      <c r="AO123" s="3"/>
      <c r="AP123" s="3"/>
      <c r="AQ123" s="114"/>
      <c r="AR123" s="3"/>
      <c r="AS123" s="3"/>
    </row>
    <row r="124" spans="1:45"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4"/>
      <c r="AM124" s="3"/>
      <c r="AN124" s="4"/>
      <c r="AO124" s="3"/>
      <c r="AP124" s="3"/>
      <c r="AQ124" s="114"/>
      <c r="AR124" s="3"/>
      <c r="AS124" s="3"/>
    </row>
    <row r="125" spans="1:45"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4"/>
      <c r="AM125" s="3"/>
      <c r="AN125" s="4"/>
      <c r="AO125" s="3"/>
      <c r="AP125" s="3"/>
      <c r="AQ125" s="114"/>
      <c r="AR125" s="3"/>
      <c r="AS125" s="3"/>
    </row>
    <row r="126" spans="1:45"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4"/>
      <c r="AM126" s="3"/>
      <c r="AN126" s="4"/>
      <c r="AO126" s="3"/>
      <c r="AP126" s="3"/>
      <c r="AQ126" s="114"/>
      <c r="AR126" s="3"/>
      <c r="AS126" s="3"/>
    </row>
    <row r="127" spans="1:45"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4"/>
      <c r="AM127" s="3"/>
      <c r="AN127" s="4"/>
      <c r="AO127" s="3"/>
      <c r="AP127" s="3"/>
      <c r="AQ127" s="114"/>
      <c r="AR127" s="3"/>
      <c r="AS127" s="3"/>
    </row>
    <row r="128" spans="1:45"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4"/>
      <c r="AM128" s="3"/>
      <c r="AN128" s="4"/>
      <c r="AO128" s="3"/>
      <c r="AP128" s="3"/>
      <c r="AQ128" s="114"/>
      <c r="AR128" s="3"/>
      <c r="AS128" s="3"/>
    </row>
    <row r="129" spans="1:45"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4"/>
      <c r="AM129" s="3"/>
      <c r="AN129" s="4"/>
      <c r="AO129" s="3"/>
      <c r="AP129" s="3"/>
      <c r="AQ129" s="114"/>
      <c r="AR129" s="3"/>
      <c r="AS129" s="3"/>
    </row>
    <row r="130" spans="1:45"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4"/>
      <c r="AM130" s="3"/>
      <c r="AN130" s="4"/>
      <c r="AO130" s="3"/>
      <c r="AP130" s="3"/>
      <c r="AQ130" s="114"/>
      <c r="AR130" s="3"/>
      <c r="AS130" s="3"/>
    </row>
    <row r="131" spans="1:45"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4"/>
      <c r="AM131" s="3"/>
      <c r="AN131" s="4"/>
      <c r="AO131" s="3"/>
      <c r="AP131" s="3"/>
      <c r="AQ131" s="114"/>
      <c r="AR131" s="3"/>
      <c r="AS131" s="3"/>
    </row>
    <row r="132" spans="1:45"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4"/>
      <c r="AM132" s="3"/>
      <c r="AN132" s="4"/>
      <c r="AO132" s="3"/>
      <c r="AP132" s="3"/>
      <c r="AQ132" s="114"/>
      <c r="AR132" s="3"/>
      <c r="AS132" s="3"/>
    </row>
    <row r="133" spans="1:45"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4"/>
      <c r="AM133" s="3"/>
      <c r="AN133" s="4"/>
      <c r="AO133" s="3"/>
      <c r="AP133" s="3"/>
      <c r="AQ133" s="114"/>
      <c r="AR133" s="3"/>
      <c r="AS133" s="3"/>
    </row>
    <row r="134" spans="1:45"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4"/>
      <c r="AM134" s="3"/>
      <c r="AN134" s="4"/>
      <c r="AO134" s="3"/>
      <c r="AP134" s="3"/>
      <c r="AQ134" s="114"/>
      <c r="AR134" s="3"/>
      <c r="AS134" s="3"/>
    </row>
    <row r="135" spans="1:45"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4"/>
      <c r="AM135" s="3"/>
      <c r="AN135" s="4"/>
      <c r="AO135" s="3"/>
      <c r="AP135" s="3"/>
      <c r="AQ135" s="114"/>
      <c r="AR135" s="3"/>
      <c r="AS135" s="3"/>
    </row>
    <row r="136" spans="1:45"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4"/>
      <c r="AM136" s="3"/>
      <c r="AN136" s="4"/>
      <c r="AO136" s="3"/>
      <c r="AP136" s="3"/>
      <c r="AQ136" s="114"/>
      <c r="AR136" s="3"/>
      <c r="AS136" s="3"/>
    </row>
    <row r="137" spans="1:45"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4"/>
      <c r="AM137" s="3"/>
      <c r="AN137" s="4"/>
      <c r="AO137" s="3"/>
      <c r="AP137" s="3"/>
      <c r="AQ137" s="114"/>
      <c r="AR137" s="3"/>
      <c r="AS137" s="3"/>
    </row>
    <row r="138" spans="1:45"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4"/>
      <c r="AM138" s="3"/>
      <c r="AN138" s="4"/>
      <c r="AO138" s="3"/>
      <c r="AP138" s="3"/>
      <c r="AQ138" s="114"/>
      <c r="AR138" s="3"/>
      <c r="AS138" s="3"/>
    </row>
    <row r="139" spans="1:45"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4"/>
      <c r="AM139" s="3"/>
      <c r="AN139" s="4"/>
      <c r="AO139" s="3"/>
      <c r="AP139" s="3"/>
      <c r="AQ139" s="114"/>
      <c r="AR139" s="3"/>
      <c r="AS139" s="3"/>
    </row>
    <row r="140" spans="1:45"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4"/>
      <c r="AM140" s="3"/>
      <c r="AN140" s="4"/>
      <c r="AO140" s="3"/>
      <c r="AP140" s="3"/>
      <c r="AQ140" s="114"/>
      <c r="AR140" s="3"/>
      <c r="AS140" s="3"/>
    </row>
    <row r="141" spans="1:45"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4"/>
      <c r="AM141" s="3"/>
      <c r="AN141" s="4"/>
      <c r="AO141" s="3"/>
      <c r="AP141" s="3"/>
      <c r="AQ141" s="114"/>
      <c r="AR141" s="3"/>
      <c r="AS141" s="3"/>
    </row>
    <row r="142" spans="1:45"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4"/>
      <c r="AM142" s="3"/>
      <c r="AN142" s="4"/>
      <c r="AO142" s="3"/>
      <c r="AP142" s="3"/>
      <c r="AQ142" s="114"/>
      <c r="AR142" s="3"/>
      <c r="AS142" s="3"/>
    </row>
    <row r="143" spans="1:45"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4"/>
      <c r="AM143" s="3"/>
      <c r="AN143" s="4"/>
      <c r="AO143" s="3"/>
      <c r="AP143" s="3"/>
      <c r="AQ143" s="114"/>
      <c r="AR143" s="3"/>
      <c r="AS143" s="3"/>
    </row>
    <row r="144" spans="1:45"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4"/>
      <c r="AM144" s="3"/>
      <c r="AN144" s="4"/>
      <c r="AO144" s="3"/>
      <c r="AP144" s="3"/>
      <c r="AQ144" s="114"/>
      <c r="AR144" s="3"/>
      <c r="AS144" s="3"/>
    </row>
    <row r="145" spans="1:45"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4"/>
      <c r="AM145" s="3"/>
      <c r="AN145" s="4"/>
      <c r="AO145" s="3"/>
      <c r="AP145" s="3"/>
      <c r="AQ145" s="114"/>
      <c r="AR145" s="3"/>
      <c r="AS145" s="3"/>
    </row>
    <row r="146" spans="1:45"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4"/>
      <c r="AM146" s="3"/>
      <c r="AN146" s="4"/>
      <c r="AO146" s="3"/>
      <c r="AP146" s="3"/>
      <c r="AQ146" s="114"/>
      <c r="AR146" s="3"/>
      <c r="AS146" s="3"/>
    </row>
    <row r="147" spans="1:45"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4"/>
      <c r="AM147" s="3"/>
      <c r="AN147" s="4"/>
      <c r="AO147" s="3"/>
      <c r="AP147" s="3"/>
      <c r="AQ147" s="114"/>
      <c r="AR147" s="3"/>
      <c r="AS147" s="3"/>
    </row>
    <row r="148" spans="1:45"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4"/>
      <c r="AM148" s="3"/>
      <c r="AN148" s="4"/>
      <c r="AO148" s="3"/>
      <c r="AP148" s="3"/>
      <c r="AQ148" s="114"/>
      <c r="AR148" s="3"/>
      <c r="AS148" s="3"/>
    </row>
    <row r="149" spans="1:45"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4"/>
      <c r="AM149" s="3"/>
      <c r="AN149" s="4"/>
      <c r="AO149" s="3"/>
      <c r="AP149" s="3"/>
      <c r="AQ149" s="114"/>
      <c r="AR149" s="3"/>
      <c r="AS149" s="3"/>
    </row>
    <row r="150" spans="1:45"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4"/>
      <c r="AM150" s="3"/>
      <c r="AN150" s="4"/>
      <c r="AO150" s="3"/>
      <c r="AP150" s="3"/>
      <c r="AQ150" s="114"/>
      <c r="AR150" s="3"/>
      <c r="AS150" s="3"/>
    </row>
    <row r="151" spans="1:45"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4"/>
      <c r="AM151" s="3"/>
      <c r="AN151" s="4"/>
      <c r="AO151" s="3"/>
      <c r="AP151" s="3"/>
      <c r="AQ151" s="114"/>
      <c r="AR151" s="3"/>
      <c r="AS151" s="3"/>
    </row>
    <row r="152" spans="1:45"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4"/>
      <c r="AM152" s="3"/>
      <c r="AN152" s="4"/>
      <c r="AO152" s="3"/>
      <c r="AP152" s="3"/>
      <c r="AQ152" s="114"/>
      <c r="AR152" s="3"/>
      <c r="AS152" s="3"/>
    </row>
    <row r="153" spans="1:45"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4"/>
      <c r="AM153" s="3"/>
      <c r="AN153" s="4"/>
      <c r="AO153" s="3"/>
      <c r="AP153" s="3"/>
      <c r="AQ153" s="114"/>
      <c r="AR153" s="3"/>
      <c r="AS153" s="3"/>
    </row>
    <row r="154" spans="1:45"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4"/>
      <c r="AM154" s="3"/>
      <c r="AN154" s="4"/>
      <c r="AO154" s="3"/>
      <c r="AP154" s="3"/>
      <c r="AQ154" s="114"/>
      <c r="AR154" s="3"/>
      <c r="AS154" s="3"/>
    </row>
    <row r="155" spans="1:45"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4"/>
      <c r="AM155" s="3"/>
      <c r="AN155" s="4"/>
      <c r="AO155" s="3"/>
      <c r="AP155" s="3"/>
      <c r="AQ155" s="114"/>
      <c r="AR155" s="3"/>
      <c r="AS155" s="3"/>
    </row>
    <row r="156" spans="1:45"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4"/>
      <c r="AM156" s="3"/>
      <c r="AN156" s="4"/>
      <c r="AO156" s="3"/>
      <c r="AP156" s="3"/>
      <c r="AQ156" s="114"/>
      <c r="AR156" s="3"/>
      <c r="AS156" s="3"/>
    </row>
    <row r="157" spans="1:45"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4"/>
      <c r="AM157" s="3"/>
      <c r="AN157" s="4"/>
      <c r="AO157" s="3"/>
      <c r="AP157" s="3"/>
      <c r="AQ157" s="114"/>
      <c r="AR157" s="3"/>
      <c r="AS157" s="3"/>
    </row>
    <row r="158" spans="1:45"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4"/>
      <c r="AM158" s="3"/>
      <c r="AN158" s="4"/>
      <c r="AO158" s="3"/>
      <c r="AP158" s="3"/>
      <c r="AQ158" s="114"/>
      <c r="AR158" s="3"/>
      <c r="AS158" s="3"/>
    </row>
    <row r="159" spans="1:45"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4"/>
      <c r="AM159" s="3"/>
      <c r="AN159" s="4"/>
      <c r="AO159" s="3"/>
      <c r="AP159" s="3"/>
      <c r="AQ159" s="114"/>
      <c r="AR159" s="3"/>
      <c r="AS159" s="3"/>
    </row>
    <row r="160" spans="1:45"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4"/>
      <c r="AM160" s="3"/>
      <c r="AN160" s="4"/>
      <c r="AO160" s="3"/>
      <c r="AP160" s="3"/>
      <c r="AQ160" s="114"/>
      <c r="AR160" s="3"/>
      <c r="AS160" s="3"/>
    </row>
    <row r="161" spans="1:45"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4"/>
      <c r="AM161" s="3"/>
      <c r="AN161" s="4"/>
      <c r="AO161" s="3"/>
      <c r="AP161" s="3"/>
      <c r="AQ161" s="114"/>
      <c r="AR161" s="3"/>
      <c r="AS161" s="3"/>
    </row>
    <row r="162" spans="1:45"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4"/>
      <c r="AM162" s="3"/>
      <c r="AN162" s="4"/>
      <c r="AO162" s="3"/>
      <c r="AP162" s="3"/>
      <c r="AQ162" s="114"/>
      <c r="AR162" s="3"/>
      <c r="AS162" s="3"/>
    </row>
    <row r="163" spans="1:45"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4"/>
      <c r="AM163" s="3"/>
      <c r="AN163" s="4"/>
      <c r="AO163" s="3"/>
      <c r="AP163" s="3"/>
      <c r="AQ163" s="114"/>
      <c r="AR163" s="3"/>
      <c r="AS163" s="3"/>
    </row>
    <row r="164" spans="1:45"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4"/>
      <c r="AM164" s="3"/>
      <c r="AN164" s="4"/>
      <c r="AO164" s="3"/>
      <c r="AP164" s="3"/>
      <c r="AQ164" s="114"/>
      <c r="AR164" s="3"/>
      <c r="AS164" s="3"/>
    </row>
    <row r="165" spans="1:45"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4"/>
      <c r="AM165" s="3"/>
      <c r="AN165" s="4"/>
      <c r="AO165" s="3"/>
      <c r="AP165" s="3"/>
      <c r="AQ165" s="114"/>
      <c r="AR165" s="3"/>
      <c r="AS165" s="3"/>
    </row>
    <row r="166" spans="1:45"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4"/>
      <c r="AM166" s="3"/>
      <c r="AN166" s="4"/>
      <c r="AO166" s="3"/>
      <c r="AP166" s="3"/>
      <c r="AQ166" s="114"/>
      <c r="AR166" s="3"/>
      <c r="AS166" s="3"/>
    </row>
    <row r="167" spans="1:45"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4"/>
      <c r="AM167" s="3"/>
      <c r="AN167" s="4"/>
      <c r="AO167" s="3"/>
      <c r="AP167" s="3"/>
      <c r="AQ167" s="114"/>
      <c r="AR167" s="3"/>
      <c r="AS167" s="3"/>
    </row>
    <row r="168" spans="1:45"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4"/>
      <c r="AM168" s="3"/>
      <c r="AN168" s="4"/>
      <c r="AO168" s="3"/>
      <c r="AP168" s="3"/>
      <c r="AQ168" s="114"/>
      <c r="AR168" s="3"/>
      <c r="AS168" s="3"/>
    </row>
    <row r="169" spans="1:45"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4"/>
      <c r="AM169" s="3"/>
      <c r="AN169" s="4"/>
      <c r="AO169" s="3"/>
      <c r="AP169" s="3"/>
      <c r="AQ169" s="114"/>
      <c r="AR169" s="3"/>
      <c r="AS169" s="3"/>
    </row>
    <row r="170" spans="1:45"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4"/>
      <c r="AM170" s="3"/>
      <c r="AN170" s="4"/>
      <c r="AO170" s="3"/>
      <c r="AP170" s="3"/>
      <c r="AQ170" s="114"/>
      <c r="AR170" s="3"/>
      <c r="AS170" s="3"/>
    </row>
    <row r="171" spans="1:45"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4"/>
      <c r="AM171" s="3"/>
      <c r="AN171" s="4"/>
      <c r="AO171" s="3"/>
      <c r="AP171" s="3"/>
      <c r="AQ171" s="114"/>
      <c r="AR171" s="3"/>
      <c r="AS171" s="3"/>
    </row>
    <row r="172" spans="1:45"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4"/>
      <c r="AM172" s="3"/>
      <c r="AN172" s="4"/>
      <c r="AO172" s="3"/>
      <c r="AP172" s="3"/>
      <c r="AQ172" s="114"/>
      <c r="AR172" s="3"/>
      <c r="AS172" s="3"/>
    </row>
    <row r="173" spans="1:45"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4"/>
      <c r="AM173" s="3"/>
      <c r="AN173" s="4"/>
      <c r="AO173" s="3"/>
      <c r="AP173" s="3"/>
      <c r="AQ173" s="114"/>
      <c r="AR173" s="3"/>
      <c r="AS173" s="3"/>
    </row>
    <row r="174" spans="1:45"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4"/>
      <c r="AM174" s="3"/>
      <c r="AN174" s="4"/>
      <c r="AO174" s="3"/>
      <c r="AP174" s="3"/>
      <c r="AQ174" s="114"/>
      <c r="AR174" s="3"/>
      <c r="AS174" s="3"/>
    </row>
    <row r="175" spans="1:45"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4"/>
      <c r="AM175" s="3"/>
      <c r="AN175" s="4"/>
      <c r="AO175" s="3"/>
      <c r="AP175" s="3"/>
      <c r="AQ175" s="114"/>
      <c r="AR175" s="3"/>
      <c r="AS175" s="3"/>
    </row>
    <row r="176" spans="1:45"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4"/>
      <c r="AM176" s="3"/>
      <c r="AN176" s="4"/>
      <c r="AO176" s="3"/>
      <c r="AP176" s="3"/>
      <c r="AQ176" s="114"/>
      <c r="AR176" s="3"/>
      <c r="AS176" s="3"/>
    </row>
    <row r="177" spans="1:45"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4"/>
      <c r="AM177" s="3"/>
      <c r="AN177" s="4"/>
      <c r="AO177" s="3"/>
      <c r="AP177" s="3"/>
      <c r="AQ177" s="114"/>
      <c r="AR177" s="3"/>
      <c r="AS177" s="3"/>
    </row>
    <row r="178" spans="1:45"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4"/>
      <c r="AM178" s="3"/>
      <c r="AN178" s="4"/>
      <c r="AO178" s="3"/>
      <c r="AP178" s="3"/>
      <c r="AQ178" s="114"/>
      <c r="AR178" s="3"/>
      <c r="AS178" s="3"/>
    </row>
    <row r="179" spans="1:45"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4"/>
      <c r="AM179" s="3"/>
      <c r="AN179" s="4"/>
      <c r="AO179" s="3"/>
      <c r="AP179" s="3"/>
      <c r="AQ179" s="114"/>
      <c r="AR179" s="3"/>
      <c r="AS179" s="3"/>
    </row>
    <row r="180" spans="1:45"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4"/>
      <c r="AM180" s="3"/>
      <c r="AN180" s="4"/>
      <c r="AO180" s="3"/>
      <c r="AP180" s="3"/>
      <c r="AQ180" s="114"/>
      <c r="AR180" s="3"/>
      <c r="AS180" s="3"/>
    </row>
    <row r="181" spans="1:45"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4"/>
      <c r="AM181" s="3"/>
      <c r="AN181" s="4"/>
      <c r="AO181" s="3"/>
      <c r="AP181" s="3"/>
      <c r="AQ181" s="114"/>
      <c r="AR181" s="3"/>
      <c r="AS181" s="3"/>
    </row>
    <row r="182" spans="1:45"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4"/>
      <c r="AM182" s="3"/>
      <c r="AN182" s="4"/>
      <c r="AO182" s="3"/>
      <c r="AP182" s="3"/>
      <c r="AQ182" s="114"/>
      <c r="AR182" s="3"/>
      <c r="AS182" s="3"/>
    </row>
    <row r="183" spans="1:45"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4"/>
      <c r="AM183" s="3"/>
      <c r="AN183" s="4"/>
      <c r="AO183" s="3"/>
      <c r="AP183" s="3"/>
      <c r="AQ183" s="114"/>
      <c r="AR183" s="3"/>
      <c r="AS183" s="3"/>
    </row>
    <row r="184" spans="1:45"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4"/>
      <c r="AM184" s="3"/>
      <c r="AN184" s="4"/>
      <c r="AO184" s="3"/>
      <c r="AP184" s="3"/>
      <c r="AQ184" s="114"/>
      <c r="AR184" s="3"/>
      <c r="AS184" s="3"/>
    </row>
    <row r="185" spans="1:45"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4"/>
      <c r="AM185" s="3"/>
      <c r="AN185" s="4"/>
      <c r="AO185" s="3"/>
      <c r="AP185" s="3"/>
      <c r="AQ185" s="114"/>
      <c r="AR185" s="3"/>
      <c r="AS185" s="3"/>
    </row>
    <row r="186" spans="1:45"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4"/>
      <c r="AM186" s="3"/>
      <c r="AN186" s="4"/>
      <c r="AO186" s="3"/>
      <c r="AP186" s="3"/>
      <c r="AQ186" s="114"/>
      <c r="AR186" s="3"/>
      <c r="AS186" s="3"/>
    </row>
    <row r="187" spans="1:45"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4"/>
      <c r="AM187" s="3"/>
      <c r="AN187" s="4"/>
      <c r="AO187" s="3"/>
      <c r="AP187" s="3"/>
      <c r="AQ187" s="114"/>
      <c r="AR187" s="3"/>
      <c r="AS187" s="3"/>
    </row>
    <row r="188" spans="1:45"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4"/>
      <c r="AM188" s="3"/>
      <c r="AN188" s="4"/>
      <c r="AO188" s="3"/>
      <c r="AP188" s="3"/>
      <c r="AQ188" s="114"/>
      <c r="AR188" s="3"/>
      <c r="AS188" s="3"/>
    </row>
    <row r="189" spans="1:45"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4"/>
      <c r="AM189" s="3"/>
      <c r="AN189" s="4"/>
      <c r="AO189" s="3"/>
      <c r="AP189" s="3"/>
      <c r="AQ189" s="114"/>
      <c r="AR189" s="3"/>
      <c r="AS189" s="3"/>
    </row>
    <row r="190" spans="1:45"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4"/>
      <c r="AM190" s="3"/>
      <c r="AN190" s="4"/>
      <c r="AO190" s="3"/>
      <c r="AP190" s="3"/>
      <c r="AQ190" s="114"/>
      <c r="AR190" s="3"/>
      <c r="AS190" s="3"/>
    </row>
    <row r="191" spans="1:45"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4"/>
      <c r="AM191" s="3"/>
      <c r="AN191" s="4"/>
      <c r="AO191" s="3"/>
      <c r="AP191" s="3"/>
      <c r="AQ191" s="114"/>
      <c r="AR191" s="3"/>
      <c r="AS191" s="3"/>
    </row>
    <row r="192" spans="1:45"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4"/>
      <c r="AM192" s="3"/>
      <c r="AN192" s="4"/>
      <c r="AO192" s="3"/>
      <c r="AP192" s="3"/>
      <c r="AQ192" s="114"/>
      <c r="AR192" s="3"/>
      <c r="AS192" s="3"/>
    </row>
    <row r="193" spans="1:45"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4"/>
      <c r="AM193" s="3"/>
      <c r="AN193" s="4"/>
      <c r="AO193" s="3"/>
      <c r="AP193" s="3"/>
      <c r="AQ193" s="114"/>
      <c r="AR193" s="3"/>
      <c r="AS193" s="3"/>
    </row>
    <row r="194" spans="1:45"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4"/>
      <c r="AM194" s="3"/>
      <c r="AN194" s="4"/>
      <c r="AO194" s="3"/>
      <c r="AP194" s="3"/>
      <c r="AQ194" s="114"/>
      <c r="AR194" s="3"/>
      <c r="AS194" s="3"/>
    </row>
    <row r="195" spans="1:45"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4"/>
      <c r="AM195" s="3"/>
      <c r="AN195" s="4"/>
      <c r="AO195" s="3"/>
      <c r="AP195" s="3"/>
      <c r="AQ195" s="114"/>
      <c r="AR195" s="3"/>
      <c r="AS195" s="3"/>
    </row>
    <row r="196" spans="1:45"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4"/>
      <c r="AM196" s="3"/>
      <c r="AN196" s="4"/>
      <c r="AO196" s="3"/>
      <c r="AP196" s="3"/>
      <c r="AQ196" s="114"/>
      <c r="AR196" s="3"/>
      <c r="AS196" s="3"/>
    </row>
    <row r="197" spans="1:45"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4"/>
      <c r="AM197" s="3"/>
      <c r="AN197" s="4"/>
      <c r="AO197" s="3"/>
      <c r="AP197" s="3"/>
      <c r="AQ197" s="114"/>
      <c r="AR197" s="3"/>
      <c r="AS197" s="3"/>
    </row>
    <row r="198" spans="1:45"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4"/>
      <c r="AM198" s="3"/>
      <c r="AN198" s="4"/>
      <c r="AO198" s="3"/>
      <c r="AP198" s="3"/>
      <c r="AQ198" s="114"/>
      <c r="AR198" s="3"/>
      <c r="AS198" s="3"/>
    </row>
    <row r="199" spans="1:45"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4"/>
      <c r="AM199" s="3"/>
      <c r="AN199" s="4"/>
      <c r="AO199" s="3"/>
      <c r="AP199" s="3"/>
      <c r="AQ199" s="114"/>
      <c r="AR199" s="3"/>
      <c r="AS199" s="3"/>
    </row>
    <row r="200" spans="1:45"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4"/>
      <c r="AM200" s="3"/>
      <c r="AN200" s="4"/>
      <c r="AO200" s="3"/>
      <c r="AP200" s="3"/>
      <c r="AQ200" s="114"/>
      <c r="AR200" s="3"/>
      <c r="AS200" s="3"/>
    </row>
    <row r="201" spans="1:45"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4"/>
      <c r="AM201" s="3"/>
      <c r="AN201" s="4"/>
      <c r="AO201" s="3"/>
      <c r="AP201" s="3"/>
      <c r="AQ201" s="114"/>
      <c r="AR201" s="3"/>
      <c r="AS201" s="3"/>
    </row>
    <row r="202" spans="1:45"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4"/>
      <c r="AM202" s="3"/>
      <c r="AN202" s="4"/>
      <c r="AO202" s="3"/>
      <c r="AP202" s="3"/>
      <c r="AQ202" s="114"/>
      <c r="AR202" s="3"/>
      <c r="AS202" s="3"/>
    </row>
    <row r="203" spans="1:45"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4"/>
      <c r="AM203" s="3"/>
      <c r="AN203" s="4"/>
      <c r="AO203" s="3"/>
      <c r="AP203" s="3"/>
      <c r="AQ203" s="114"/>
      <c r="AR203" s="3"/>
      <c r="AS203" s="3"/>
    </row>
    <row r="204" spans="1:45"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4"/>
      <c r="AM204" s="3"/>
      <c r="AN204" s="4"/>
      <c r="AO204" s="3"/>
      <c r="AP204" s="3"/>
      <c r="AQ204" s="114"/>
      <c r="AR204" s="3"/>
      <c r="AS204" s="3"/>
    </row>
    <row r="205" spans="1:45"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4"/>
      <c r="AM205" s="3"/>
      <c r="AN205" s="4"/>
      <c r="AO205" s="3"/>
      <c r="AP205" s="3"/>
      <c r="AQ205" s="114"/>
      <c r="AR205" s="3"/>
      <c r="AS205" s="3"/>
    </row>
    <row r="206" spans="1:45"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4"/>
      <c r="AM206" s="3"/>
      <c r="AN206" s="4"/>
      <c r="AO206" s="3"/>
      <c r="AP206" s="3"/>
      <c r="AQ206" s="114"/>
      <c r="AR206" s="3"/>
      <c r="AS206" s="3"/>
    </row>
    <row r="207" spans="1:45"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4"/>
      <c r="AM207" s="3"/>
      <c r="AN207" s="4"/>
      <c r="AO207" s="3"/>
      <c r="AP207" s="3"/>
      <c r="AQ207" s="114"/>
      <c r="AR207" s="3"/>
      <c r="AS207" s="3"/>
    </row>
    <row r="208" spans="1:45"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4"/>
      <c r="AM208" s="3"/>
      <c r="AN208" s="4"/>
      <c r="AO208" s="3"/>
      <c r="AP208" s="3"/>
      <c r="AQ208" s="114"/>
      <c r="AR208" s="3"/>
      <c r="AS208" s="3"/>
    </row>
    <row r="209" spans="1:45"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4"/>
      <c r="AM209" s="3"/>
      <c r="AN209" s="4"/>
      <c r="AO209" s="3"/>
      <c r="AP209" s="3"/>
      <c r="AQ209" s="114"/>
      <c r="AR209" s="3"/>
      <c r="AS209" s="3"/>
    </row>
    <row r="210" spans="1:45"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4"/>
      <c r="AM210" s="3"/>
      <c r="AN210" s="4"/>
      <c r="AO210" s="3"/>
      <c r="AP210" s="3"/>
      <c r="AQ210" s="114"/>
      <c r="AR210" s="3"/>
      <c r="AS210" s="3"/>
    </row>
    <row r="211" spans="1:45"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4"/>
      <c r="AM211" s="3"/>
      <c r="AN211" s="4"/>
      <c r="AO211" s="3"/>
      <c r="AP211" s="3"/>
      <c r="AQ211" s="114"/>
      <c r="AR211" s="3"/>
      <c r="AS211" s="3"/>
    </row>
    <row r="212" spans="1:45"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4"/>
      <c r="AM212" s="3"/>
      <c r="AN212" s="4"/>
      <c r="AO212" s="3"/>
      <c r="AP212" s="3"/>
      <c r="AQ212" s="114"/>
      <c r="AR212" s="3"/>
      <c r="AS212" s="3"/>
    </row>
    <row r="213" spans="1:45"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4"/>
      <c r="AM213" s="3"/>
      <c r="AN213" s="4"/>
      <c r="AO213" s="3"/>
      <c r="AP213" s="3"/>
      <c r="AQ213" s="114"/>
      <c r="AR213" s="3"/>
      <c r="AS213" s="3"/>
    </row>
    <row r="214" spans="1:45"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4"/>
      <c r="AM214" s="3"/>
      <c r="AN214" s="4"/>
      <c r="AO214" s="3"/>
      <c r="AP214" s="3"/>
      <c r="AQ214" s="114"/>
      <c r="AR214" s="3"/>
      <c r="AS214" s="3"/>
    </row>
    <row r="215" spans="1:45"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4"/>
      <c r="AM215" s="3"/>
      <c r="AN215" s="4"/>
      <c r="AO215" s="3"/>
      <c r="AP215" s="3"/>
      <c r="AQ215" s="114"/>
      <c r="AR215" s="3"/>
      <c r="AS215" s="3"/>
    </row>
    <row r="216" spans="1:45"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4"/>
      <c r="AM216" s="3"/>
      <c r="AN216" s="4"/>
      <c r="AO216" s="3"/>
      <c r="AP216" s="3"/>
      <c r="AQ216" s="114"/>
      <c r="AR216" s="3"/>
      <c r="AS216" s="3"/>
    </row>
    <row r="217" spans="1:45"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4"/>
      <c r="AM217" s="3"/>
      <c r="AN217" s="4"/>
      <c r="AO217" s="3"/>
      <c r="AP217" s="3"/>
      <c r="AQ217" s="114"/>
      <c r="AR217" s="3"/>
      <c r="AS217" s="3"/>
    </row>
    <row r="218" spans="1:45"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4"/>
      <c r="AM218" s="3"/>
      <c r="AN218" s="4"/>
      <c r="AO218" s="3"/>
      <c r="AP218" s="3"/>
      <c r="AQ218" s="114"/>
      <c r="AR218" s="3"/>
      <c r="AS218" s="3"/>
    </row>
    <row r="219" spans="1:45"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4"/>
      <c r="AM219" s="3"/>
      <c r="AN219" s="4"/>
      <c r="AO219" s="3"/>
      <c r="AP219" s="3"/>
      <c r="AQ219" s="114"/>
      <c r="AR219" s="3"/>
      <c r="AS219" s="3"/>
    </row>
    <row r="220" spans="1:45"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4"/>
      <c r="AM220" s="3"/>
      <c r="AN220" s="4"/>
      <c r="AO220" s="3"/>
      <c r="AP220" s="3"/>
      <c r="AQ220" s="114"/>
      <c r="AR220" s="3"/>
      <c r="AS220" s="3"/>
    </row>
    <row r="221" spans="1:45"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4"/>
      <c r="AM221" s="3"/>
      <c r="AN221" s="4"/>
      <c r="AO221" s="3"/>
      <c r="AP221" s="3"/>
      <c r="AQ221" s="114"/>
      <c r="AR221" s="3"/>
      <c r="AS221" s="3"/>
    </row>
    <row r="222" spans="1:45"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4"/>
      <c r="AM222" s="3"/>
      <c r="AN222" s="4"/>
      <c r="AO222" s="3"/>
      <c r="AP222" s="3"/>
      <c r="AQ222" s="114"/>
      <c r="AR222" s="3"/>
      <c r="AS222" s="3"/>
    </row>
    <row r="223" spans="1:45"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4"/>
      <c r="AM223" s="3"/>
      <c r="AN223" s="4"/>
      <c r="AO223" s="3"/>
      <c r="AP223" s="3"/>
      <c r="AQ223" s="114"/>
      <c r="AR223" s="3"/>
      <c r="AS223" s="3"/>
    </row>
    <row r="224" spans="1:45"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4"/>
      <c r="AM224" s="3"/>
      <c r="AN224" s="4"/>
      <c r="AO224" s="3"/>
      <c r="AP224" s="3"/>
      <c r="AQ224" s="114"/>
      <c r="AR224" s="3"/>
      <c r="AS224" s="3"/>
    </row>
    <row r="225" spans="1:45"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4"/>
      <c r="AM225" s="3"/>
      <c r="AN225" s="4"/>
      <c r="AO225" s="3"/>
      <c r="AP225" s="3"/>
      <c r="AQ225" s="114"/>
      <c r="AR225" s="3"/>
      <c r="AS225" s="3"/>
    </row>
    <row r="226" spans="1:45"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4"/>
      <c r="AM226" s="3"/>
      <c r="AN226" s="4"/>
      <c r="AO226" s="3"/>
      <c r="AP226" s="3"/>
      <c r="AQ226" s="114"/>
      <c r="AR226" s="3"/>
      <c r="AS226" s="3"/>
    </row>
    <row r="227" spans="1:45"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4"/>
      <c r="AM227" s="3"/>
      <c r="AN227" s="4"/>
      <c r="AO227" s="3"/>
      <c r="AP227" s="3"/>
      <c r="AQ227" s="114"/>
      <c r="AR227" s="3"/>
      <c r="AS227" s="3"/>
    </row>
    <row r="228" spans="1:45"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4"/>
      <c r="AM228" s="3"/>
      <c r="AN228" s="4"/>
      <c r="AO228" s="3"/>
      <c r="AP228" s="3"/>
      <c r="AQ228" s="114"/>
      <c r="AR228" s="3"/>
      <c r="AS228" s="3"/>
    </row>
    <row r="229" spans="1:45"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4"/>
      <c r="AM229" s="3"/>
      <c r="AN229" s="4"/>
      <c r="AO229" s="3"/>
      <c r="AP229" s="3"/>
      <c r="AQ229" s="114"/>
      <c r="AR229" s="3"/>
      <c r="AS229" s="3"/>
    </row>
    <row r="230" spans="1:45"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4"/>
      <c r="AM230" s="3"/>
      <c r="AN230" s="4"/>
      <c r="AO230" s="3"/>
      <c r="AP230" s="3"/>
      <c r="AQ230" s="114"/>
      <c r="AR230" s="3"/>
      <c r="AS230" s="3"/>
    </row>
    <row r="231" spans="1:45"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4"/>
      <c r="AM231" s="3"/>
      <c r="AN231" s="4"/>
      <c r="AO231" s="3"/>
      <c r="AP231" s="3"/>
      <c r="AQ231" s="114"/>
      <c r="AR231" s="3"/>
      <c r="AS231" s="3"/>
    </row>
    <row r="232" spans="1:45"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4"/>
      <c r="AM232" s="3"/>
      <c r="AN232" s="4"/>
      <c r="AO232" s="3"/>
      <c r="AP232" s="3"/>
      <c r="AQ232" s="114"/>
      <c r="AR232" s="3"/>
      <c r="AS232" s="3"/>
    </row>
    <row r="233" spans="1:45"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4"/>
      <c r="AM233" s="3"/>
      <c r="AN233" s="4"/>
      <c r="AO233" s="3"/>
      <c r="AP233" s="3"/>
      <c r="AQ233" s="114"/>
      <c r="AR233" s="3"/>
      <c r="AS233" s="3"/>
    </row>
    <row r="234" spans="1:45"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4"/>
      <c r="AM234" s="3"/>
      <c r="AN234" s="4"/>
      <c r="AO234" s="3"/>
      <c r="AP234" s="3"/>
      <c r="AQ234" s="114"/>
      <c r="AR234" s="3"/>
      <c r="AS234" s="3"/>
    </row>
    <row r="235" spans="1:45"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4"/>
      <c r="AM235" s="3"/>
      <c r="AN235" s="4"/>
      <c r="AO235" s="3"/>
      <c r="AP235" s="3"/>
      <c r="AQ235" s="114"/>
      <c r="AR235" s="3"/>
      <c r="AS235" s="3"/>
    </row>
    <row r="236" spans="1:45"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4"/>
      <c r="AM236" s="3"/>
      <c r="AN236" s="4"/>
      <c r="AO236" s="3"/>
      <c r="AP236" s="3"/>
      <c r="AQ236" s="114"/>
      <c r="AR236" s="3"/>
      <c r="AS236" s="3"/>
    </row>
    <row r="237" spans="1:45"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4"/>
      <c r="AM237" s="3"/>
      <c r="AN237" s="4"/>
      <c r="AO237" s="3"/>
      <c r="AP237" s="3"/>
      <c r="AQ237" s="114"/>
      <c r="AR237" s="3"/>
      <c r="AS237" s="3"/>
    </row>
    <row r="238" spans="1:45"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4"/>
      <c r="AM238" s="3"/>
      <c r="AN238" s="4"/>
      <c r="AO238" s="3"/>
      <c r="AP238" s="3"/>
      <c r="AQ238" s="114"/>
      <c r="AR238" s="3"/>
      <c r="AS238" s="3"/>
    </row>
    <row r="239" spans="1:45"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4"/>
      <c r="AM239" s="3"/>
      <c r="AN239" s="4"/>
      <c r="AO239" s="3"/>
      <c r="AP239" s="3"/>
      <c r="AQ239" s="114"/>
      <c r="AR239" s="3"/>
      <c r="AS239" s="3"/>
    </row>
    <row r="240" spans="1:45"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4"/>
      <c r="AM240" s="3"/>
      <c r="AN240" s="4"/>
      <c r="AO240" s="3"/>
      <c r="AP240" s="3"/>
      <c r="AQ240" s="114"/>
      <c r="AR240" s="3"/>
      <c r="AS240" s="3"/>
    </row>
    <row r="241" spans="1:45"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4"/>
      <c r="AM241" s="3"/>
      <c r="AN241" s="4"/>
      <c r="AO241" s="3"/>
      <c r="AP241" s="3"/>
      <c r="AQ241" s="114"/>
      <c r="AR241" s="3"/>
      <c r="AS241" s="3"/>
    </row>
    <row r="242" spans="1:45"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4"/>
      <c r="AM242" s="3"/>
      <c r="AN242" s="4"/>
      <c r="AO242" s="3"/>
      <c r="AP242" s="3"/>
      <c r="AQ242" s="114"/>
      <c r="AR242" s="3"/>
      <c r="AS242" s="3"/>
    </row>
    <row r="243" spans="1:45"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4"/>
      <c r="AM243" s="3"/>
      <c r="AN243" s="4"/>
      <c r="AO243" s="3"/>
      <c r="AP243" s="3"/>
      <c r="AQ243" s="114"/>
      <c r="AR243" s="3"/>
      <c r="AS243" s="3"/>
    </row>
    <row r="244" spans="1:45"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4"/>
      <c r="AM244" s="3"/>
      <c r="AN244" s="4"/>
      <c r="AO244" s="3"/>
      <c r="AP244" s="3"/>
      <c r="AQ244" s="114"/>
      <c r="AR244" s="3"/>
      <c r="AS244" s="3"/>
    </row>
    <row r="245" spans="1:45"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4"/>
      <c r="AM245" s="3"/>
      <c r="AN245" s="4"/>
      <c r="AO245" s="3"/>
      <c r="AP245" s="3"/>
      <c r="AQ245" s="114"/>
      <c r="AR245" s="3"/>
      <c r="AS245" s="3"/>
    </row>
    <row r="246" spans="1:45"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4"/>
      <c r="AM246" s="3"/>
      <c r="AN246" s="4"/>
      <c r="AO246" s="3"/>
      <c r="AP246" s="3"/>
      <c r="AQ246" s="114"/>
      <c r="AR246" s="3"/>
      <c r="AS246" s="3"/>
    </row>
    <row r="247" spans="1:45"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4"/>
      <c r="AM247" s="3"/>
      <c r="AN247" s="4"/>
      <c r="AO247" s="3"/>
      <c r="AP247" s="3"/>
      <c r="AQ247" s="114"/>
      <c r="AR247" s="3"/>
      <c r="AS247" s="3"/>
    </row>
    <row r="248" spans="1:45"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4"/>
      <c r="AM248" s="3"/>
      <c r="AN248" s="4"/>
      <c r="AO248" s="3"/>
      <c r="AP248" s="3"/>
      <c r="AQ248" s="114"/>
      <c r="AR248" s="3"/>
      <c r="AS248" s="3"/>
    </row>
    <row r="249" spans="1:45"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4"/>
      <c r="AM249" s="3"/>
      <c r="AN249" s="4"/>
      <c r="AO249" s="3"/>
      <c r="AP249" s="3"/>
      <c r="AQ249" s="114"/>
      <c r="AR249" s="3"/>
      <c r="AS249" s="3"/>
    </row>
    <row r="250" spans="1:45"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4"/>
      <c r="AM250" s="3"/>
      <c r="AN250" s="4"/>
      <c r="AO250" s="3"/>
      <c r="AP250" s="3"/>
      <c r="AQ250" s="114"/>
      <c r="AR250" s="3"/>
      <c r="AS250" s="3"/>
    </row>
    <row r="251" spans="1:45"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4"/>
      <c r="AM251" s="3"/>
      <c r="AN251" s="4"/>
      <c r="AO251" s="3"/>
      <c r="AP251" s="3"/>
      <c r="AQ251" s="114"/>
      <c r="AR251" s="3"/>
      <c r="AS251" s="3"/>
    </row>
    <row r="252" spans="1:45"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4"/>
      <c r="AM252" s="3"/>
      <c r="AN252" s="4"/>
      <c r="AO252" s="3"/>
      <c r="AP252" s="3"/>
      <c r="AQ252" s="114"/>
      <c r="AR252" s="3"/>
      <c r="AS252" s="3"/>
    </row>
    <row r="253" spans="1:45"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4"/>
      <c r="AM253" s="3"/>
      <c r="AN253" s="4"/>
      <c r="AO253" s="3"/>
      <c r="AP253" s="3"/>
      <c r="AQ253" s="114"/>
      <c r="AR253" s="3"/>
      <c r="AS253" s="3"/>
    </row>
    <row r="254" spans="1:45"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4"/>
      <c r="AM254" s="3"/>
      <c r="AN254" s="4"/>
      <c r="AO254" s="3"/>
      <c r="AP254" s="3"/>
      <c r="AQ254" s="114"/>
      <c r="AR254" s="3"/>
      <c r="AS254" s="3"/>
    </row>
    <row r="255" spans="1:45"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4"/>
      <c r="AM255" s="3"/>
      <c r="AN255" s="4"/>
      <c r="AO255" s="3"/>
      <c r="AP255" s="3"/>
      <c r="AQ255" s="114"/>
      <c r="AR255" s="3"/>
      <c r="AS255" s="3"/>
    </row>
    <row r="256" spans="1:45"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4"/>
      <c r="AM256" s="3"/>
      <c r="AN256" s="4"/>
      <c r="AO256" s="3"/>
      <c r="AP256" s="3"/>
      <c r="AQ256" s="114"/>
      <c r="AR256" s="3"/>
      <c r="AS256" s="3"/>
    </row>
    <row r="257" spans="1:45"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4"/>
      <c r="AM257" s="3"/>
      <c r="AN257" s="4"/>
      <c r="AO257" s="3"/>
      <c r="AP257" s="3"/>
      <c r="AQ257" s="114"/>
      <c r="AR257" s="3"/>
      <c r="AS257" s="3"/>
    </row>
    <row r="258" spans="1:45"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4"/>
      <c r="AM258" s="3"/>
      <c r="AN258" s="4"/>
      <c r="AO258" s="3"/>
      <c r="AP258" s="3"/>
      <c r="AQ258" s="114"/>
      <c r="AR258" s="3"/>
      <c r="AS258" s="3"/>
    </row>
    <row r="259" spans="1:45"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4"/>
      <c r="AM259" s="3"/>
      <c r="AN259" s="4"/>
      <c r="AO259" s="3"/>
      <c r="AP259" s="3"/>
      <c r="AQ259" s="114"/>
      <c r="AR259" s="3"/>
      <c r="AS259" s="3"/>
    </row>
    <row r="260" spans="1:45"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4"/>
      <c r="AM260" s="3"/>
      <c r="AN260" s="4"/>
      <c r="AO260" s="3"/>
      <c r="AP260" s="3"/>
      <c r="AQ260" s="114"/>
      <c r="AR260" s="3"/>
      <c r="AS260" s="3"/>
    </row>
    <row r="261" spans="1:45"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4"/>
      <c r="AM261" s="3"/>
      <c r="AN261" s="4"/>
      <c r="AO261" s="3"/>
      <c r="AP261" s="3"/>
      <c r="AQ261" s="114"/>
      <c r="AR261" s="3"/>
      <c r="AS261" s="3"/>
    </row>
    <row r="262" spans="1:45"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4"/>
      <c r="AM262" s="3"/>
      <c r="AN262" s="4"/>
      <c r="AO262" s="3"/>
      <c r="AP262" s="3"/>
      <c r="AQ262" s="114"/>
      <c r="AR262" s="3"/>
      <c r="AS262" s="3"/>
    </row>
    <row r="263" spans="1:45"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4"/>
      <c r="AM263" s="3"/>
      <c r="AN263" s="4"/>
      <c r="AO263" s="3"/>
      <c r="AP263" s="3"/>
      <c r="AQ263" s="114"/>
      <c r="AR263" s="3"/>
      <c r="AS263" s="3"/>
    </row>
    <row r="264" spans="1:45"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4"/>
      <c r="AM264" s="3"/>
      <c r="AN264" s="4"/>
      <c r="AO264" s="3"/>
      <c r="AP264" s="3"/>
      <c r="AQ264" s="114"/>
      <c r="AR264" s="3"/>
      <c r="AS264" s="3"/>
    </row>
    <row r="265" spans="1:45"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4"/>
      <c r="AM265" s="3"/>
      <c r="AN265" s="4"/>
      <c r="AO265" s="3"/>
      <c r="AP265" s="3"/>
      <c r="AQ265" s="114"/>
      <c r="AR265" s="3"/>
      <c r="AS265" s="3"/>
    </row>
    <row r="266" spans="1:45"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4"/>
      <c r="AM266" s="3"/>
      <c r="AN266" s="4"/>
      <c r="AO266" s="3"/>
      <c r="AP266" s="3"/>
      <c r="AQ266" s="114"/>
      <c r="AR266" s="3"/>
      <c r="AS266" s="3"/>
    </row>
    <row r="267" spans="1:45"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4"/>
      <c r="AM267" s="3"/>
      <c r="AN267" s="4"/>
      <c r="AO267" s="3"/>
      <c r="AP267" s="3"/>
      <c r="AQ267" s="114"/>
      <c r="AR267" s="3"/>
      <c r="AS267" s="3"/>
    </row>
    <row r="268" spans="1:45"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4"/>
      <c r="AM268" s="3"/>
      <c r="AN268" s="4"/>
      <c r="AO268" s="3"/>
      <c r="AP268" s="3"/>
      <c r="AQ268" s="114"/>
      <c r="AR268" s="3"/>
      <c r="AS268" s="3"/>
    </row>
    <row r="269" spans="1:45"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4"/>
      <c r="AM269" s="3"/>
      <c r="AN269" s="4"/>
      <c r="AO269" s="3"/>
      <c r="AP269" s="3"/>
      <c r="AQ269" s="114"/>
      <c r="AR269" s="3"/>
      <c r="AS269" s="3"/>
    </row>
    <row r="270" spans="1:45"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4"/>
      <c r="AM270" s="3"/>
      <c r="AN270" s="4"/>
      <c r="AO270" s="3"/>
      <c r="AP270" s="3"/>
      <c r="AQ270" s="114"/>
      <c r="AR270" s="3"/>
      <c r="AS270" s="3"/>
    </row>
    <row r="271" spans="1:45"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4"/>
      <c r="AM271" s="3"/>
      <c r="AN271" s="4"/>
      <c r="AO271" s="3"/>
      <c r="AP271" s="3"/>
      <c r="AQ271" s="114"/>
      <c r="AR271" s="3"/>
      <c r="AS271" s="3"/>
    </row>
    <row r="272" spans="1:45"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4"/>
      <c r="AM272" s="3"/>
      <c r="AN272" s="4"/>
      <c r="AO272" s="3"/>
      <c r="AP272" s="3"/>
      <c r="AQ272" s="114"/>
      <c r="AR272" s="3"/>
      <c r="AS272" s="3"/>
    </row>
    <row r="273" spans="1:45"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4"/>
      <c r="AM273" s="3"/>
      <c r="AN273" s="4"/>
      <c r="AO273" s="3"/>
      <c r="AP273" s="3"/>
      <c r="AQ273" s="114"/>
      <c r="AR273" s="3"/>
      <c r="AS273" s="3"/>
    </row>
    <row r="274" spans="1:45"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4"/>
      <c r="AM274" s="3"/>
      <c r="AN274" s="4"/>
      <c r="AO274" s="3"/>
      <c r="AP274" s="3"/>
      <c r="AQ274" s="114"/>
      <c r="AR274" s="3"/>
      <c r="AS274" s="3"/>
    </row>
    <row r="275" spans="1:45"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4"/>
      <c r="AM275" s="3"/>
      <c r="AN275" s="4"/>
      <c r="AO275" s="3"/>
      <c r="AP275" s="3"/>
      <c r="AQ275" s="114"/>
      <c r="AR275" s="3"/>
      <c r="AS275" s="3"/>
    </row>
    <row r="276" spans="1:45"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4"/>
      <c r="AM276" s="3"/>
      <c r="AN276" s="4"/>
      <c r="AO276" s="3"/>
      <c r="AP276" s="3"/>
      <c r="AQ276" s="114"/>
      <c r="AR276" s="3"/>
      <c r="AS276" s="3"/>
    </row>
    <row r="277" spans="1:45"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4"/>
      <c r="AM277" s="3"/>
      <c r="AN277" s="4"/>
      <c r="AO277" s="3"/>
      <c r="AP277" s="3"/>
      <c r="AQ277" s="114"/>
      <c r="AR277" s="3"/>
      <c r="AS277" s="3"/>
    </row>
    <row r="278" spans="1:45"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4"/>
      <c r="AM278" s="3"/>
      <c r="AN278" s="4"/>
      <c r="AO278" s="3"/>
      <c r="AP278" s="3"/>
      <c r="AQ278" s="114"/>
      <c r="AR278" s="3"/>
      <c r="AS278" s="3"/>
    </row>
    <row r="279" spans="1:45"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4"/>
      <c r="AM279" s="3"/>
      <c r="AN279" s="4"/>
      <c r="AO279" s="3"/>
      <c r="AP279" s="3"/>
      <c r="AQ279" s="114"/>
      <c r="AR279" s="3"/>
      <c r="AS279" s="3"/>
    </row>
    <row r="280" spans="1:45"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4"/>
      <c r="AM280" s="3"/>
      <c r="AN280" s="4"/>
      <c r="AO280" s="3"/>
      <c r="AP280" s="3"/>
      <c r="AQ280" s="114"/>
      <c r="AR280" s="3"/>
      <c r="AS280" s="3"/>
    </row>
    <row r="281" spans="1:45"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4"/>
      <c r="AM281" s="3"/>
      <c r="AN281" s="4"/>
      <c r="AO281" s="3"/>
      <c r="AP281" s="3"/>
      <c r="AQ281" s="114"/>
      <c r="AR281" s="3"/>
      <c r="AS281" s="3"/>
    </row>
    <row r="282" spans="1:45"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4"/>
      <c r="AM282" s="3"/>
      <c r="AN282" s="4"/>
      <c r="AO282" s="3"/>
      <c r="AP282" s="3"/>
      <c r="AQ282" s="114"/>
      <c r="AR282" s="3"/>
      <c r="AS282" s="3"/>
    </row>
    <row r="283" spans="1:45"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4"/>
      <c r="AM283" s="3"/>
      <c r="AN283" s="4"/>
      <c r="AO283" s="3"/>
      <c r="AP283" s="3"/>
      <c r="AQ283" s="114"/>
      <c r="AR283" s="3"/>
      <c r="AS283" s="3"/>
    </row>
    <row r="284" spans="1:45"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4"/>
      <c r="AM284" s="3"/>
      <c r="AN284" s="4"/>
      <c r="AO284" s="3"/>
      <c r="AP284" s="3"/>
      <c r="AQ284" s="114"/>
      <c r="AR284" s="3"/>
      <c r="AS284" s="3"/>
    </row>
    <row r="285" spans="1:45"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4"/>
      <c r="AM285" s="3"/>
      <c r="AN285" s="4"/>
      <c r="AO285" s="3"/>
      <c r="AP285" s="3"/>
      <c r="AQ285" s="114"/>
      <c r="AR285" s="3"/>
      <c r="AS285" s="3"/>
    </row>
    <row r="286" spans="1:45"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4"/>
      <c r="AM286" s="3"/>
      <c r="AN286" s="4"/>
      <c r="AO286" s="3"/>
      <c r="AP286" s="3"/>
      <c r="AQ286" s="114"/>
      <c r="AR286" s="3"/>
      <c r="AS286" s="3"/>
    </row>
    <row r="287" spans="1:45"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4"/>
      <c r="AM287" s="3"/>
      <c r="AN287" s="4"/>
      <c r="AO287" s="3"/>
      <c r="AP287" s="3"/>
      <c r="AQ287" s="114"/>
      <c r="AR287" s="3"/>
      <c r="AS287" s="3"/>
    </row>
    <row r="288" spans="1:45"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4"/>
      <c r="AM288" s="3"/>
      <c r="AN288" s="4"/>
      <c r="AO288" s="3"/>
      <c r="AP288" s="3"/>
      <c r="AQ288" s="114"/>
      <c r="AR288" s="3"/>
      <c r="AS288" s="3"/>
    </row>
    <row r="289" spans="1:45"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4"/>
      <c r="AM289" s="3"/>
      <c r="AN289" s="4"/>
      <c r="AO289" s="3"/>
      <c r="AP289" s="3"/>
      <c r="AQ289" s="114"/>
      <c r="AR289" s="3"/>
      <c r="AS289" s="3"/>
    </row>
    <row r="290" spans="1:45"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4"/>
      <c r="AM290" s="3"/>
      <c r="AN290" s="4"/>
      <c r="AO290" s="3"/>
      <c r="AP290" s="3"/>
      <c r="AQ290" s="114"/>
      <c r="AR290" s="3"/>
      <c r="AS290" s="3"/>
    </row>
    <row r="291" spans="1:45"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4"/>
      <c r="AM291" s="3"/>
      <c r="AN291" s="4"/>
      <c r="AO291" s="3"/>
      <c r="AP291" s="3"/>
      <c r="AQ291" s="114"/>
      <c r="AR291" s="3"/>
      <c r="AS291" s="3"/>
    </row>
    <row r="292" spans="1:45"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4"/>
      <c r="AM292" s="3"/>
      <c r="AN292" s="4"/>
      <c r="AO292" s="3"/>
      <c r="AP292" s="3"/>
      <c r="AQ292" s="114"/>
      <c r="AR292" s="3"/>
      <c r="AS292" s="3"/>
    </row>
    <row r="293" spans="1:45"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4"/>
      <c r="AM293" s="3"/>
      <c r="AN293" s="4"/>
      <c r="AO293" s="3"/>
      <c r="AP293" s="3"/>
      <c r="AQ293" s="114"/>
      <c r="AR293" s="3"/>
      <c r="AS293" s="3"/>
    </row>
    <row r="294" spans="1:45"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4"/>
      <c r="AM294" s="3"/>
      <c r="AN294" s="4"/>
      <c r="AO294" s="3"/>
      <c r="AP294" s="3"/>
      <c r="AQ294" s="114"/>
      <c r="AR294" s="3"/>
      <c r="AS294" s="3"/>
    </row>
    <row r="295" spans="1:45"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4"/>
      <c r="AM295" s="3"/>
      <c r="AN295" s="4"/>
      <c r="AO295" s="3"/>
      <c r="AP295" s="3"/>
      <c r="AQ295" s="114"/>
      <c r="AR295" s="3"/>
      <c r="AS295" s="3"/>
    </row>
    <row r="296" spans="1:45"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4"/>
      <c r="AM296" s="3"/>
      <c r="AN296" s="4"/>
      <c r="AO296" s="3"/>
      <c r="AP296" s="3"/>
      <c r="AQ296" s="114"/>
      <c r="AR296" s="3"/>
      <c r="AS296" s="3"/>
    </row>
    <row r="297" spans="1:45"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4"/>
      <c r="AM297" s="3"/>
      <c r="AN297" s="4"/>
      <c r="AO297" s="3"/>
      <c r="AP297" s="3"/>
      <c r="AQ297" s="114"/>
      <c r="AR297" s="3"/>
      <c r="AS297" s="3"/>
    </row>
    <row r="298" spans="1:45"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4"/>
      <c r="AM298" s="3"/>
      <c r="AN298" s="4"/>
      <c r="AO298" s="3"/>
      <c r="AP298" s="3"/>
      <c r="AQ298" s="114"/>
      <c r="AR298" s="3"/>
      <c r="AS298" s="3"/>
    </row>
    <row r="299" spans="1:45"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4"/>
      <c r="AM299" s="3"/>
      <c r="AN299" s="4"/>
      <c r="AO299" s="3"/>
      <c r="AP299" s="3"/>
      <c r="AQ299" s="114"/>
      <c r="AR299" s="3"/>
      <c r="AS299" s="3"/>
    </row>
    <row r="300" spans="1:45"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4"/>
      <c r="AM300" s="3"/>
      <c r="AN300" s="4"/>
      <c r="AO300" s="3"/>
      <c r="AP300" s="3"/>
      <c r="AQ300" s="114"/>
      <c r="AR300" s="3"/>
      <c r="AS300" s="3"/>
    </row>
    <row r="301" spans="1:45"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4"/>
      <c r="AM301" s="3"/>
      <c r="AN301" s="4"/>
      <c r="AO301" s="3"/>
      <c r="AP301" s="3"/>
      <c r="AQ301" s="114"/>
      <c r="AR301" s="3"/>
      <c r="AS301" s="3"/>
    </row>
    <row r="302" spans="1:45"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4"/>
      <c r="AM302" s="3"/>
      <c r="AN302" s="4"/>
      <c r="AO302" s="3"/>
      <c r="AP302" s="3"/>
      <c r="AQ302" s="114"/>
      <c r="AR302" s="3"/>
      <c r="AS302" s="3"/>
    </row>
    <row r="303" spans="1:45"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4"/>
      <c r="AM303" s="3"/>
      <c r="AN303" s="4"/>
      <c r="AO303" s="3"/>
      <c r="AP303" s="3"/>
      <c r="AQ303" s="114"/>
      <c r="AR303" s="3"/>
      <c r="AS303" s="3"/>
    </row>
    <row r="304" spans="1:45"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4"/>
      <c r="AM304" s="3"/>
      <c r="AN304" s="4"/>
      <c r="AO304" s="3"/>
      <c r="AP304" s="3"/>
      <c r="AQ304" s="114"/>
      <c r="AR304" s="3"/>
      <c r="AS304" s="3"/>
    </row>
    <row r="305" spans="1:45"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4"/>
      <c r="AM305" s="3"/>
      <c r="AN305" s="4"/>
      <c r="AO305" s="3"/>
      <c r="AP305" s="3"/>
      <c r="AQ305" s="114"/>
      <c r="AR305" s="3"/>
      <c r="AS305" s="3"/>
    </row>
    <row r="306" spans="1:45"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4"/>
      <c r="AM306" s="3"/>
      <c r="AN306" s="4"/>
      <c r="AO306" s="3"/>
      <c r="AP306" s="3"/>
      <c r="AQ306" s="114"/>
      <c r="AR306" s="3"/>
      <c r="AS306" s="3"/>
    </row>
    <row r="307" spans="1:45"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4"/>
      <c r="AM307" s="3"/>
      <c r="AN307" s="4"/>
      <c r="AO307" s="3"/>
      <c r="AP307" s="3"/>
      <c r="AQ307" s="114"/>
      <c r="AR307" s="3"/>
      <c r="AS307" s="3"/>
    </row>
    <row r="308" spans="1:45"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4"/>
      <c r="AM308" s="3"/>
      <c r="AN308" s="4"/>
      <c r="AO308" s="3"/>
      <c r="AP308" s="3"/>
      <c r="AQ308" s="114"/>
      <c r="AR308" s="3"/>
      <c r="AS308" s="3"/>
    </row>
    <row r="309" spans="1:45"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4"/>
      <c r="AM309" s="3"/>
      <c r="AN309" s="4"/>
      <c r="AO309" s="3"/>
      <c r="AP309" s="3"/>
      <c r="AQ309" s="114"/>
      <c r="AR309" s="3"/>
      <c r="AS309" s="3"/>
    </row>
    <row r="310" spans="1:45"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4"/>
      <c r="AM310" s="3"/>
      <c r="AN310" s="4"/>
      <c r="AO310" s="3"/>
      <c r="AP310" s="3"/>
      <c r="AQ310" s="114"/>
      <c r="AR310" s="3"/>
      <c r="AS310" s="3"/>
    </row>
    <row r="311" spans="1:45"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4"/>
      <c r="AM311" s="3"/>
      <c r="AN311" s="4"/>
      <c r="AO311" s="3"/>
      <c r="AP311" s="3"/>
      <c r="AQ311" s="114"/>
      <c r="AR311" s="3"/>
      <c r="AS311" s="3"/>
    </row>
    <row r="312" spans="1:45"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4"/>
      <c r="AM312" s="3"/>
      <c r="AN312" s="4"/>
      <c r="AO312" s="3"/>
      <c r="AP312" s="3"/>
      <c r="AQ312" s="114"/>
      <c r="AR312" s="3"/>
      <c r="AS312" s="3"/>
    </row>
    <row r="313" spans="1:45"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4"/>
      <c r="AM313" s="3"/>
      <c r="AN313" s="4"/>
      <c r="AO313" s="3"/>
      <c r="AP313" s="3"/>
      <c r="AQ313" s="114"/>
      <c r="AR313" s="3"/>
      <c r="AS313" s="3"/>
    </row>
    <row r="314" spans="1:45"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4"/>
      <c r="AM314" s="3"/>
      <c r="AN314" s="4"/>
      <c r="AO314" s="3"/>
      <c r="AP314" s="3"/>
      <c r="AQ314" s="114"/>
      <c r="AR314" s="3"/>
      <c r="AS314" s="3"/>
    </row>
    <row r="315" spans="1:45"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4"/>
      <c r="AM315" s="3"/>
      <c r="AN315" s="4"/>
      <c r="AO315" s="3"/>
      <c r="AP315" s="3"/>
      <c r="AQ315" s="114"/>
      <c r="AR315" s="3"/>
      <c r="AS315" s="3"/>
    </row>
    <row r="316" spans="1:45"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4"/>
      <c r="AM316" s="3"/>
      <c r="AN316" s="4"/>
      <c r="AO316" s="3"/>
      <c r="AP316" s="3"/>
      <c r="AQ316" s="114"/>
      <c r="AR316" s="3"/>
      <c r="AS316" s="3"/>
    </row>
    <row r="317" spans="1:45"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4"/>
      <c r="AM317" s="3"/>
      <c r="AN317" s="4"/>
      <c r="AO317" s="3"/>
      <c r="AP317" s="3"/>
      <c r="AQ317" s="114"/>
      <c r="AR317" s="3"/>
      <c r="AS317" s="3"/>
    </row>
    <row r="318" spans="1:45"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4"/>
      <c r="AM318" s="3"/>
      <c r="AN318" s="4"/>
      <c r="AO318" s="3"/>
      <c r="AP318" s="3"/>
      <c r="AQ318" s="114"/>
      <c r="AR318" s="3"/>
      <c r="AS318" s="3"/>
    </row>
    <row r="319" spans="1:45"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4"/>
      <c r="AM319" s="3"/>
      <c r="AN319" s="4"/>
      <c r="AO319" s="3"/>
      <c r="AP319" s="3"/>
      <c r="AQ319" s="114"/>
      <c r="AR319" s="3"/>
      <c r="AS319" s="3"/>
    </row>
    <row r="320" spans="1:45"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4"/>
      <c r="AM320" s="3"/>
      <c r="AN320" s="4"/>
      <c r="AO320" s="3"/>
      <c r="AP320" s="3"/>
      <c r="AQ320" s="114"/>
      <c r="AR320" s="3"/>
      <c r="AS320" s="3"/>
    </row>
    <row r="321" spans="1:45"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4"/>
      <c r="AM321" s="3"/>
      <c r="AN321" s="4"/>
      <c r="AO321" s="3"/>
      <c r="AP321" s="3"/>
      <c r="AQ321" s="114"/>
      <c r="AR321" s="3"/>
      <c r="AS321" s="3"/>
    </row>
    <row r="322" spans="1:45"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4"/>
      <c r="AM322" s="3"/>
      <c r="AN322" s="4"/>
      <c r="AO322" s="3"/>
      <c r="AP322" s="3"/>
      <c r="AQ322" s="114"/>
      <c r="AR322" s="3"/>
      <c r="AS322" s="3"/>
    </row>
    <row r="323" spans="1:45"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4"/>
      <c r="AM323" s="3"/>
      <c r="AN323" s="4"/>
      <c r="AO323" s="3"/>
      <c r="AP323" s="3"/>
      <c r="AQ323" s="114"/>
      <c r="AR323" s="3"/>
      <c r="AS323" s="3"/>
    </row>
    <row r="324" spans="1:45"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4"/>
      <c r="AM324" s="3"/>
      <c r="AN324" s="4"/>
      <c r="AO324" s="3"/>
      <c r="AP324" s="3"/>
      <c r="AQ324" s="114"/>
      <c r="AR324" s="3"/>
      <c r="AS324" s="3"/>
    </row>
    <row r="325" spans="1:45"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4"/>
      <c r="AM325" s="3"/>
      <c r="AN325" s="4"/>
      <c r="AO325" s="3"/>
      <c r="AP325" s="3"/>
      <c r="AQ325" s="114"/>
      <c r="AR325" s="3"/>
      <c r="AS325" s="3"/>
    </row>
    <row r="326" spans="1:45"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4"/>
      <c r="AM326" s="3"/>
      <c r="AN326" s="4"/>
      <c r="AO326" s="3"/>
      <c r="AP326" s="3"/>
      <c r="AQ326" s="114"/>
      <c r="AR326" s="3"/>
      <c r="AS326" s="3"/>
    </row>
    <row r="327" spans="1:45"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4"/>
      <c r="AM327" s="3"/>
      <c r="AN327" s="4"/>
      <c r="AO327" s="3"/>
      <c r="AP327" s="3"/>
      <c r="AQ327" s="114"/>
      <c r="AR327" s="3"/>
      <c r="AS327" s="3"/>
    </row>
    <row r="328" spans="1:45"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4"/>
      <c r="AM328" s="3"/>
      <c r="AN328" s="4"/>
      <c r="AO328" s="3"/>
      <c r="AP328" s="3"/>
      <c r="AQ328" s="114"/>
      <c r="AR328" s="3"/>
      <c r="AS328" s="3"/>
    </row>
    <row r="329" spans="1:45"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4"/>
      <c r="AM329" s="3"/>
      <c r="AN329" s="4"/>
      <c r="AO329" s="3"/>
      <c r="AP329" s="3"/>
      <c r="AQ329" s="114"/>
      <c r="AR329" s="3"/>
      <c r="AS329" s="3"/>
    </row>
    <row r="330" spans="1:45"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4"/>
      <c r="AM330" s="3"/>
      <c r="AN330" s="4"/>
      <c r="AO330" s="3"/>
      <c r="AP330" s="3"/>
      <c r="AQ330" s="114"/>
      <c r="AR330" s="3"/>
      <c r="AS330" s="3"/>
    </row>
    <row r="331" spans="1:45"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4"/>
      <c r="AM331" s="3"/>
      <c r="AN331" s="4"/>
      <c r="AO331" s="3"/>
      <c r="AP331" s="3"/>
      <c r="AQ331" s="114"/>
      <c r="AR331" s="3"/>
      <c r="AS331" s="3"/>
    </row>
    <row r="332" spans="1:45"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4"/>
      <c r="AM332" s="3"/>
      <c r="AN332" s="4"/>
      <c r="AO332" s="3"/>
      <c r="AP332" s="3"/>
      <c r="AQ332" s="114"/>
      <c r="AR332" s="3"/>
      <c r="AS332" s="3"/>
    </row>
    <row r="333" spans="1:45"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4"/>
      <c r="AM333" s="3"/>
      <c r="AN333" s="4"/>
      <c r="AO333" s="3"/>
      <c r="AP333" s="3"/>
      <c r="AQ333" s="114"/>
      <c r="AR333" s="3"/>
      <c r="AS333" s="3"/>
    </row>
    <row r="334" spans="1:45"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4"/>
      <c r="AM334" s="3"/>
      <c r="AN334" s="4"/>
      <c r="AO334" s="3"/>
      <c r="AP334" s="3"/>
      <c r="AQ334" s="114"/>
      <c r="AR334" s="3"/>
      <c r="AS334" s="3"/>
    </row>
    <row r="335" spans="1:45"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4"/>
      <c r="AM335" s="3"/>
      <c r="AN335" s="4"/>
      <c r="AO335" s="3"/>
      <c r="AP335" s="3"/>
      <c r="AQ335" s="114"/>
      <c r="AR335" s="3"/>
      <c r="AS335" s="3"/>
    </row>
    <row r="336" spans="1:45"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4"/>
      <c r="AM336" s="3"/>
      <c r="AN336" s="4"/>
      <c r="AO336" s="3"/>
      <c r="AP336" s="3"/>
      <c r="AQ336" s="114"/>
      <c r="AR336" s="3"/>
      <c r="AS336" s="3"/>
    </row>
    <row r="337" spans="1:45"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4"/>
      <c r="AM337" s="3"/>
      <c r="AN337" s="4"/>
      <c r="AO337" s="3"/>
      <c r="AP337" s="3"/>
      <c r="AQ337" s="114"/>
      <c r="AR337" s="3"/>
      <c r="AS337" s="3"/>
    </row>
    <row r="338" spans="1:45"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4"/>
      <c r="AM338" s="3"/>
      <c r="AN338" s="4"/>
      <c r="AO338" s="3"/>
      <c r="AP338" s="3"/>
      <c r="AQ338" s="114"/>
      <c r="AR338" s="3"/>
      <c r="AS338" s="3"/>
    </row>
    <row r="339" spans="1:45"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4"/>
      <c r="AM339" s="3"/>
      <c r="AN339" s="4"/>
      <c r="AO339" s="3"/>
      <c r="AP339" s="3"/>
      <c r="AQ339" s="114"/>
      <c r="AR339" s="3"/>
      <c r="AS339" s="3"/>
    </row>
    <row r="340" spans="1:45"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4"/>
      <c r="AM340" s="3"/>
      <c r="AN340" s="4"/>
      <c r="AO340" s="3"/>
      <c r="AP340" s="3"/>
      <c r="AQ340" s="114"/>
      <c r="AR340" s="3"/>
      <c r="AS340" s="3"/>
    </row>
    <row r="341" spans="1:45"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4"/>
      <c r="AM341" s="3"/>
      <c r="AN341" s="4"/>
      <c r="AO341" s="3"/>
      <c r="AP341" s="3"/>
      <c r="AQ341" s="114"/>
      <c r="AR341" s="3"/>
      <c r="AS341" s="3"/>
    </row>
    <row r="342" spans="1:45"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4"/>
      <c r="AM342" s="3"/>
      <c r="AN342" s="4"/>
      <c r="AO342" s="3"/>
      <c r="AP342" s="3"/>
      <c r="AQ342" s="114"/>
      <c r="AR342" s="3"/>
      <c r="AS342" s="3"/>
    </row>
    <row r="343" spans="1:45"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4"/>
      <c r="AM343" s="3"/>
      <c r="AN343" s="4"/>
      <c r="AO343" s="3"/>
      <c r="AP343" s="3"/>
      <c r="AQ343" s="114"/>
      <c r="AR343" s="3"/>
      <c r="AS343" s="3"/>
    </row>
    <row r="344" spans="1:45"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4"/>
      <c r="AM344" s="3"/>
      <c r="AN344" s="4"/>
      <c r="AO344" s="3"/>
      <c r="AP344" s="3"/>
      <c r="AQ344" s="114"/>
      <c r="AR344" s="3"/>
      <c r="AS344" s="3"/>
    </row>
    <row r="345" spans="1:45"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4"/>
      <c r="AM345" s="3"/>
      <c r="AN345" s="4"/>
      <c r="AO345" s="3"/>
      <c r="AP345" s="3"/>
      <c r="AQ345" s="114"/>
      <c r="AR345" s="3"/>
      <c r="AS345" s="3"/>
    </row>
    <row r="346" spans="1:45"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4"/>
      <c r="AM346" s="3"/>
      <c r="AN346" s="4"/>
      <c r="AO346" s="3"/>
      <c r="AP346" s="3"/>
      <c r="AQ346" s="114"/>
      <c r="AR346" s="3"/>
      <c r="AS346" s="3"/>
    </row>
    <row r="347" spans="1:45"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4"/>
      <c r="AM347" s="3"/>
      <c r="AN347" s="4"/>
      <c r="AO347" s="3"/>
      <c r="AP347" s="3"/>
      <c r="AQ347" s="114"/>
      <c r="AR347" s="3"/>
      <c r="AS347" s="3"/>
    </row>
    <row r="348" spans="1:45"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4"/>
      <c r="AM348" s="3"/>
      <c r="AN348" s="4"/>
      <c r="AO348" s="3"/>
      <c r="AP348" s="3"/>
      <c r="AQ348" s="114"/>
      <c r="AR348" s="3"/>
      <c r="AS348" s="3"/>
    </row>
    <row r="349" spans="1:45"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4"/>
      <c r="AM349" s="3"/>
      <c r="AN349" s="4"/>
      <c r="AO349" s="3"/>
      <c r="AP349" s="3"/>
      <c r="AQ349" s="114"/>
      <c r="AR349" s="3"/>
      <c r="AS349" s="3"/>
    </row>
    <row r="350" spans="1:45"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4"/>
      <c r="AM350" s="3"/>
      <c r="AN350" s="4"/>
      <c r="AO350" s="3"/>
      <c r="AP350" s="3"/>
      <c r="AQ350" s="114"/>
      <c r="AR350" s="3"/>
      <c r="AS350" s="3"/>
    </row>
    <row r="351" spans="1:45"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4"/>
      <c r="AM351" s="3"/>
      <c r="AN351" s="4"/>
      <c r="AO351" s="3"/>
      <c r="AP351" s="3"/>
      <c r="AQ351" s="114"/>
      <c r="AR351" s="3"/>
      <c r="AS351" s="3"/>
    </row>
    <row r="352" spans="1:45"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4"/>
      <c r="AM352" s="3"/>
      <c r="AN352" s="4"/>
      <c r="AO352" s="3"/>
      <c r="AP352" s="3"/>
      <c r="AQ352" s="114"/>
      <c r="AR352" s="3"/>
      <c r="AS352" s="3"/>
    </row>
    <row r="353" spans="1:45"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4"/>
      <c r="AM353" s="3"/>
      <c r="AN353" s="4"/>
      <c r="AO353" s="3"/>
      <c r="AP353" s="3"/>
      <c r="AQ353" s="114"/>
      <c r="AR353" s="3"/>
      <c r="AS353" s="3"/>
    </row>
    <row r="354" spans="1:45"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4"/>
      <c r="AM354" s="3"/>
      <c r="AN354" s="4"/>
      <c r="AO354" s="3"/>
      <c r="AP354" s="3"/>
      <c r="AQ354" s="114"/>
      <c r="AR354" s="3"/>
      <c r="AS354" s="3"/>
    </row>
    <row r="355" spans="1:45"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4"/>
      <c r="AM355" s="3"/>
      <c r="AN355" s="4"/>
      <c r="AO355" s="3"/>
      <c r="AP355" s="3"/>
      <c r="AQ355" s="114"/>
      <c r="AR355" s="3"/>
      <c r="AS355" s="3"/>
    </row>
    <row r="356" spans="1:45"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4"/>
      <c r="AM356" s="3"/>
      <c r="AN356" s="4"/>
      <c r="AO356" s="3"/>
      <c r="AP356" s="3"/>
      <c r="AQ356" s="114"/>
      <c r="AR356" s="3"/>
      <c r="AS356" s="3"/>
    </row>
    <row r="357" spans="1:45"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4"/>
      <c r="AM357" s="3"/>
      <c r="AN357" s="4"/>
      <c r="AO357" s="3"/>
      <c r="AP357" s="3"/>
      <c r="AQ357" s="114"/>
      <c r="AR357" s="3"/>
      <c r="AS357" s="3"/>
    </row>
    <row r="358" spans="1:45"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4"/>
      <c r="AM358" s="3"/>
      <c r="AN358" s="4"/>
      <c r="AO358" s="3"/>
      <c r="AP358" s="3"/>
      <c r="AQ358" s="114"/>
      <c r="AR358" s="3"/>
      <c r="AS358" s="3"/>
    </row>
    <row r="359" spans="1:45"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4"/>
      <c r="AM359" s="3"/>
      <c r="AN359" s="4"/>
      <c r="AO359" s="3"/>
      <c r="AP359" s="3"/>
      <c r="AQ359" s="114"/>
      <c r="AR359" s="3"/>
      <c r="AS359" s="3"/>
    </row>
    <row r="360" spans="1:45"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4"/>
      <c r="AM360" s="3"/>
      <c r="AN360" s="4"/>
      <c r="AO360" s="3"/>
      <c r="AP360" s="3"/>
      <c r="AQ360" s="114"/>
      <c r="AR360" s="3"/>
      <c r="AS360" s="3"/>
    </row>
    <row r="361" spans="1:45"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4"/>
      <c r="AM361" s="3"/>
      <c r="AN361" s="4"/>
      <c r="AO361" s="3"/>
      <c r="AP361" s="3"/>
      <c r="AQ361" s="114"/>
      <c r="AR361" s="3"/>
      <c r="AS361" s="3"/>
    </row>
    <row r="362" spans="1:45"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4"/>
      <c r="AM362" s="3"/>
      <c r="AN362" s="4"/>
      <c r="AO362" s="3"/>
      <c r="AP362" s="3"/>
      <c r="AQ362" s="114"/>
      <c r="AR362" s="3"/>
      <c r="AS362" s="3"/>
    </row>
    <row r="363" spans="1:45"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4"/>
      <c r="AM363" s="3"/>
      <c r="AN363" s="4"/>
      <c r="AO363" s="3"/>
      <c r="AP363" s="3"/>
      <c r="AQ363" s="114"/>
      <c r="AR363" s="3"/>
      <c r="AS363" s="3"/>
    </row>
    <row r="364" spans="1:45"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4"/>
      <c r="AM364" s="3"/>
      <c r="AN364" s="4"/>
      <c r="AO364" s="3"/>
      <c r="AP364" s="3"/>
      <c r="AQ364" s="114"/>
      <c r="AR364" s="3"/>
      <c r="AS364" s="3"/>
    </row>
    <row r="365" spans="1:45"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4"/>
      <c r="AM365" s="3"/>
      <c r="AN365" s="4"/>
      <c r="AO365" s="3"/>
      <c r="AP365" s="3"/>
      <c r="AQ365" s="114"/>
      <c r="AR365" s="3"/>
      <c r="AS365" s="3"/>
    </row>
    <row r="366" spans="1:45"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4"/>
      <c r="AM366" s="3"/>
      <c r="AN366" s="4"/>
      <c r="AO366" s="3"/>
      <c r="AP366" s="3"/>
      <c r="AQ366" s="114"/>
      <c r="AR366" s="3"/>
      <c r="AS366" s="3"/>
    </row>
    <row r="367" spans="1:45"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4"/>
      <c r="AM367" s="3"/>
      <c r="AN367" s="4"/>
      <c r="AO367" s="3"/>
      <c r="AP367" s="3"/>
      <c r="AQ367" s="114"/>
      <c r="AR367" s="3"/>
      <c r="AS367" s="3"/>
    </row>
    <row r="368" spans="1:45"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4"/>
      <c r="AM368" s="3"/>
      <c r="AN368" s="4"/>
      <c r="AO368" s="3"/>
      <c r="AP368" s="3"/>
      <c r="AQ368" s="114"/>
      <c r="AR368" s="3"/>
      <c r="AS368" s="3"/>
    </row>
    <row r="369" spans="1:45"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4"/>
      <c r="AM369" s="3"/>
      <c r="AN369" s="4"/>
      <c r="AO369" s="3"/>
      <c r="AP369" s="3"/>
      <c r="AQ369" s="114"/>
      <c r="AR369" s="3"/>
      <c r="AS369" s="3"/>
    </row>
    <row r="370" spans="1:45"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4"/>
      <c r="AM370" s="3"/>
      <c r="AN370" s="4"/>
      <c r="AO370" s="3"/>
      <c r="AP370" s="3"/>
      <c r="AQ370" s="114"/>
      <c r="AR370" s="3"/>
      <c r="AS370" s="3"/>
    </row>
    <row r="371" spans="1:45"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4"/>
      <c r="AM371" s="3"/>
      <c r="AN371" s="4"/>
      <c r="AO371" s="3"/>
      <c r="AP371" s="3"/>
      <c r="AQ371" s="114"/>
      <c r="AR371" s="3"/>
      <c r="AS371" s="3"/>
    </row>
    <row r="372" spans="1:45"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4"/>
      <c r="AM372" s="3"/>
      <c r="AN372" s="4"/>
      <c r="AO372" s="3"/>
      <c r="AP372" s="3"/>
      <c r="AQ372" s="114"/>
      <c r="AR372" s="3"/>
      <c r="AS372" s="3"/>
    </row>
    <row r="373" spans="1:45"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4"/>
      <c r="AM373" s="3"/>
      <c r="AN373" s="4"/>
      <c r="AO373" s="3"/>
      <c r="AP373" s="3"/>
      <c r="AQ373" s="114"/>
      <c r="AR373" s="3"/>
      <c r="AS373" s="3"/>
    </row>
    <row r="374" spans="1:45"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4"/>
      <c r="AM374" s="3"/>
      <c r="AN374" s="4"/>
      <c r="AO374" s="3"/>
      <c r="AP374" s="3"/>
      <c r="AQ374" s="114"/>
      <c r="AR374" s="3"/>
      <c r="AS374" s="3"/>
    </row>
    <row r="375" spans="1:45"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4"/>
      <c r="AM375" s="3"/>
      <c r="AN375" s="4"/>
      <c r="AO375" s="3"/>
      <c r="AP375" s="3"/>
      <c r="AQ375" s="114"/>
      <c r="AR375" s="3"/>
      <c r="AS375" s="3"/>
    </row>
    <row r="376" spans="1:45"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4"/>
      <c r="AM376" s="3"/>
      <c r="AN376" s="4"/>
      <c r="AO376" s="3"/>
      <c r="AP376" s="3"/>
      <c r="AQ376" s="114"/>
      <c r="AR376" s="3"/>
      <c r="AS376" s="3"/>
    </row>
    <row r="377" spans="1:45"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4"/>
      <c r="AM377" s="3"/>
      <c r="AN377" s="4"/>
      <c r="AO377" s="3"/>
      <c r="AP377" s="3"/>
      <c r="AQ377" s="114"/>
      <c r="AR377" s="3"/>
      <c r="AS377" s="3"/>
    </row>
    <row r="378" spans="1:45"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4"/>
      <c r="AM378" s="3"/>
      <c r="AN378" s="4"/>
      <c r="AO378" s="3"/>
      <c r="AP378" s="3"/>
      <c r="AQ378" s="114"/>
      <c r="AR378" s="3"/>
      <c r="AS378" s="3"/>
    </row>
    <row r="379" spans="1:45"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4"/>
      <c r="AM379" s="3"/>
      <c r="AN379" s="4"/>
      <c r="AO379" s="3"/>
      <c r="AP379" s="3"/>
      <c r="AQ379" s="114"/>
      <c r="AR379" s="3"/>
      <c r="AS379" s="3"/>
    </row>
    <row r="380" spans="1:45"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4"/>
      <c r="AM380" s="3"/>
      <c r="AN380" s="4"/>
      <c r="AO380" s="3"/>
      <c r="AP380" s="3"/>
      <c r="AQ380" s="114"/>
      <c r="AR380" s="3"/>
      <c r="AS380" s="3"/>
    </row>
    <row r="381" spans="1:45"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4"/>
      <c r="AM381" s="3"/>
      <c r="AN381" s="4"/>
      <c r="AO381" s="3"/>
      <c r="AP381" s="3"/>
      <c r="AQ381" s="114"/>
      <c r="AR381" s="3"/>
      <c r="AS381" s="3"/>
    </row>
    <row r="382" spans="1:45"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4"/>
      <c r="AM382" s="3"/>
      <c r="AN382" s="4"/>
      <c r="AO382" s="3"/>
      <c r="AP382" s="3"/>
      <c r="AQ382" s="114"/>
      <c r="AR382" s="3"/>
      <c r="AS382" s="3"/>
    </row>
    <row r="383" spans="1:45"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4"/>
      <c r="AM383" s="3"/>
      <c r="AN383" s="4"/>
      <c r="AO383" s="3"/>
      <c r="AP383" s="3"/>
      <c r="AQ383" s="114"/>
      <c r="AR383" s="3"/>
      <c r="AS383" s="3"/>
    </row>
    <row r="384" spans="1:45"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4"/>
      <c r="AM384" s="3"/>
      <c r="AN384" s="4"/>
      <c r="AO384" s="3"/>
      <c r="AP384" s="3"/>
      <c r="AQ384" s="114"/>
      <c r="AR384" s="3"/>
      <c r="AS384" s="3"/>
    </row>
    <row r="385" spans="1:45"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4"/>
      <c r="AM385" s="3"/>
      <c r="AN385" s="4"/>
      <c r="AO385" s="3"/>
      <c r="AP385" s="3"/>
      <c r="AQ385" s="114"/>
      <c r="AR385" s="3"/>
      <c r="AS385" s="3"/>
    </row>
    <row r="386" spans="1:45"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4"/>
      <c r="AM386" s="3"/>
      <c r="AN386" s="4"/>
      <c r="AO386" s="3"/>
      <c r="AP386" s="3"/>
      <c r="AQ386" s="114"/>
      <c r="AR386" s="3"/>
      <c r="AS386" s="3"/>
    </row>
    <row r="387" spans="1:45"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4"/>
      <c r="AM387" s="3"/>
      <c r="AN387" s="4"/>
      <c r="AO387" s="3"/>
      <c r="AP387" s="3"/>
      <c r="AQ387" s="114"/>
      <c r="AR387" s="3"/>
      <c r="AS387" s="3"/>
    </row>
    <row r="388" spans="1:45"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4"/>
      <c r="AM388" s="3"/>
      <c r="AN388" s="4"/>
      <c r="AO388" s="3"/>
      <c r="AP388" s="3"/>
      <c r="AQ388" s="114"/>
      <c r="AR388" s="3"/>
      <c r="AS388" s="3"/>
    </row>
    <row r="389" spans="1:45"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4"/>
      <c r="AM389" s="3"/>
      <c r="AN389" s="4"/>
      <c r="AO389" s="3"/>
      <c r="AP389" s="3"/>
      <c r="AQ389" s="114"/>
      <c r="AR389" s="3"/>
      <c r="AS389" s="3"/>
    </row>
    <row r="390" spans="1:45"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4"/>
      <c r="AM390" s="3"/>
      <c r="AN390" s="4"/>
      <c r="AO390" s="3"/>
      <c r="AP390" s="3"/>
      <c r="AQ390" s="114"/>
      <c r="AR390" s="3"/>
      <c r="AS390" s="3"/>
    </row>
    <row r="391" spans="1:45"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4"/>
      <c r="AM391" s="3"/>
      <c r="AN391" s="4"/>
      <c r="AO391" s="3"/>
      <c r="AP391" s="3"/>
      <c r="AQ391" s="114"/>
      <c r="AR391" s="3"/>
      <c r="AS391" s="3"/>
    </row>
    <row r="392" spans="1:45"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4"/>
      <c r="AM392" s="3"/>
      <c r="AN392" s="4"/>
      <c r="AO392" s="3"/>
      <c r="AP392" s="3"/>
      <c r="AQ392" s="114"/>
      <c r="AR392" s="3"/>
      <c r="AS392" s="3"/>
    </row>
    <row r="393" spans="1:45"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4"/>
      <c r="AM393" s="3"/>
      <c r="AN393" s="4"/>
      <c r="AO393" s="3"/>
      <c r="AP393" s="3"/>
      <c r="AQ393" s="114"/>
      <c r="AR393" s="3"/>
      <c r="AS393" s="3"/>
    </row>
    <row r="394" spans="1:45"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4"/>
      <c r="AM394" s="3"/>
      <c r="AN394" s="4"/>
      <c r="AO394" s="3"/>
      <c r="AP394" s="3"/>
      <c r="AQ394" s="114"/>
      <c r="AR394" s="3"/>
      <c r="AS394" s="3"/>
    </row>
    <row r="395" spans="1:45"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4"/>
      <c r="AM395" s="3"/>
      <c r="AN395" s="4"/>
      <c r="AO395" s="3"/>
      <c r="AP395" s="3"/>
      <c r="AQ395" s="114"/>
      <c r="AR395" s="3"/>
      <c r="AS395" s="3"/>
    </row>
    <row r="396" spans="1:45"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4"/>
      <c r="AM396" s="3"/>
      <c r="AN396" s="4"/>
      <c r="AO396" s="3"/>
      <c r="AP396" s="3"/>
      <c r="AQ396" s="114"/>
      <c r="AR396" s="3"/>
      <c r="AS396" s="3"/>
    </row>
    <row r="397" spans="1:45"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4"/>
      <c r="AM397" s="3"/>
      <c r="AN397" s="4"/>
      <c r="AO397" s="3"/>
      <c r="AP397" s="3"/>
      <c r="AQ397" s="114"/>
      <c r="AR397" s="3"/>
      <c r="AS397" s="3"/>
    </row>
    <row r="398" spans="1:45"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4"/>
      <c r="AM398" s="3"/>
      <c r="AN398" s="4"/>
      <c r="AO398" s="3"/>
      <c r="AP398" s="3"/>
      <c r="AQ398" s="114"/>
      <c r="AR398" s="3"/>
      <c r="AS398" s="3"/>
    </row>
    <row r="399" spans="1:45"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4"/>
      <c r="AM399" s="3"/>
      <c r="AN399" s="4"/>
      <c r="AO399" s="3"/>
      <c r="AP399" s="3"/>
      <c r="AQ399" s="114"/>
      <c r="AR399" s="3"/>
      <c r="AS399" s="3"/>
    </row>
    <row r="400" spans="1:45"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4"/>
      <c r="AM400" s="3"/>
      <c r="AN400" s="4"/>
      <c r="AO400" s="3"/>
      <c r="AP400" s="3"/>
      <c r="AQ400" s="114"/>
      <c r="AR400" s="3"/>
      <c r="AS400" s="3"/>
    </row>
    <row r="401" spans="1:45"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4"/>
      <c r="AM401" s="3"/>
      <c r="AN401" s="4"/>
      <c r="AO401" s="3"/>
      <c r="AP401" s="3"/>
      <c r="AQ401" s="114"/>
      <c r="AR401" s="3"/>
      <c r="AS401" s="3"/>
    </row>
    <row r="402" spans="1:45"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4"/>
      <c r="AM402" s="3"/>
      <c r="AN402" s="4"/>
      <c r="AO402" s="3"/>
      <c r="AP402" s="3"/>
      <c r="AQ402" s="114"/>
      <c r="AR402" s="3"/>
      <c r="AS402" s="3"/>
    </row>
    <row r="403" spans="1:45"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4"/>
      <c r="AM403" s="3"/>
      <c r="AN403" s="4"/>
      <c r="AO403" s="3"/>
      <c r="AP403" s="3"/>
      <c r="AQ403" s="114"/>
      <c r="AR403" s="3"/>
      <c r="AS403" s="3"/>
    </row>
    <row r="404" spans="1:45"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4"/>
      <c r="AM404" s="3"/>
      <c r="AN404" s="4"/>
      <c r="AO404" s="3"/>
      <c r="AP404" s="3"/>
      <c r="AQ404" s="114"/>
      <c r="AR404" s="3"/>
      <c r="AS404" s="3"/>
    </row>
    <row r="405" spans="1:45"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4"/>
      <c r="AM405" s="3"/>
      <c r="AN405" s="4"/>
      <c r="AO405" s="3"/>
      <c r="AP405" s="3"/>
      <c r="AQ405" s="114"/>
      <c r="AR405" s="3"/>
      <c r="AS405" s="3"/>
    </row>
    <row r="406" spans="1:45"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4"/>
      <c r="AM406" s="3"/>
      <c r="AN406" s="4"/>
      <c r="AO406" s="3"/>
      <c r="AP406" s="3"/>
      <c r="AQ406" s="114"/>
      <c r="AR406" s="3"/>
      <c r="AS406" s="3"/>
    </row>
    <row r="407" spans="1:45"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4"/>
      <c r="AM407" s="3"/>
      <c r="AN407" s="4"/>
      <c r="AO407" s="3"/>
      <c r="AP407" s="3"/>
      <c r="AQ407" s="114"/>
      <c r="AR407" s="3"/>
      <c r="AS407" s="3"/>
    </row>
    <row r="408" spans="1:45"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4"/>
      <c r="AM408" s="3"/>
      <c r="AN408" s="4"/>
      <c r="AO408" s="3"/>
      <c r="AP408" s="3"/>
      <c r="AQ408" s="114"/>
      <c r="AR408" s="3"/>
      <c r="AS408" s="3"/>
    </row>
    <row r="409" spans="1:45"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4"/>
      <c r="AM409" s="3"/>
      <c r="AN409" s="4"/>
      <c r="AO409" s="3"/>
      <c r="AP409" s="3"/>
      <c r="AQ409" s="114"/>
      <c r="AR409" s="3"/>
      <c r="AS409" s="3"/>
    </row>
    <row r="410" spans="1:45"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4"/>
      <c r="AM410" s="3"/>
      <c r="AN410" s="4"/>
      <c r="AO410" s="3"/>
      <c r="AP410" s="3"/>
      <c r="AQ410" s="114"/>
      <c r="AR410" s="3"/>
      <c r="AS410" s="3"/>
    </row>
    <row r="411" spans="1:45"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4"/>
      <c r="AM411" s="3"/>
      <c r="AN411" s="4"/>
      <c r="AO411" s="3"/>
      <c r="AP411" s="3"/>
      <c r="AQ411" s="114"/>
      <c r="AR411" s="3"/>
      <c r="AS411" s="3"/>
    </row>
    <row r="412" spans="1:45"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4"/>
      <c r="AM412" s="3"/>
      <c r="AN412" s="4"/>
      <c r="AO412" s="3"/>
      <c r="AP412" s="3"/>
      <c r="AQ412" s="114"/>
      <c r="AR412" s="3"/>
      <c r="AS412" s="3"/>
    </row>
    <row r="413" spans="1:45"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4"/>
      <c r="AM413" s="3"/>
      <c r="AN413" s="4"/>
      <c r="AO413" s="3"/>
      <c r="AP413" s="3"/>
      <c r="AQ413" s="114"/>
      <c r="AR413" s="3"/>
      <c r="AS413" s="3"/>
    </row>
    <row r="414" spans="1:45"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4"/>
      <c r="AM414" s="3"/>
      <c r="AN414" s="4"/>
      <c r="AO414" s="3"/>
      <c r="AP414" s="3"/>
      <c r="AQ414" s="114"/>
      <c r="AR414" s="3"/>
      <c r="AS414" s="3"/>
    </row>
    <row r="415" spans="1:45"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4"/>
      <c r="AM415" s="3"/>
      <c r="AN415" s="4"/>
      <c r="AO415" s="3"/>
      <c r="AP415" s="3"/>
      <c r="AQ415" s="114"/>
      <c r="AR415" s="3"/>
      <c r="AS415" s="3"/>
    </row>
    <row r="416" spans="1:45"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4"/>
      <c r="AM416" s="3"/>
      <c r="AN416" s="4"/>
      <c r="AO416" s="3"/>
      <c r="AP416" s="3"/>
      <c r="AQ416" s="114"/>
      <c r="AR416" s="3"/>
      <c r="AS416" s="3"/>
    </row>
    <row r="417" spans="1:45"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4"/>
      <c r="AM417" s="3"/>
      <c r="AN417" s="4"/>
      <c r="AO417" s="3"/>
      <c r="AP417" s="3"/>
      <c r="AQ417" s="114"/>
      <c r="AR417" s="3"/>
      <c r="AS417" s="3"/>
    </row>
    <row r="418" spans="1:45"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4"/>
      <c r="AM418" s="3"/>
      <c r="AN418" s="4"/>
      <c r="AO418" s="3"/>
      <c r="AP418" s="3"/>
      <c r="AQ418" s="114"/>
      <c r="AR418" s="3"/>
      <c r="AS418" s="3"/>
    </row>
    <row r="419" spans="1:45"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4"/>
      <c r="AM419" s="3"/>
      <c r="AN419" s="4"/>
      <c r="AO419" s="3"/>
      <c r="AP419" s="3"/>
      <c r="AQ419" s="114"/>
      <c r="AR419" s="3"/>
      <c r="AS419" s="3"/>
    </row>
    <row r="420" spans="1:45"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4"/>
      <c r="AM420" s="3"/>
      <c r="AN420" s="4"/>
      <c r="AO420" s="3"/>
      <c r="AP420" s="3"/>
      <c r="AQ420" s="114"/>
      <c r="AR420" s="3"/>
      <c r="AS420" s="3"/>
    </row>
    <row r="421" spans="1:45"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4"/>
      <c r="AM421" s="3"/>
      <c r="AN421" s="4"/>
      <c r="AO421" s="3"/>
      <c r="AP421" s="3"/>
      <c r="AQ421" s="114"/>
      <c r="AR421" s="3"/>
      <c r="AS421" s="3"/>
    </row>
    <row r="422" spans="1:45"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4"/>
      <c r="AM422" s="3"/>
      <c r="AN422" s="4"/>
      <c r="AO422" s="3"/>
      <c r="AP422" s="3"/>
      <c r="AQ422" s="114"/>
      <c r="AR422" s="3"/>
      <c r="AS422" s="3"/>
    </row>
    <row r="423" spans="1:45"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4"/>
      <c r="AM423" s="3"/>
      <c r="AN423" s="4"/>
      <c r="AO423" s="3"/>
      <c r="AP423" s="3"/>
      <c r="AQ423" s="114"/>
      <c r="AR423" s="3"/>
      <c r="AS423" s="3"/>
    </row>
    <row r="424" spans="1:45"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4"/>
      <c r="AM424" s="3"/>
      <c r="AN424" s="4"/>
      <c r="AO424" s="3"/>
      <c r="AP424" s="3"/>
      <c r="AQ424" s="114"/>
      <c r="AR424" s="3"/>
      <c r="AS424" s="3"/>
    </row>
    <row r="425" spans="1:45"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4"/>
      <c r="AM425" s="3"/>
      <c r="AN425" s="4"/>
      <c r="AO425" s="3"/>
      <c r="AP425" s="3"/>
      <c r="AQ425" s="114"/>
      <c r="AR425" s="3"/>
      <c r="AS425" s="3"/>
    </row>
    <row r="426" spans="1:45"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4"/>
      <c r="AM426" s="3"/>
      <c r="AN426" s="4"/>
      <c r="AO426" s="3"/>
      <c r="AP426" s="3"/>
      <c r="AQ426" s="114"/>
      <c r="AR426" s="3"/>
      <c r="AS426" s="3"/>
    </row>
    <row r="427" spans="1:45"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4"/>
      <c r="AM427" s="3"/>
      <c r="AN427" s="4"/>
      <c r="AO427" s="3"/>
      <c r="AP427" s="3"/>
      <c r="AQ427" s="114"/>
      <c r="AR427" s="3"/>
      <c r="AS427" s="3"/>
    </row>
    <row r="428" spans="1:45"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4"/>
      <c r="AM428" s="3"/>
      <c r="AN428" s="4"/>
      <c r="AO428" s="3"/>
      <c r="AP428" s="3"/>
      <c r="AQ428" s="114"/>
      <c r="AR428" s="3"/>
      <c r="AS428" s="3"/>
    </row>
    <row r="429" spans="1:45"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4"/>
      <c r="AM429" s="3"/>
      <c r="AN429" s="4"/>
      <c r="AO429" s="3"/>
      <c r="AP429" s="3"/>
      <c r="AQ429" s="114"/>
      <c r="AR429" s="3"/>
      <c r="AS429" s="3"/>
    </row>
    <row r="430" spans="1:45"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4"/>
      <c r="AM430" s="3"/>
      <c r="AN430" s="4"/>
      <c r="AO430" s="3"/>
      <c r="AP430" s="3"/>
      <c r="AQ430" s="114"/>
      <c r="AR430" s="3"/>
      <c r="AS430" s="3"/>
    </row>
    <row r="431" spans="1:45"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4"/>
      <c r="AM431" s="3"/>
      <c r="AN431" s="4"/>
      <c r="AO431" s="3"/>
      <c r="AP431" s="3"/>
      <c r="AQ431" s="114"/>
      <c r="AR431" s="3"/>
      <c r="AS431" s="3"/>
    </row>
    <row r="432" spans="1:45"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4"/>
      <c r="AM432" s="3"/>
      <c r="AN432" s="4"/>
      <c r="AO432" s="3"/>
      <c r="AP432" s="3"/>
      <c r="AQ432" s="114"/>
      <c r="AR432" s="3"/>
      <c r="AS432" s="3"/>
    </row>
    <row r="433" spans="1:45"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4"/>
      <c r="AM433" s="3"/>
      <c r="AN433" s="4"/>
      <c r="AO433" s="3"/>
      <c r="AP433" s="3"/>
      <c r="AQ433" s="114"/>
      <c r="AR433" s="3"/>
      <c r="AS433" s="3"/>
    </row>
    <row r="434" spans="1:45"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4"/>
      <c r="AM434" s="3"/>
      <c r="AN434" s="4"/>
      <c r="AO434" s="3"/>
      <c r="AP434" s="3"/>
      <c r="AQ434" s="114"/>
      <c r="AR434" s="3"/>
      <c r="AS434" s="3"/>
    </row>
    <row r="435" spans="1:45"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4"/>
      <c r="AM435" s="3"/>
      <c r="AN435" s="4"/>
      <c r="AO435" s="3"/>
      <c r="AP435" s="3"/>
      <c r="AQ435" s="114"/>
      <c r="AR435" s="3"/>
      <c r="AS435" s="3"/>
    </row>
    <row r="436" spans="1:45"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4"/>
      <c r="AM436" s="3"/>
      <c r="AN436" s="4"/>
      <c r="AO436" s="3"/>
      <c r="AP436" s="3"/>
      <c r="AQ436" s="114"/>
      <c r="AR436" s="3"/>
      <c r="AS436" s="3"/>
    </row>
    <row r="437" spans="1:45"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4"/>
      <c r="AM437" s="3"/>
      <c r="AN437" s="4"/>
      <c r="AO437" s="3"/>
      <c r="AP437" s="3"/>
      <c r="AQ437" s="114"/>
      <c r="AR437" s="3"/>
      <c r="AS437" s="3"/>
    </row>
    <row r="438" spans="1:45"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4"/>
      <c r="AM438" s="3"/>
      <c r="AN438" s="4"/>
      <c r="AO438" s="3"/>
      <c r="AP438" s="3"/>
      <c r="AQ438" s="114"/>
      <c r="AR438" s="3"/>
      <c r="AS438" s="3"/>
    </row>
    <row r="439" spans="1:45"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4"/>
      <c r="AM439" s="3"/>
      <c r="AN439" s="4"/>
      <c r="AO439" s="3"/>
      <c r="AP439" s="3"/>
      <c r="AQ439" s="114"/>
      <c r="AR439" s="3"/>
      <c r="AS439" s="3"/>
    </row>
    <row r="440" spans="1:45"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4"/>
      <c r="AM440" s="3"/>
      <c r="AN440" s="4"/>
      <c r="AO440" s="3"/>
      <c r="AP440" s="3"/>
      <c r="AQ440" s="114"/>
      <c r="AR440" s="3"/>
      <c r="AS440" s="3"/>
    </row>
    <row r="441" spans="1:45"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4"/>
      <c r="AM441" s="3"/>
      <c r="AN441" s="4"/>
      <c r="AO441" s="3"/>
      <c r="AP441" s="3"/>
      <c r="AQ441" s="114"/>
      <c r="AR441" s="3"/>
      <c r="AS441" s="3"/>
    </row>
    <row r="442" spans="1:45"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4"/>
      <c r="AM442" s="3"/>
      <c r="AN442" s="4"/>
      <c r="AO442" s="3"/>
      <c r="AP442" s="3"/>
      <c r="AQ442" s="114"/>
      <c r="AR442" s="3"/>
      <c r="AS442" s="3"/>
    </row>
    <row r="443" spans="1:45"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4"/>
      <c r="AM443" s="3"/>
      <c r="AN443" s="4"/>
      <c r="AO443" s="3"/>
      <c r="AP443" s="3"/>
      <c r="AQ443" s="114"/>
      <c r="AR443" s="3"/>
      <c r="AS443" s="3"/>
    </row>
    <row r="444" spans="1:45"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4"/>
      <c r="AM444" s="3"/>
      <c r="AN444" s="4"/>
      <c r="AO444" s="3"/>
      <c r="AP444" s="3"/>
      <c r="AQ444" s="114"/>
      <c r="AR444" s="3"/>
      <c r="AS444" s="3"/>
    </row>
    <row r="445" spans="1:45"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4"/>
      <c r="AM445" s="3"/>
      <c r="AN445" s="4"/>
      <c r="AO445" s="3"/>
      <c r="AP445" s="3"/>
      <c r="AQ445" s="114"/>
      <c r="AR445" s="3"/>
      <c r="AS445" s="3"/>
    </row>
    <row r="446" spans="1:45"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4"/>
      <c r="AM446" s="3"/>
      <c r="AN446" s="4"/>
      <c r="AO446" s="3"/>
      <c r="AP446" s="3"/>
      <c r="AQ446" s="114"/>
      <c r="AR446" s="3"/>
      <c r="AS446" s="3"/>
    </row>
    <row r="447" spans="1:45"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4"/>
      <c r="AM447" s="3"/>
      <c r="AN447" s="4"/>
      <c r="AO447" s="3"/>
      <c r="AP447" s="3"/>
      <c r="AQ447" s="114"/>
      <c r="AR447" s="3"/>
      <c r="AS447" s="3"/>
    </row>
    <row r="448" spans="1:45"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4"/>
      <c r="AM448" s="3"/>
      <c r="AN448" s="4"/>
      <c r="AO448" s="3"/>
      <c r="AP448" s="3"/>
      <c r="AQ448" s="114"/>
      <c r="AR448" s="3"/>
      <c r="AS448" s="3"/>
    </row>
    <row r="449" spans="1:45"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4"/>
      <c r="AM449" s="3"/>
      <c r="AN449" s="4"/>
      <c r="AO449" s="3"/>
      <c r="AP449" s="3"/>
      <c r="AQ449" s="114"/>
      <c r="AR449" s="3"/>
      <c r="AS449" s="3"/>
    </row>
    <row r="450" spans="1:45"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4"/>
      <c r="AM450" s="3"/>
      <c r="AN450" s="4"/>
      <c r="AO450" s="3"/>
      <c r="AP450" s="3"/>
      <c r="AQ450" s="114"/>
      <c r="AR450" s="3"/>
      <c r="AS450" s="3"/>
    </row>
    <row r="451" spans="1:45"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4"/>
      <c r="AM451" s="3"/>
      <c r="AN451" s="4"/>
      <c r="AO451" s="3"/>
      <c r="AP451" s="3"/>
      <c r="AQ451" s="114"/>
      <c r="AR451" s="3"/>
      <c r="AS451" s="3"/>
    </row>
    <row r="452" spans="1:45"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4"/>
      <c r="AM452" s="3"/>
      <c r="AN452" s="4"/>
      <c r="AO452" s="3"/>
      <c r="AP452" s="3"/>
      <c r="AQ452" s="114"/>
      <c r="AR452" s="3"/>
      <c r="AS452" s="3"/>
    </row>
    <row r="453" spans="1:45"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4"/>
      <c r="AM453" s="3"/>
      <c r="AN453" s="4"/>
      <c r="AO453" s="3"/>
      <c r="AP453" s="3"/>
      <c r="AQ453" s="114"/>
      <c r="AR453" s="3"/>
      <c r="AS453" s="3"/>
    </row>
    <row r="454" spans="1:45"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4"/>
      <c r="AM454" s="3"/>
      <c r="AN454" s="4"/>
      <c r="AO454" s="3"/>
      <c r="AP454" s="3"/>
      <c r="AQ454" s="114"/>
      <c r="AR454" s="3"/>
      <c r="AS454" s="3"/>
    </row>
    <row r="455" spans="1:45"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4"/>
      <c r="AM455" s="3"/>
      <c r="AN455" s="4"/>
      <c r="AO455" s="3"/>
      <c r="AP455" s="3"/>
      <c r="AQ455" s="114"/>
      <c r="AR455" s="3"/>
      <c r="AS455" s="3"/>
    </row>
    <row r="456" spans="1:45"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4"/>
      <c r="AM456" s="3"/>
      <c r="AN456" s="4"/>
      <c r="AO456" s="3"/>
      <c r="AP456" s="3"/>
      <c r="AQ456" s="114"/>
      <c r="AR456" s="3"/>
      <c r="AS456" s="3"/>
    </row>
    <row r="457" spans="1:45"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4"/>
      <c r="AM457" s="3"/>
      <c r="AN457" s="4"/>
      <c r="AO457" s="3"/>
      <c r="AP457" s="3"/>
      <c r="AQ457" s="114"/>
      <c r="AR457" s="3"/>
      <c r="AS457" s="3"/>
    </row>
    <row r="458" spans="1:45"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4"/>
      <c r="AM458" s="3"/>
      <c r="AN458" s="4"/>
      <c r="AO458" s="3"/>
      <c r="AP458" s="3"/>
      <c r="AQ458" s="114"/>
      <c r="AR458" s="3"/>
      <c r="AS458" s="3"/>
    </row>
    <row r="459" spans="1:45"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4"/>
      <c r="AM459" s="3"/>
      <c r="AN459" s="4"/>
      <c r="AO459" s="3"/>
      <c r="AP459" s="3"/>
      <c r="AQ459" s="114"/>
      <c r="AR459" s="3"/>
      <c r="AS459" s="3"/>
    </row>
    <row r="460" spans="1:45"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4"/>
      <c r="AM460" s="3"/>
      <c r="AN460" s="4"/>
      <c r="AO460" s="3"/>
      <c r="AP460" s="3"/>
      <c r="AQ460" s="114"/>
      <c r="AR460" s="3"/>
      <c r="AS460" s="3"/>
    </row>
    <row r="461" spans="1:45"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4"/>
      <c r="AM461" s="3"/>
      <c r="AN461" s="4"/>
      <c r="AO461" s="3"/>
      <c r="AP461" s="3"/>
      <c r="AQ461" s="114"/>
      <c r="AR461" s="3"/>
      <c r="AS461" s="3"/>
    </row>
    <row r="462" spans="1:45"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4"/>
      <c r="AM462" s="3"/>
      <c r="AN462" s="4"/>
      <c r="AO462" s="3"/>
      <c r="AP462" s="3"/>
      <c r="AQ462" s="114"/>
      <c r="AR462" s="3"/>
      <c r="AS462" s="3"/>
    </row>
    <row r="463" spans="1:45"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4"/>
      <c r="AM463" s="3"/>
      <c r="AN463" s="4"/>
      <c r="AO463" s="3"/>
      <c r="AP463" s="3"/>
      <c r="AQ463" s="114"/>
      <c r="AR463" s="3"/>
      <c r="AS463" s="3"/>
    </row>
    <row r="464" spans="1:45"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4"/>
      <c r="AM464" s="3"/>
      <c r="AN464" s="4"/>
      <c r="AO464" s="3"/>
      <c r="AP464" s="3"/>
      <c r="AQ464" s="114"/>
      <c r="AR464" s="3"/>
      <c r="AS464" s="3"/>
    </row>
    <row r="465" spans="1:45"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4"/>
      <c r="AM465" s="3"/>
      <c r="AN465" s="4"/>
      <c r="AO465" s="3"/>
      <c r="AP465" s="3"/>
      <c r="AQ465" s="114"/>
      <c r="AR465" s="3"/>
      <c r="AS465" s="3"/>
    </row>
    <row r="466" spans="1:45"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4"/>
      <c r="AM466" s="3"/>
      <c r="AN466" s="4"/>
      <c r="AO466" s="3"/>
      <c r="AP466" s="3"/>
      <c r="AQ466" s="114"/>
      <c r="AR466" s="3"/>
      <c r="AS466" s="3"/>
    </row>
    <row r="467" spans="1:45"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4"/>
      <c r="AM467" s="3"/>
      <c r="AN467" s="4"/>
      <c r="AO467" s="3"/>
      <c r="AP467" s="3"/>
      <c r="AQ467" s="114"/>
      <c r="AR467" s="3"/>
      <c r="AS467" s="3"/>
    </row>
    <row r="468" spans="1:45"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4"/>
      <c r="AM468" s="3"/>
      <c r="AN468" s="4"/>
      <c r="AO468" s="3"/>
      <c r="AP468" s="3"/>
      <c r="AQ468" s="114"/>
      <c r="AR468" s="3"/>
      <c r="AS468" s="3"/>
    </row>
    <row r="469" spans="1:45"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4"/>
      <c r="AM469" s="3"/>
      <c r="AN469" s="4"/>
      <c r="AO469" s="3"/>
      <c r="AP469" s="3"/>
      <c r="AQ469" s="114"/>
      <c r="AR469" s="3"/>
      <c r="AS469" s="3"/>
    </row>
    <row r="470" spans="1:45"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4"/>
      <c r="AM470" s="3"/>
      <c r="AN470" s="4"/>
      <c r="AO470" s="3"/>
      <c r="AP470" s="3"/>
      <c r="AQ470" s="114"/>
      <c r="AR470" s="3"/>
      <c r="AS470" s="3"/>
    </row>
    <row r="471" spans="1:45"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4"/>
      <c r="AM471" s="3"/>
      <c r="AN471" s="4"/>
      <c r="AO471" s="3"/>
      <c r="AP471" s="3"/>
      <c r="AQ471" s="114"/>
      <c r="AR471" s="3"/>
      <c r="AS471" s="3"/>
    </row>
    <row r="472" spans="1:45"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4"/>
      <c r="AM472" s="3"/>
      <c r="AN472" s="4"/>
      <c r="AO472" s="3"/>
      <c r="AP472" s="3"/>
      <c r="AQ472" s="114"/>
      <c r="AR472" s="3"/>
      <c r="AS472" s="3"/>
    </row>
    <row r="473" spans="1:45"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4"/>
      <c r="AM473" s="3"/>
      <c r="AN473" s="4"/>
      <c r="AO473" s="3"/>
      <c r="AP473" s="3"/>
      <c r="AQ473" s="114"/>
      <c r="AR473" s="3"/>
      <c r="AS473" s="3"/>
    </row>
    <row r="474" spans="1:45"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4"/>
      <c r="AM474" s="3"/>
      <c r="AN474" s="4"/>
      <c r="AO474" s="3"/>
      <c r="AP474" s="3"/>
      <c r="AQ474" s="114"/>
      <c r="AR474" s="3"/>
      <c r="AS474" s="3"/>
    </row>
    <row r="475" spans="1:45"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4"/>
      <c r="AM475" s="3"/>
      <c r="AN475" s="4"/>
      <c r="AO475" s="3"/>
      <c r="AP475" s="3"/>
      <c r="AQ475" s="114"/>
      <c r="AR475" s="3"/>
      <c r="AS475" s="3"/>
    </row>
    <row r="476" spans="1:45"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4"/>
      <c r="AM476" s="3"/>
      <c r="AN476" s="4"/>
      <c r="AO476" s="3"/>
      <c r="AP476" s="3"/>
      <c r="AQ476" s="114"/>
      <c r="AR476" s="3"/>
      <c r="AS476" s="3"/>
    </row>
    <row r="477" spans="1:45"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4"/>
      <c r="AM477" s="3"/>
      <c r="AN477" s="4"/>
      <c r="AO477" s="3"/>
      <c r="AP477" s="3"/>
      <c r="AQ477" s="114"/>
      <c r="AR477" s="3"/>
      <c r="AS477" s="3"/>
    </row>
    <row r="478" spans="1:45"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4"/>
      <c r="AM478" s="3"/>
      <c r="AN478" s="4"/>
      <c r="AO478" s="3"/>
      <c r="AP478" s="3"/>
      <c r="AQ478" s="114"/>
      <c r="AR478" s="3"/>
      <c r="AS478" s="3"/>
    </row>
    <row r="479" spans="1:45"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4"/>
      <c r="AM479" s="3"/>
      <c r="AN479" s="4"/>
      <c r="AO479" s="3"/>
      <c r="AP479" s="3"/>
      <c r="AQ479" s="114"/>
      <c r="AR479" s="3"/>
      <c r="AS479" s="3"/>
    </row>
    <row r="480" spans="1:45"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4"/>
      <c r="AM480" s="3"/>
      <c r="AN480" s="4"/>
      <c r="AO480" s="3"/>
      <c r="AP480" s="3"/>
      <c r="AQ480" s="114"/>
      <c r="AR480" s="3"/>
      <c r="AS480" s="3"/>
    </row>
    <row r="481" spans="1:45"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4"/>
      <c r="AM481" s="3"/>
      <c r="AN481" s="4"/>
      <c r="AO481" s="3"/>
      <c r="AP481" s="3"/>
      <c r="AQ481" s="114"/>
      <c r="AR481" s="3"/>
      <c r="AS481" s="3"/>
    </row>
    <row r="482" spans="1:45"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4"/>
      <c r="AM482" s="3"/>
      <c r="AN482" s="4"/>
      <c r="AO482" s="3"/>
      <c r="AP482" s="3"/>
      <c r="AQ482" s="114"/>
      <c r="AR482" s="3"/>
      <c r="AS482" s="3"/>
    </row>
    <row r="483" spans="1:45"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4"/>
      <c r="AM483" s="3"/>
      <c r="AN483" s="4"/>
      <c r="AO483" s="3"/>
      <c r="AP483" s="3"/>
      <c r="AQ483" s="114"/>
      <c r="AR483" s="3"/>
      <c r="AS483" s="3"/>
    </row>
    <row r="484" spans="1:45"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4"/>
      <c r="AM484" s="3"/>
      <c r="AN484" s="4"/>
      <c r="AO484" s="3"/>
      <c r="AP484" s="3"/>
      <c r="AQ484" s="114"/>
      <c r="AR484" s="3"/>
      <c r="AS484" s="3"/>
    </row>
    <row r="485" spans="1:45"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4"/>
      <c r="AM485" s="3"/>
      <c r="AN485" s="4"/>
      <c r="AO485" s="3"/>
      <c r="AP485" s="3"/>
      <c r="AQ485" s="114"/>
      <c r="AR485" s="3"/>
      <c r="AS485" s="3"/>
    </row>
    <row r="486" spans="1:45"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4"/>
      <c r="AM486" s="3"/>
      <c r="AN486" s="4"/>
      <c r="AO486" s="3"/>
      <c r="AP486" s="3"/>
      <c r="AQ486" s="114"/>
      <c r="AR486" s="3"/>
      <c r="AS486" s="3"/>
    </row>
    <row r="487" spans="1:45"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4"/>
      <c r="AM487" s="3"/>
      <c r="AN487" s="4"/>
      <c r="AO487" s="3"/>
      <c r="AP487" s="3"/>
      <c r="AQ487" s="114"/>
      <c r="AR487" s="3"/>
      <c r="AS487" s="3"/>
    </row>
    <row r="488" spans="1:45"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4"/>
      <c r="AM488" s="3"/>
      <c r="AN488" s="4"/>
      <c r="AO488" s="3"/>
      <c r="AP488" s="3"/>
      <c r="AQ488" s="114"/>
      <c r="AR488" s="3"/>
      <c r="AS488" s="3"/>
    </row>
    <row r="489" spans="1:45"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4"/>
      <c r="AM489" s="3"/>
      <c r="AN489" s="4"/>
      <c r="AO489" s="3"/>
      <c r="AP489" s="3"/>
      <c r="AQ489" s="114"/>
      <c r="AR489" s="3"/>
      <c r="AS489" s="3"/>
    </row>
    <row r="490" spans="1:45"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4"/>
      <c r="AM490" s="3"/>
      <c r="AN490" s="4"/>
      <c r="AO490" s="3"/>
      <c r="AP490" s="3"/>
      <c r="AQ490" s="114"/>
      <c r="AR490" s="3"/>
      <c r="AS490" s="3"/>
    </row>
    <row r="491" spans="1:45"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4"/>
      <c r="AM491" s="3"/>
      <c r="AN491" s="4"/>
      <c r="AO491" s="3"/>
      <c r="AP491" s="3"/>
      <c r="AQ491" s="114"/>
      <c r="AR491" s="3"/>
      <c r="AS491" s="3"/>
    </row>
    <row r="492" spans="1:45"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4"/>
      <c r="AM492" s="3"/>
      <c r="AN492" s="4"/>
      <c r="AO492" s="3"/>
      <c r="AP492" s="3"/>
      <c r="AQ492" s="114"/>
      <c r="AR492" s="3"/>
      <c r="AS492" s="3"/>
    </row>
    <row r="493" spans="1:45"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4"/>
      <c r="AM493" s="3"/>
      <c r="AN493" s="4"/>
      <c r="AO493" s="3"/>
      <c r="AP493" s="3"/>
      <c r="AQ493" s="114"/>
      <c r="AR493" s="3"/>
      <c r="AS493" s="3"/>
    </row>
    <row r="494" spans="1:45"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4"/>
      <c r="AM494" s="3"/>
      <c r="AN494" s="4"/>
      <c r="AO494" s="3"/>
      <c r="AP494" s="3"/>
      <c r="AQ494" s="114"/>
      <c r="AR494" s="3"/>
      <c r="AS494" s="3"/>
    </row>
    <row r="495" spans="1:45"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4"/>
      <c r="AM495" s="3"/>
      <c r="AN495" s="4"/>
      <c r="AO495" s="3"/>
      <c r="AP495" s="3"/>
      <c r="AQ495" s="114"/>
      <c r="AR495" s="3"/>
      <c r="AS495" s="3"/>
    </row>
    <row r="496" spans="1:45"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4"/>
      <c r="AM496" s="3"/>
      <c r="AN496" s="4"/>
      <c r="AO496" s="3"/>
      <c r="AP496" s="3"/>
      <c r="AQ496" s="114"/>
      <c r="AR496" s="3"/>
      <c r="AS496" s="3"/>
    </row>
    <row r="497" spans="1:45"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4"/>
      <c r="AM497" s="3"/>
      <c r="AN497" s="4"/>
      <c r="AO497" s="3"/>
      <c r="AP497" s="3"/>
      <c r="AQ497" s="114"/>
      <c r="AR497" s="3"/>
      <c r="AS497" s="3"/>
    </row>
    <row r="498" spans="1:45"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4"/>
      <c r="AM498" s="3"/>
      <c r="AN498" s="4"/>
      <c r="AO498" s="3"/>
      <c r="AP498" s="3"/>
      <c r="AQ498" s="114"/>
      <c r="AR498" s="3"/>
      <c r="AS498" s="3"/>
    </row>
    <row r="499" spans="1:45"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4"/>
      <c r="AM499" s="3"/>
      <c r="AN499" s="4"/>
      <c r="AO499" s="3"/>
      <c r="AP499" s="3"/>
      <c r="AQ499" s="114"/>
      <c r="AR499" s="3"/>
      <c r="AS499" s="3"/>
    </row>
    <row r="500" spans="1:45"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4"/>
      <c r="AM500" s="3"/>
      <c r="AN500" s="4"/>
      <c r="AO500" s="3"/>
      <c r="AP500" s="3"/>
      <c r="AQ500" s="114"/>
      <c r="AR500" s="3"/>
      <c r="AS500" s="3"/>
    </row>
    <row r="501" spans="1:45"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4"/>
      <c r="AM501" s="3"/>
      <c r="AN501" s="4"/>
      <c r="AO501" s="3"/>
      <c r="AP501" s="3"/>
      <c r="AQ501" s="114"/>
      <c r="AR501" s="3"/>
      <c r="AS501" s="3"/>
    </row>
    <row r="502" spans="1:45"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4"/>
      <c r="AM502" s="3"/>
      <c r="AN502" s="4"/>
      <c r="AO502" s="3"/>
      <c r="AP502" s="3"/>
      <c r="AQ502" s="114"/>
      <c r="AR502" s="3"/>
      <c r="AS502" s="3"/>
    </row>
    <row r="503" spans="1:45"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4"/>
      <c r="AM503" s="3"/>
      <c r="AN503" s="4"/>
      <c r="AO503" s="3"/>
      <c r="AP503" s="3"/>
      <c r="AQ503" s="114"/>
      <c r="AR503" s="3"/>
      <c r="AS503" s="3"/>
    </row>
    <row r="504" spans="1:45"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4"/>
      <c r="AM504" s="3"/>
      <c r="AN504" s="4"/>
      <c r="AO504" s="3"/>
      <c r="AP504" s="3"/>
      <c r="AQ504" s="114"/>
      <c r="AR504" s="3"/>
      <c r="AS504" s="3"/>
    </row>
    <row r="505" spans="1:45"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4"/>
      <c r="AM505" s="3"/>
      <c r="AN505" s="4"/>
      <c r="AO505" s="3"/>
      <c r="AP505" s="3"/>
      <c r="AQ505" s="114"/>
      <c r="AR505" s="3"/>
      <c r="AS505" s="3"/>
    </row>
    <row r="506" spans="1:45"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4"/>
      <c r="AM506" s="3"/>
      <c r="AN506" s="4"/>
      <c r="AO506" s="3"/>
      <c r="AP506" s="3"/>
      <c r="AQ506" s="114"/>
      <c r="AR506" s="3"/>
      <c r="AS506" s="3"/>
    </row>
    <row r="507" spans="1:45"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4"/>
      <c r="AM507" s="3"/>
      <c r="AN507" s="4"/>
      <c r="AO507" s="3"/>
      <c r="AP507" s="3"/>
      <c r="AQ507" s="114"/>
      <c r="AR507" s="3"/>
      <c r="AS507" s="3"/>
    </row>
    <row r="508" spans="1:45"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4"/>
      <c r="AM508" s="3"/>
      <c r="AN508" s="4"/>
      <c r="AO508" s="3"/>
      <c r="AP508" s="3"/>
      <c r="AQ508" s="114"/>
      <c r="AR508" s="3"/>
      <c r="AS508" s="3"/>
    </row>
    <row r="509" spans="1:45"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4"/>
      <c r="AM509" s="3"/>
      <c r="AN509" s="4"/>
      <c r="AO509" s="3"/>
      <c r="AP509" s="3"/>
      <c r="AQ509" s="114"/>
      <c r="AR509" s="3"/>
      <c r="AS509" s="3"/>
    </row>
    <row r="510" spans="1:45"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4"/>
      <c r="AM510" s="3"/>
      <c r="AN510" s="4"/>
      <c r="AO510" s="3"/>
      <c r="AP510" s="3"/>
      <c r="AQ510" s="114"/>
      <c r="AR510" s="3"/>
      <c r="AS510" s="3"/>
    </row>
    <row r="511" spans="1:45"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4"/>
      <c r="AM511" s="3"/>
      <c r="AN511" s="4"/>
      <c r="AO511" s="3"/>
      <c r="AP511" s="3"/>
      <c r="AQ511" s="114"/>
      <c r="AR511" s="3"/>
      <c r="AS511" s="3"/>
    </row>
    <row r="512" spans="1:45"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4"/>
      <c r="AM512" s="3"/>
      <c r="AN512" s="4"/>
      <c r="AO512" s="3"/>
      <c r="AP512" s="3"/>
      <c r="AQ512" s="114"/>
      <c r="AR512" s="3"/>
      <c r="AS512" s="3"/>
    </row>
    <row r="513" spans="1:45"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4"/>
      <c r="AM513" s="3"/>
      <c r="AN513" s="4"/>
      <c r="AO513" s="3"/>
      <c r="AP513" s="3"/>
      <c r="AQ513" s="114"/>
      <c r="AR513" s="3"/>
      <c r="AS513" s="3"/>
    </row>
    <row r="514" spans="1:45"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4"/>
      <c r="AM514" s="3"/>
      <c r="AN514" s="4"/>
      <c r="AO514" s="3"/>
      <c r="AP514" s="3"/>
      <c r="AQ514" s="114"/>
      <c r="AR514" s="3"/>
      <c r="AS514" s="3"/>
    </row>
    <row r="515" spans="1:45"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4"/>
      <c r="AM515" s="3"/>
      <c r="AN515" s="4"/>
      <c r="AO515" s="3"/>
      <c r="AP515" s="3"/>
      <c r="AQ515" s="114"/>
      <c r="AR515" s="3"/>
      <c r="AS515" s="3"/>
    </row>
    <row r="516" spans="1:45"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4"/>
      <c r="AM516" s="3"/>
      <c r="AN516" s="4"/>
      <c r="AO516" s="3"/>
      <c r="AP516" s="3"/>
      <c r="AQ516" s="114"/>
      <c r="AR516" s="3"/>
      <c r="AS516" s="3"/>
    </row>
    <row r="517" spans="1:45"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4"/>
      <c r="AM517" s="3"/>
      <c r="AN517" s="4"/>
      <c r="AO517" s="3"/>
      <c r="AP517" s="3"/>
      <c r="AQ517" s="114"/>
      <c r="AR517" s="3"/>
      <c r="AS517" s="3"/>
    </row>
    <row r="518" spans="1:45"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4"/>
      <c r="AM518" s="3"/>
      <c r="AN518" s="4"/>
      <c r="AO518" s="3"/>
      <c r="AP518" s="3"/>
      <c r="AQ518" s="114"/>
      <c r="AR518" s="3"/>
      <c r="AS518" s="3"/>
    </row>
    <row r="519" spans="1:45"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4"/>
      <c r="AM519" s="3"/>
      <c r="AN519" s="4"/>
      <c r="AO519" s="3"/>
      <c r="AP519" s="3"/>
      <c r="AQ519" s="114"/>
      <c r="AR519" s="3"/>
      <c r="AS519" s="3"/>
    </row>
    <row r="520" spans="1:45"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4"/>
      <c r="AM520" s="3"/>
      <c r="AN520" s="4"/>
      <c r="AO520" s="3"/>
      <c r="AP520" s="3"/>
      <c r="AQ520" s="114"/>
      <c r="AR520" s="3"/>
      <c r="AS520" s="3"/>
    </row>
    <row r="521" spans="1:45"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4"/>
      <c r="AM521" s="3"/>
      <c r="AN521" s="4"/>
      <c r="AO521" s="3"/>
      <c r="AP521" s="3"/>
      <c r="AQ521" s="114"/>
      <c r="AR521" s="3"/>
      <c r="AS521" s="3"/>
    </row>
    <row r="522" spans="1:45"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4"/>
      <c r="AM522" s="3"/>
      <c r="AN522" s="4"/>
      <c r="AO522" s="3"/>
      <c r="AP522" s="3"/>
      <c r="AQ522" s="114"/>
      <c r="AR522" s="3"/>
      <c r="AS522" s="3"/>
    </row>
    <row r="523" spans="1:45"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4"/>
      <c r="AM523" s="3"/>
      <c r="AN523" s="4"/>
      <c r="AO523" s="3"/>
      <c r="AP523" s="3"/>
      <c r="AQ523" s="114"/>
      <c r="AR523" s="3"/>
      <c r="AS523" s="3"/>
    </row>
    <row r="524" spans="1:45"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4"/>
      <c r="AM524" s="3"/>
      <c r="AN524" s="4"/>
      <c r="AO524" s="3"/>
      <c r="AP524" s="3"/>
      <c r="AQ524" s="114"/>
      <c r="AR524" s="3"/>
      <c r="AS524" s="3"/>
    </row>
    <row r="525" spans="1:45"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4"/>
      <c r="AM525" s="3"/>
      <c r="AN525" s="4"/>
      <c r="AO525" s="3"/>
      <c r="AP525" s="3"/>
      <c r="AQ525" s="114"/>
      <c r="AR525" s="3"/>
      <c r="AS525" s="3"/>
    </row>
    <row r="526" spans="1:45"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4"/>
      <c r="AM526" s="3"/>
      <c r="AN526" s="4"/>
      <c r="AO526" s="3"/>
      <c r="AP526" s="3"/>
      <c r="AQ526" s="114"/>
      <c r="AR526" s="3"/>
      <c r="AS526" s="3"/>
    </row>
    <row r="527" spans="1:45"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4"/>
      <c r="AM527" s="3"/>
      <c r="AN527" s="4"/>
      <c r="AO527" s="3"/>
      <c r="AP527" s="3"/>
      <c r="AQ527" s="114"/>
      <c r="AR527" s="3"/>
      <c r="AS527" s="3"/>
    </row>
    <row r="528" spans="1:45"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4"/>
      <c r="AM528" s="3"/>
      <c r="AN528" s="4"/>
      <c r="AO528" s="3"/>
      <c r="AP528" s="3"/>
      <c r="AQ528" s="114"/>
      <c r="AR528" s="3"/>
      <c r="AS528" s="3"/>
    </row>
    <row r="529" spans="1:45"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4"/>
      <c r="AM529" s="3"/>
      <c r="AN529" s="4"/>
      <c r="AO529" s="3"/>
      <c r="AP529" s="3"/>
      <c r="AQ529" s="114"/>
      <c r="AR529" s="3"/>
      <c r="AS529" s="3"/>
    </row>
    <row r="530" spans="1:45"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4"/>
      <c r="AM530" s="3"/>
      <c r="AN530" s="4"/>
      <c r="AO530" s="3"/>
      <c r="AP530" s="3"/>
      <c r="AQ530" s="114"/>
      <c r="AR530" s="3"/>
      <c r="AS530" s="3"/>
    </row>
    <row r="531" spans="1:45"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4"/>
      <c r="AM531" s="3"/>
      <c r="AN531" s="4"/>
      <c r="AO531" s="3"/>
      <c r="AP531" s="3"/>
      <c r="AQ531" s="114"/>
      <c r="AR531" s="3"/>
      <c r="AS531" s="3"/>
    </row>
    <row r="532" spans="1:45"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4"/>
      <c r="AM532" s="3"/>
      <c r="AN532" s="4"/>
      <c r="AO532" s="3"/>
      <c r="AP532" s="3"/>
      <c r="AQ532" s="114"/>
      <c r="AR532" s="3"/>
      <c r="AS532" s="3"/>
    </row>
    <row r="533" spans="1:45"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4"/>
      <c r="AM533" s="3"/>
      <c r="AN533" s="4"/>
      <c r="AO533" s="3"/>
      <c r="AP533" s="3"/>
      <c r="AQ533" s="114"/>
      <c r="AR533" s="3"/>
      <c r="AS533" s="3"/>
    </row>
    <row r="534" spans="1:45"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4"/>
      <c r="AM534" s="3"/>
      <c r="AN534" s="4"/>
      <c r="AO534" s="3"/>
      <c r="AP534" s="3"/>
      <c r="AQ534" s="114"/>
      <c r="AR534" s="3"/>
      <c r="AS534" s="3"/>
    </row>
    <row r="535" spans="1:45"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4"/>
      <c r="AM535" s="3"/>
      <c r="AN535" s="4"/>
      <c r="AO535" s="3"/>
      <c r="AP535" s="3"/>
      <c r="AQ535" s="114"/>
      <c r="AR535" s="3"/>
      <c r="AS535" s="3"/>
    </row>
    <row r="536" spans="1:45"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4"/>
      <c r="AM536" s="3"/>
      <c r="AN536" s="4"/>
      <c r="AO536" s="3"/>
      <c r="AP536" s="3"/>
      <c r="AQ536" s="114"/>
      <c r="AR536" s="3"/>
      <c r="AS536" s="3"/>
    </row>
    <row r="537" spans="1:45"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4"/>
      <c r="AM537" s="3"/>
      <c r="AN537" s="4"/>
      <c r="AO537" s="3"/>
      <c r="AP537" s="3"/>
      <c r="AQ537" s="114"/>
      <c r="AR537" s="3"/>
      <c r="AS537" s="3"/>
    </row>
    <row r="538" spans="1:45"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4"/>
      <c r="AM538" s="3"/>
      <c r="AN538" s="4"/>
      <c r="AO538" s="3"/>
      <c r="AP538" s="3"/>
      <c r="AQ538" s="114"/>
      <c r="AR538" s="3"/>
      <c r="AS538" s="3"/>
    </row>
    <row r="539" spans="1:45"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4"/>
      <c r="AM539" s="3"/>
      <c r="AN539" s="4"/>
      <c r="AO539" s="3"/>
      <c r="AP539" s="3"/>
      <c r="AQ539" s="114"/>
      <c r="AR539" s="3"/>
      <c r="AS539" s="3"/>
    </row>
    <row r="540" spans="1:45"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4"/>
      <c r="AM540" s="3"/>
      <c r="AN540" s="4"/>
      <c r="AO540" s="3"/>
      <c r="AP540" s="3"/>
      <c r="AQ540" s="114"/>
      <c r="AR540" s="3"/>
      <c r="AS540" s="3"/>
    </row>
    <row r="541" spans="1:45"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4"/>
      <c r="AM541" s="3"/>
      <c r="AN541" s="4"/>
      <c r="AO541" s="3"/>
      <c r="AP541" s="3"/>
      <c r="AQ541" s="114"/>
      <c r="AR541" s="3"/>
      <c r="AS541" s="3"/>
    </row>
    <row r="542" spans="1:45"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4"/>
      <c r="AM542" s="3"/>
      <c r="AN542" s="4"/>
      <c r="AO542" s="3"/>
      <c r="AP542" s="3"/>
      <c r="AQ542" s="114"/>
      <c r="AR542" s="3"/>
      <c r="AS542" s="3"/>
    </row>
    <row r="543" spans="1:45"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4"/>
      <c r="AM543" s="3"/>
      <c r="AN543" s="4"/>
      <c r="AO543" s="3"/>
      <c r="AP543" s="3"/>
      <c r="AQ543" s="114"/>
      <c r="AR543" s="3"/>
      <c r="AS543" s="3"/>
    </row>
    <row r="544" spans="1:45"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4"/>
      <c r="AM544" s="3"/>
      <c r="AN544" s="4"/>
      <c r="AO544" s="3"/>
      <c r="AP544" s="3"/>
      <c r="AQ544" s="114"/>
      <c r="AR544" s="3"/>
      <c r="AS544" s="3"/>
    </row>
    <row r="545" spans="1:45"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4"/>
      <c r="AM545" s="3"/>
      <c r="AN545" s="4"/>
      <c r="AO545" s="3"/>
      <c r="AP545" s="3"/>
      <c r="AQ545" s="114"/>
      <c r="AR545" s="3"/>
      <c r="AS545" s="3"/>
    </row>
    <row r="546" spans="1:45"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4"/>
      <c r="AM546" s="3"/>
      <c r="AN546" s="4"/>
      <c r="AO546" s="3"/>
      <c r="AP546" s="3"/>
      <c r="AQ546" s="114"/>
      <c r="AR546" s="3"/>
      <c r="AS546" s="3"/>
    </row>
    <row r="547" spans="1:45"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4"/>
      <c r="AM547" s="3"/>
      <c r="AN547" s="4"/>
      <c r="AO547" s="3"/>
      <c r="AP547" s="3"/>
      <c r="AQ547" s="114"/>
      <c r="AR547" s="3"/>
      <c r="AS547" s="3"/>
    </row>
    <row r="548" spans="1:45"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4"/>
      <c r="AM548" s="3"/>
      <c r="AN548" s="4"/>
      <c r="AO548" s="3"/>
      <c r="AP548" s="3"/>
      <c r="AQ548" s="114"/>
      <c r="AR548" s="3"/>
      <c r="AS548" s="3"/>
    </row>
    <row r="549" spans="1:45"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4"/>
      <c r="AM549" s="3"/>
      <c r="AN549" s="4"/>
      <c r="AO549" s="3"/>
      <c r="AP549" s="3"/>
      <c r="AQ549" s="114"/>
      <c r="AR549" s="3"/>
      <c r="AS549" s="3"/>
    </row>
    <row r="550" spans="1:45"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4"/>
      <c r="AM550" s="3"/>
      <c r="AN550" s="4"/>
      <c r="AO550" s="3"/>
      <c r="AP550" s="3"/>
      <c r="AQ550" s="114"/>
      <c r="AR550" s="3"/>
      <c r="AS550" s="3"/>
    </row>
    <row r="551" spans="1:45"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4"/>
      <c r="AM551" s="3"/>
      <c r="AN551" s="4"/>
      <c r="AO551" s="3"/>
      <c r="AP551" s="3"/>
      <c r="AQ551" s="114"/>
      <c r="AR551" s="3"/>
      <c r="AS551" s="3"/>
    </row>
    <row r="552" spans="1:45"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4"/>
      <c r="AM552" s="3"/>
      <c r="AN552" s="4"/>
      <c r="AO552" s="3"/>
      <c r="AP552" s="3"/>
      <c r="AQ552" s="114"/>
      <c r="AR552" s="3"/>
      <c r="AS552" s="3"/>
    </row>
    <row r="553" spans="1:45"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4"/>
      <c r="AM553" s="3"/>
      <c r="AN553" s="4"/>
      <c r="AO553" s="3"/>
      <c r="AP553" s="3"/>
      <c r="AQ553" s="114"/>
      <c r="AR553" s="3"/>
      <c r="AS553" s="3"/>
    </row>
    <row r="554" spans="1:45"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4"/>
      <c r="AM554" s="3"/>
      <c r="AN554" s="4"/>
      <c r="AO554" s="3"/>
      <c r="AP554" s="3"/>
      <c r="AQ554" s="114"/>
      <c r="AR554" s="3"/>
      <c r="AS554" s="3"/>
    </row>
    <row r="555" spans="1:45"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4"/>
      <c r="AM555" s="3"/>
      <c r="AN555" s="4"/>
      <c r="AO555" s="3"/>
      <c r="AP555" s="3"/>
      <c r="AQ555" s="114"/>
      <c r="AR555" s="3"/>
      <c r="AS555" s="3"/>
    </row>
    <row r="556" spans="1:45"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4"/>
      <c r="AM556" s="3"/>
      <c r="AN556" s="4"/>
      <c r="AO556" s="3"/>
      <c r="AP556" s="3"/>
      <c r="AQ556" s="114"/>
      <c r="AR556" s="3"/>
      <c r="AS556" s="3"/>
    </row>
    <row r="557" spans="1:45"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4"/>
      <c r="AM557" s="3"/>
      <c r="AN557" s="4"/>
      <c r="AO557" s="3"/>
      <c r="AP557" s="3"/>
      <c r="AQ557" s="114"/>
      <c r="AR557" s="3"/>
      <c r="AS557" s="3"/>
    </row>
    <row r="558" spans="1:45"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4"/>
      <c r="AM558" s="3"/>
      <c r="AN558" s="4"/>
      <c r="AO558" s="3"/>
      <c r="AP558" s="3"/>
      <c r="AQ558" s="114"/>
      <c r="AR558" s="3"/>
      <c r="AS558" s="3"/>
    </row>
    <row r="559" spans="1:45"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4"/>
      <c r="AM559" s="3"/>
      <c r="AN559" s="4"/>
      <c r="AO559" s="3"/>
      <c r="AP559" s="3"/>
      <c r="AQ559" s="114"/>
      <c r="AR559" s="3"/>
      <c r="AS559" s="3"/>
    </row>
    <row r="560" spans="1:45"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4"/>
      <c r="AM560" s="3"/>
      <c r="AN560" s="4"/>
      <c r="AO560" s="3"/>
      <c r="AP560" s="3"/>
      <c r="AQ560" s="114"/>
      <c r="AR560" s="3"/>
      <c r="AS560" s="3"/>
    </row>
    <row r="561" spans="1:45"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4"/>
      <c r="AM561" s="3"/>
      <c r="AN561" s="4"/>
      <c r="AO561" s="3"/>
      <c r="AP561" s="3"/>
      <c r="AQ561" s="114"/>
      <c r="AR561" s="3"/>
      <c r="AS561" s="3"/>
    </row>
    <row r="562" spans="1:45"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4"/>
      <c r="AM562" s="3"/>
      <c r="AN562" s="4"/>
      <c r="AO562" s="3"/>
      <c r="AP562" s="3"/>
      <c r="AQ562" s="114"/>
      <c r="AR562" s="3"/>
      <c r="AS562" s="3"/>
    </row>
    <row r="563" spans="1:45"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4"/>
      <c r="AM563" s="3"/>
      <c r="AN563" s="4"/>
      <c r="AO563" s="3"/>
      <c r="AP563" s="3"/>
      <c r="AQ563" s="114"/>
      <c r="AR563" s="3"/>
      <c r="AS563" s="3"/>
    </row>
    <row r="564" spans="1:45"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4"/>
      <c r="AM564" s="3"/>
      <c r="AN564" s="4"/>
      <c r="AO564" s="3"/>
      <c r="AP564" s="3"/>
      <c r="AQ564" s="114"/>
      <c r="AR564" s="3"/>
      <c r="AS564" s="3"/>
    </row>
    <row r="565" spans="1:45"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4"/>
      <c r="AM565" s="3"/>
      <c r="AN565" s="4"/>
      <c r="AO565" s="3"/>
      <c r="AP565" s="3"/>
      <c r="AQ565" s="114"/>
      <c r="AR565" s="3"/>
      <c r="AS565" s="3"/>
    </row>
    <row r="566" spans="1:45"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4"/>
      <c r="AM566" s="3"/>
      <c r="AN566" s="4"/>
      <c r="AO566" s="3"/>
      <c r="AP566" s="3"/>
      <c r="AQ566" s="114"/>
      <c r="AR566" s="3"/>
      <c r="AS566" s="3"/>
    </row>
    <row r="567" spans="1:45"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4"/>
      <c r="AM567" s="3"/>
      <c r="AN567" s="4"/>
      <c r="AO567" s="3"/>
      <c r="AP567" s="3"/>
      <c r="AQ567" s="114"/>
      <c r="AR567" s="3"/>
      <c r="AS567" s="3"/>
    </row>
    <row r="568" spans="1:45"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4"/>
      <c r="AM568" s="3"/>
      <c r="AN568" s="4"/>
      <c r="AO568" s="3"/>
      <c r="AP568" s="3"/>
      <c r="AQ568" s="114"/>
      <c r="AR568" s="3"/>
      <c r="AS568" s="3"/>
    </row>
    <row r="569" spans="1:45"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4"/>
      <c r="AM569" s="3"/>
      <c r="AN569" s="4"/>
      <c r="AO569" s="3"/>
      <c r="AP569" s="3"/>
      <c r="AQ569" s="114"/>
      <c r="AR569" s="3"/>
      <c r="AS569" s="3"/>
    </row>
    <row r="570" spans="1:45"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4"/>
      <c r="AM570" s="3"/>
      <c r="AN570" s="4"/>
      <c r="AO570" s="3"/>
      <c r="AP570" s="3"/>
      <c r="AQ570" s="114"/>
      <c r="AR570" s="3"/>
      <c r="AS570" s="3"/>
    </row>
    <row r="571" spans="1:45"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4"/>
      <c r="AM571" s="3"/>
      <c r="AN571" s="4"/>
      <c r="AO571" s="3"/>
      <c r="AP571" s="3"/>
      <c r="AQ571" s="114"/>
      <c r="AR571" s="3"/>
      <c r="AS571" s="3"/>
    </row>
    <row r="572" spans="1:45"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4"/>
      <c r="AM572" s="3"/>
      <c r="AN572" s="4"/>
      <c r="AO572" s="3"/>
      <c r="AP572" s="3"/>
      <c r="AQ572" s="114"/>
      <c r="AR572" s="3"/>
      <c r="AS572" s="3"/>
    </row>
    <row r="573" spans="1:45"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4"/>
      <c r="AM573" s="3"/>
      <c r="AN573" s="4"/>
      <c r="AO573" s="3"/>
      <c r="AP573" s="3"/>
      <c r="AQ573" s="114"/>
      <c r="AR573" s="3"/>
      <c r="AS573" s="3"/>
    </row>
    <row r="574" spans="1:45"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4"/>
      <c r="AM574" s="3"/>
      <c r="AN574" s="4"/>
      <c r="AO574" s="3"/>
      <c r="AP574" s="3"/>
      <c r="AQ574" s="114"/>
      <c r="AR574" s="3"/>
      <c r="AS574" s="3"/>
    </row>
    <row r="575" spans="1:45"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4"/>
      <c r="AM575" s="3"/>
      <c r="AN575" s="4"/>
      <c r="AO575" s="3"/>
      <c r="AP575" s="3"/>
      <c r="AQ575" s="114"/>
      <c r="AR575" s="3"/>
      <c r="AS575" s="3"/>
    </row>
    <row r="576" spans="1:45"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4"/>
      <c r="AM576" s="3"/>
      <c r="AN576" s="4"/>
      <c r="AO576" s="3"/>
      <c r="AP576" s="3"/>
      <c r="AQ576" s="114"/>
      <c r="AR576" s="3"/>
      <c r="AS576" s="3"/>
    </row>
    <row r="577" spans="1:45"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4"/>
      <c r="AM577" s="3"/>
      <c r="AN577" s="4"/>
      <c r="AO577" s="3"/>
      <c r="AP577" s="3"/>
      <c r="AQ577" s="114"/>
      <c r="AR577" s="3"/>
      <c r="AS577" s="3"/>
    </row>
    <row r="578" spans="1:45"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4"/>
      <c r="AM578" s="3"/>
      <c r="AN578" s="4"/>
      <c r="AO578" s="3"/>
      <c r="AP578" s="3"/>
      <c r="AQ578" s="114"/>
      <c r="AR578" s="3"/>
      <c r="AS578" s="3"/>
    </row>
    <row r="579" spans="1:45"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4"/>
      <c r="AM579" s="3"/>
      <c r="AN579" s="4"/>
      <c r="AO579" s="3"/>
      <c r="AP579" s="3"/>
      <c r="AQ579" s="114"/>
      <c r="AR579" s="3"/>
      <c r="AS579" s="3"/>
    </row>
    <row r="580" spans="1:45"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4"/>
      <c r="AM580" s="3"/>
      <c r="AN580" s="4"/>
      <c r="AO580" s="3"/>
      <c r="AP580" s="3"/>
      <c r="AQ580" s="114"/>
      <c r="AR580" s="3"/>
      <c r="AS580" s="3"/>
    </row>
    <row r="581" spans="1:45"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4"/>
      <c r="AM581" s="3"/>
      <c r="AN581" s="4"/>
      <c r="AO581" s="3"/>
      <c r="AP581" s="3"/>
      <c r="AQ581" s="114"/>
      <c r="AR581" s="3"/>
      <c r="AS581" s="3"/>
    </row>
    <row r="582" spans="1:45"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4"/>
      <c r="AM582" s="3"/>
      <c r="AN582" s="4"/>
      <c r="AO582" s="3"/>
      <c r="AP582" s="3"/>
      <c r="AQ582" s="114"/>
      <c r="AR582" s="3"/>
      <c r="AS582" s="3"/>
    </row>
    <row r="583" spans="1:45"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c r="AK583" s="3"/>
      <c r="AL583" s="4"/>
      <c r="AM583" s="3"/>
      <c r="AN583" s="4"/>
      <c r="AO583" s="3"/>
      <c r="AP583" s="3"/>
      <c r="AQ583" s="114"/>
      <c r="AR583" s="3"/>
      <c r="AS583" s="3"/>
    </row>
    <row r="584" spans="1:45"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c r="AK584" s="3"/>
      <c r="AL584" s="4"/>
      <c r="AM584" s="3"/>
      <c r="AN584" s="4"/>
      <c r="AO584" s="3"/>
      <c r="AP584" s="3"/>
      <c r="AQ584" s="114"/>
      <c r="AR584" s="3"/>
      <c r="AS584" s="3"/>
    </row>
    <row r="585" spans="1:45"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c r="AK585" s="3"/>
      <c r="AL585" s="4"/>
      <c r="AM585" s="3"/>
      <c r="AN585" s="4"/>
      <c r="AO585" s="3"/>
      <c r="AP585" s="3"/>
      <c r="AQ585" s="114"/>
      <c r="AR585" s="3"/>
      <c r="AS585" s="3"/>
    </row>
    <row r="586" spans="1:45"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c r="AK586" s="3"/>
      <c r="AL586" s="4"/>
      <c r="AM586" s="3"/>
      <c r="AN586" s="4"/>
      <c r="AO586" s="3"/>
      <c r="AP586" s="3"/>
      <c r="AQ586" s="114"/>
      <c r="AR586" s="3"/>
      <c r="AS586" s="3"/>
    </row>
    <row r="587" spans="1:45"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c r="AK587" s="3"/>
      <c r="AL587" s="4"/>
      <c r="AM587" s="3"/>
      <c r="AN587" s="4"/>
      <c r="AO587" s="3"/>
      <c r="AP587" s="3"/>
      <c r="AQ587" s="114"/>
      <c r="AR587" s="3"/>
      <c r="AS587" s="3"/>
    </row>
    <row r="588" spans="1:45"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c r="AK588" s="3"/>
      <c r="AL588" s="4"/>
      <c r="AM588" s="3"/>
      <c r="AN588" s="4"/>
      <c r="AO588" s="3"/>
      <c r="AP588" s="3"/>
      <c r="AQ588" s="114"/>
      <c r="AR588" s="3"/>
      <c r="AS588" s="3"/>
    </row>
    <row r="589" spans="1:45"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4"/>
      <c r="AM589" s="3"/>
      <c r="AN589" s="4"/>
      <c r="AO589" s="3"/>
      <c r="AP589" s="3"/>
      <c r="AQ589" s="114"/>
      <c r="AR589" s="3"/>
      <c r="AS589" s="3"/>
    </row>
    <row r="590" spans="1:45"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c r="AK590" s="3"/>
      <c r="AL590" s="4"/>
      <c r="AM590" s="3"/>
      <c r="AN590" s="4"/>
      <c r="AO590" s="3"/>
      <c r="AP590" s="3"/>
      <c r="AQ590" s="114"/>
      <c r="AR590" s="3"/>
      <c r="AS590" s="3"/>
    </row>
    <row r="591" spans="1:45"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c r="AK591" s="3"/>
      <c r="AL591" s="4"/>
      <c r="AM591" s="3"/>
      <c r="AN591" s="4"/>
      <c r="AO591" s="3"/>
      <c r="AP591" s="3"/>
      <c r="AQ591" s="114"/>
      <c r="AR591" s="3"/>
      <c r="AS591" s="3"/>
    </row>
    <row r="592" spans="1:45"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c r="AK592" s="3"/>
      <c r="AL592" s="4"/>
      <c r="AM592" s="3"/>
      <c r="AN592" s="4"/>
      <c r="AO592" s="3"/>
      <c r="AP592" s="3"/>
      <c r="AQ592" s="114"/>
      <c r="AR592" s="3"/>
      <c r="AS592" s="3"/>
    </row>
    <row r="593" spans="1:45"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c r="AK593" s="3"/>
      <c r="AL593" s="4"/>
      <c r="AM593" s="3"/>
      <c r="AN593" s="4"/>
      <c r="AO593" s="3"/>
      <c r="AP593" s="3"/>
      <c r="AQ593" s="114"/>
      <c r="AR593" s="3"/>
      <c r="AS593" s="3"/>
    </row>
    <row r="594" spans="1:45"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c r="AK594" s="3"/>
      <c r="AL594" s="4"/>
      <c r="AM594" s="3"/>
      <c r="AN594" s="4"/>
      <c r="AO594" s="3"/>
      <c r="AP594" s="3"/>
      <c r="AQ594" s="114"/>
      <c r="AR594" s="3"/>
      <c r="AS594" s="3"/>
    </row>
    <row r="595" spans="1:45"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c r="AK595" s="3"/>
      <c r="AL595" s="4"/>
      <c r="AM595" s="3"/>
      <c r="AN595" s="4"/>
      <c r="AO595" s="3"/>
      <c r="AP595" s="3"/>
      <c r="AQ595" s="114"/>
      <c r="AR595" s="3"/>
      <c r="AS595" s="3"/>
    </row>
    <row r="596" spans="1:45"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c r="AK596" s="3"/>
      <c r="AL596" s="4"/>
      <c r="AM596" s="3"/>
      <c r="AN596" s="4"/>
      <c r="AO596" s="3"/>
      <c r="AP596" s="3"/>
      <c r="AQ596" s="114"/>
      <c r="AR596" s="3"/>
      <c r="AS596" s="3"/>
    </row>
    <row r="597" spans="1:45"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c r="AK597" s="3"/>
      <c r="AL597" s="4"/>
      <c r="AM597" s="3"/>
      <c r="AN597" s="4"/>
      <c r="AO597" s="3"/>
      <c r="AP597" s="3"/>
      <c r="AQ597" s="114"/>
      <c r="AR597" s="3"/>
      <c r="AS597" s="3"/>
    </row>
    <row r="598" spans="1:45"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c r="AK598" s="3"/>
      <c r="AL598" s="4"/>
      <c r="AM598" s="3"/>
      <c r="AN598" s="4"/>
      <c r="AO598" s="3"/>
      <c r="AP598" s="3"/>
      <c r="AQ598" s="114"/>
      <c r="AR598" s="3"/>
      <c r="AS598" s="3"/>
    </row>
    <row r="599" spans="1:45"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c r="AK599" s="3"/>
      <c r="AL599" s="4"/>
      <c r="AM599" s="3"/>
      <c r="AN599" s="4"/>
      <c r="AO599" s="3"/>
      <c r="AP599" s="3"/>
      <c r="AQ599" s="114"/>
      <c r="AR599" s="3"/>
      <c r="AS599" s="3"/>
    </row>
    <row r="600" spans="1:45"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
      <c r="AK600" s="3"/>
      <c r="AL600" s="4"/>
      <c r="AM600" s="3"/>
      <c r="AN600" s="4"/>
      <c r="AO600" s="3"/>
      <c r="AP600" s="3"/>
      <c r="AQ600" s="114"/>
      <c r="AR600" s="3"/>
      <c r="AS600" s="3"/>
    </row>
    <row r="601" spans="1:45"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c r="AK601" s="3"/>
      <c r="AL601" s="4"/>
      <c r="AM601" s="3"/>
      <c r="AN601" s="4"/>
      <c r="AO601" s="3"/>
      <c r="AP601" s="3"/>
      <c r="AQ601" s="114"/>
      <c r="AR601" s="3"/>
      <c r="AS601" s="3"/>
    </row>
    <row r="602" spans="1:45"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
      <c r="AK602" s="3"/>
      <c r="AL602" s="4"/>
      <c r="AM602" s="3"/>
      <c r="AN602" s="4"/>
      <c r="AO602" s="3"/>
      <c r="AP602" s="3"/>
      <c r="AQ602" s="114"/>
      <c r="AR602" s="3"/>
      <c r="AS602" s="3"/>
    </row>
    <row r="603" spans="1:45"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
      <c r="AK603" s="3"/>
      <c r="AL603" s="4"/>
      <c r="AM603" s="3"/>
      <c r="AN603" s="4"/>
      <c r="AO603" s="3"/>
      <c r="AP603" s="3"/>
      <c r="AQ603" s="114"/>
      <c r="AR603" s="3"/>
      <c r="AS603" s="3"/>
    </row>
    <row r="604" spans="1:45"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
      <c r="AK604" s="3"/>
      <c r="AL604" s="4"/>
      <c r="AM604" s="3"/>
      <c r="AN604" s="4"/>
      <c r="AO604" s="3"/>
      <c r="AP604" s="3"/>
      <c r="AQ604" s="114"/>
      <c r="AR604" s="3"/>
      <c r="AS604" s="3"/>
    </row>
    <row r="605" spans="1:45"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
      <c r="AK605" s="3"/>
      <c r="AL605" s="4"/>
      <c r="AM605" s="3"/>
      <c r="AN605" s="4"/>
      <c r="AO605" s="3"/>
      <c r="AP605" s="3"/>
      <c r="AQ605" s="114"/>
      <c r="AR605" s="3"/>
      <c r="AS605" s="3"/>
    </row>
    <row r="606" spans="1:45"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c r="AK606" s="3"/>
      <c r="AL606" s="4"/>
      <c r="AM606" s="3"/>
      <c r="AN606" s="4"/>
      <c r="AO606" s="3"/>
      <c r="AP606" s="3"/>
      <c r="AQ606" s="114"/>
      <c r="AR606" s="3"/>
      <c r="AS606" s="3"/>
    </row>
    <row r="607" spans="1:45"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
      <c r="AK607" s="3"/>
      <c r="AL607" s="4"/>
      <c r="AM607" s="3"/>
      <c r="AN607" s="4"/>
      <c r="AO607" s="3"/>
      <c r="AP607" s="3"/>
      <c r="AQ607" s="114"/>
      <c r="AR607" s="3"/>
      <c r="AS607" s="3"/>
    </row>
    <row r="608" spans="1:45"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c r="AK608" s="3"/>
      <c r="AL608" s="4"/>
      <c r="AM608" s="3"/>
      <c r="AN608" s="4"/>
      <c r="AO608" s="3"/>
      <c r="AP608" s="3"/>
      <c r="AQ608" s="114"/>
      <c r="AR608" s="3"/>
      <c r="AS608" s="3"/>
    </row>
    <row r="609" spans="1:45"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
      <c r="AK609" s="3"/>
      <c r="AL609" s="4"/>
      <c r="AM609" s="3"/>
      <c r="AN609" s="4"/>
      <c r="AO609" s="3"/>
      <c r="AP609" s="3"/>
      <c r="AQ609" s="114"/>
      <c r="AR609" s="3"/>
      <c r="AS609" s="3"/>
    </row>
    <row r="610" spans="1:45"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
      <c r="AK610" s="3"/>
      <c r="AL610" s="4"/>
      <c r="AM610" s="3"/>
      <c r="AN610" s="4"/>
      <c r="AO610" s="3"/>
      <c r="AP610" s="3"/>
      <c r="AQ610" s="114"/>
      <c r="AR610" s="3"/>
      <c r="AS610" s="3"/>
    </row>
    <row r="611" spans="1:45"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4"/>
      <c r="AM611" s="3"/>
      <c r="AN611" s="4"/>
      <c r="AO611" s="3"/>
      <c r="AP611" s="3"/>
      <c r="AQ611" s="114"/>
      <c r="AR611" s="3"/>
      <c r="AS611" s="3"/>
    </row>
    <row r="612" spans="1:45"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4"/>
      <c r="AM612" s="3"/>
      <c r="AN612" s="4"/>
      <c r="AO612" s="3"/>
      <c r="AP612" s="3"/>
      <c r="AQ612" s="114"/>
      <c r="AR612" s="3"/>
      <c r="AS612" s="3"/>
    </row>
    <row r="613" spans="1:45"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4"/>
      <c r="AM613" s="3"/>
      <c r="AN613" s="4"/>
      <c r="AO613" s="3"/>
      <c r="AP613" s="3"/>
      <c r="AQ613" s="114"/>
      <c r="AR613" s="3"/>
      <c r="AS613" s="3"/>
    </row>
    <row r="614" spans="1:45"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4"/>
      <c r="AM614" s="3"/>
      <c r="AN614" s="4"/>
      <c r="AO614" s="3"/>
      <c r="AP614" s="3"/>
      <c r="AQ614" s="114"/>
      <c r="AR614" s="3"/>
      <c r="AS614" s="3"/>
    </row>
    <row r="615" spans="1:45"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4"/>
      <c r="AM615" s="3"/>
      <c r="AN615" s="4"/>
      <c r="AO615" s="3"/>
      <c r="AP615" s="3"/>
      <c r="AQ615" s="114"/>
      <c r="AR615" s="3"/>
      <c r="AS615" s="3"/>
    </row>
    <row r="616" spans="1:45"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4"/>
      <c r="AM616" s="3"/>
      <c r="AN616" s="4"/>
      <c r="AO616" s="3"/>
      <c r="AP616" s="3"/>
      <c r="AQ616" s="114"/>
      <c r="AR616" s="3"/>
      <c r="AS616" s="3"/>
    </row>
    <row r="617" spans="1:45"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4"/>
      <c r="AM617" s="3"/>
      <c r="AN617" s="4"/>
      <c r="AO617" s="3"/>
      <c r="AP617" s="3"/>
      <c r="AQ617" s="114"/>
      <c r="AR617" s="3"/>
      <c r="AS617" s="3"/>
    </row>
    <row r="618" spans="1:45"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4"/>
      <c r="AM618" s="3"/>
      <c r="AN618" s="4"/>
      <c r="AO618" s="3"/>
      <c r="AP618" s="3"/>
      <c r="AQ618" s="114"/>
      <c r="AR618" s="3"/>
      <c r="AS618" s="3"/>
    </row>
    <row r="619" spans="1:45"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4"/>
      <c r="AM619" s="3"/>
      <c r="AN619" s="4"/>
      <c r="AO619" s="3"/>
      <c r="AP619" s="3"/>
      <c r="AQ619" s="114"/>
      <c r="AR619" s="3"/>
      <c r="AS619" s="3"/>
    </row>
    <row r="620" spans="1:45"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4"/>
      <c r="AM620" s="3"/>
      <c r="AN620" s="4"/>
      <c r="AO620" s="3"/>
      <c r="AP620" s="3"/>
      <c r="AQ620" s="114"/>
      <c r="AR620" s="3"/>
      <c r="AS620" s="3"/>
    </row>
    <row r="621" spans="1:45"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4"/>
      <c r="AM621" s="3"/>
      <c r="AN621" s="4"/>
      <c r="AO621" s="3"/>
      <c r="AP621" s="3"/>
      <c r="AQ621" s="114"/>
      <c r="AR621" s="3"/>
      <c r="AS621" s="3"/>
    </row>
    <row r="622" spans="1:45"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4"/>
      <c r="AM622" s="3"/>
      <c r="AN622" s="4"/>
      <c r="AO622" s="3"/>
      <c r="AP622" s="3"/>
      <c r="AQ622" s="114"/>
      <c r="AR622" s="3"/>
      <c r="AS622" s="3"/>
    </row>
    <row r="623" spans="1:45"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c r="AK623" s="3"/>
      <c r="AL623" s="4"/>
      <c r="AM623" s="3"/>
      <c r="AN623" s="4"/>
      <c r="AO623" s="3"/>
      <c r="AP623" s="3"/>
      <c r="AQ623" s="114"/>
      <c r="AR623" s="3"/>
      <c r="AS623" s="3"/>
    </row>
    <row r="624" spans="1:45"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c r="AK624" s="3"/>
      <c r="AL624" s="4"/>
      <c r="AM624" s="3"/>
      <c r="AN624" s="4"/>
      <c r="AO624" s="3"/>
      <c r="AP624" s="3"/>
      <c r="AQ624" s="114"/>
      <c r="AR624" s="3"/>
      <c r="AS624" s="3"/>
    </row>
    <row r="625" spans="1:45"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c r="AK625" s="3"/>
      <c r="AL625" s="4"/>
      <c r="AM625" s="3"/>
      <c r="AN625" s="4"/>
      <c r="AO625" s="3"/>
      <c r="AP625" s="3"/>
      <c r="AQ625" s="114"/>
      <c r="AR625" s="3"/>
      <c r="AS625" s="3"/>
    </row>
    <row r="626" spans="1:45"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c r="AK626" s="3"/>
      <c r="AL626" s="4"/>
      <c r="AM626" s="3"/>
      <c r="AN626" s="4"/>
      <c r="AO626" s="3"/>
      <c r="AP626" s="3"/>
      <c r="AQ626" s="114"/>
      <c r="AR626" s="3"/>
      <c r="AS626" s="3"/>
    </row>
    <row r="627" spans="1:45"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c r="AK627" s="3"/>
      <c r="AL627" s="4"/>
      <c r="AM627" s="3"/>
      <c r="AN627" s="4"/>
      <c r="AO627" s="3"/>
      <c r="AP627" s="3"/>
      <c r="AQ627" s="114"/>
      <c r="AR627" s="3"/>
      <c r="AS627" s="3"/>
    </row>
    <row r="628" spans="1:45"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c r="AK628" s="3"/>
      <c r="AL628" s="4"/>
      <c r="AM628" s="3"/>
      <c r="AN628" s="4"/>
      <c r="AO628" s="3"/>
      <c r="AP628" s="3"/>
      <c r="AQ628" s="114"/>
      <c r="AR628" s="3"/>
      <c r="AS628" s="3"/>
    </row>
    <row r="629" spans="1:45"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
      <c r="AK629" s="3"/>
      <c r="AL629" s="4"/>
      <c r="AM629" s="3"/>
      <c r="AN629" s="4"/>
      <c r="AO629" s="3"/>
      <c r="AP629" s="3"/>
      <c r="AQ629" s="114"/>
      <c r="AR629" s="3"/>
      <c r="AS629" s="3"/>
    </row>
    <row r="630" spans="1:45"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c r="AK630" s="3"/>
      <c r="AL630" s="4"/>
      <c r="AM630" s="3"/>
      <c r="AN630" s="4"/>
      <c r="AO630" s="3"/>
      <c r="AP630" s="3"/>
      <c r="AQ630" s="114"/>
      <c r="AR630" s="3"/>
      <c r="AS630" s="3"/>
    </row>
    <row r="631" spans="1:45"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c r="AK631" s="3"/>
      <c r="AL631" s="4"/>
      <c r="AM631" s="3"/>
      <c r="AN631" s="4"/>
      <c r="AO631" s="3"/>
      <c r="AP631" s="3"/>
      <c r="AQ631" s="114"/>
      <c r="AR631" s="3"/>
      <c r="AS631" s="3"/>
    </row>
    <row r="632" spans="1:45"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c r="AK632" s="3"/>
      <c r="AL632" s="4"/>
      <c r="AM632" s="3"/>
      <c r="AN632" s="4"/>
      <c r="AO632" s="3"/>
      <c r="AP632" s="3"/>
      <c r="AQ632" s="114"/>
      <c r="AR632" s="3"/>
      <c r="AS632" s="3"/>
    </row>
    <row r="633" spans="1:45"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
      <c r="AK633" s="3"/>
      <c r="AL633" s="4"/>
      <c r="AM633" s="3"/>
      <c r="AN633" s="4"/>
      <c r="AO633" s="3"/>
      <c r="AP633" s="3"/>
      <c r="AQ633" s="114"/>
      <c r="AR633" s="3"/>
      <c r="AS633" s="3"/>
    </row>
    <row r="634" spans="1:45"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4"/>
      <c r="AM634" s="3"/>
      <c r="AN634" s="4"/>
      <c r="AO634" s="3"/>
      <c r="AP634" s="3"/>
      <c r="AQ634" s="114"/>
      <c r="AR634" s="3"/>
      <c r="AS634" s="3"/>
    </row>
    <row r="635" spans="1:45"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
      <c r="AK635" s="3"/>
      <c r="AL635" s="4"/>
      <c r="AM635" s="3"/>
      <c r="AN635" s="4"/>
      <c r="AO635" s="3"/>
      <c r="AP635" s="3"/>
      <c r="AQ635" s="114"/>
      <c r="AR635" s="3"/>
      <c r="AS635" s="3"/>
    </row>
    <row r="636" spans="1:45"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c r="AK636" s="3"/>
      <c r="AL636" s="4"/>
      <c r="AM636" s="3"/>
      <c r="AN636" s="4"/>
      <c r="AO636" s="3"/>
      <c r="AP636" s="3"/>
      <c r="AQ636" s="114"/>
      <c r="AR636" s="3"/>
      <c r="AS636" s="3"/>
    </row>
    <row r="637" spans="1:45"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
      <c r="AK637" s="3"/>
      <c r="AL637" s="4"/>
      <c r="AM637" s="3"/>
      <c r="AN637" s="4"/>
      <c r="AO637" s="3"/>
      <c r="AP637" s="3"/>
      <c r="AQ637" s="114"/>
      <c r="AR637" s="3"/>
      <c r="AS637" s="3"/>
    </row>
    <row r="638" spans="1:45"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c r="AK638" s="3"/>
      <c r="AL638" s="4"/>
      <c r="AM638" s="3"/>
      <c r="AN638" s="4"/>
      <c r="AO638" s="3"/>
      <c r="AP638" s="3"/>
      <c r="AQ638" s="114"/>
      <c r="AR638" s="3"/>
      <c r="AS638" s="3"/>
    </row>
    <row r="639" spans="1:45"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
      <c r="AK639" s="3"/>
      <c r="AL639" s="4"/>
      <c r="AM639" s="3"/>
      <c r="AN639" s="4"/>
      <c r="AO639" s="3"/>
      <c r="AP639" s="3"/>
      <c r="AQ639" s="114"/>
      <c r="AR639" s="3"/>
      <c r="AS639" s="3"/>
    </row>
    <row r="640" spans="1:45"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4"/>
      <c r="AM640" s="3"/>
      <c r="AN640" s="4"/>
      <c r="AO640" s="3"/>
      <c r="AP640" s="3"/>
      <c r="AQ640" s="114"/>
      <c r="AR640" s="3"/>
      <c r="AS640" s="3"/>
    </row>
    <row r="641" spans="1:45"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4"/>
      <c r="AM641" s="3"/>
      <c r="AN641" s="4"/>
      <c r="AO641" s="3"/>
      <c r="AP641" s="3"/>
      <c r="AQ641" s="114"/>
      <c r="AR641" s="3"/>
      <c r="AS641" s="3"/>
    </row>
    <row r="642" spans="1:45"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4"/>
      <c r="AM642" s="3"/>
      <c r="AN642" s="4"/>
      <c r="AO642" s="3"/>
      <c r="AP642" s="3"/>
      <c r="AQ642" s="114"/>
      <c r="AR642" s="3"/>
      <c r="AS642" s="3"/>
    </row>
    <row r="643" spans="1:45"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c r="AK643" s="3"/>
      <c r="AL643" s="4"/>
      <c r="AM643" s="3"/>
      <c r="AN643" s="4"/>
      <c r="AO643" s="3"/>
      <c r="AP643" s="3"/>
      <c r="AQ643" s="114"/>
      <c r="AR643" s="3"/>
      <c r="AS643" s="3"/>
    </row>
    <row r="644" spans="1:45"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c r="AK644" s="3"/>
      <c r="AL644" s="4"/>
      <c r="AM644" s="3"/>
      <c r="AN644" s="4"/>
      <c r="AO644" s="3"/>
      <c r="AP644" s="3"/>
      <c r="AQ644" s="114"/>
      <c r="AR644" s="3"/>
      <c r="AS644" s="3"/>
    </row>
    <row r="645" spans="1:45"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c r="AK645" s="3"/>
      <c r="AL645" s="4"/>
      <c r="AM645" s="3"/>
      <c r="AN645" s="4"/>
      <c r="AO645" s="3"/>
      <c r="AP645" s="3"/>
      <c r="AQ645" s="114"/>
      <c r="AR645" s="3"/>
      <c r="AS645" s="3"/>
    </row>
    <row r="646" spans="1:45"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c r="AK646" s="3"/>
      <c r="AL646" s="4"/>
      <c r="AM646" s="3"/>
      <c r="AN646" s="4"/>
      <c r="AO646" s="3"/>
      <c r="AP646" s="3"/>
      <c r="AQ646" s="114"/>
      <c r="AR646" s="3"/>
      <c r="AS646" s="3"/>
    </row>
    <row r="647" spans="1:45"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c r="AK647" s="3"/>
      <c r="AL647" s="4"/>
      <c r="AM647" s="3"/>
      <c r="AN647" s="4"/>
      <c r="AO647" s="3"/>
      <c r="AP647" s="3"/>
      <c r="AQ647" s="114"/>
      <c r="AR647" s="3"/>
      <c r="AS647" s="3"/>
    </row>
    <row r="648" spans="1:45"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
      <c r="AK648" s="3"/>
      <c r="AL648" s="4"/>
      <c r="AM648" s="3"/>
      <c r="AN648" s="4"/>
      <c r="AO648" s="3"/>
      <c r="AP648" s="3"/>
      <c r="AQ648" s="114"/>
      <c r="AR648" s="3"/>
      <c r="AS648" s="3"/>
    </row>
    <row r="649" spans="1:45"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c r="AK649" s="3"/>
      <c r="AL649" s="4"/>
      <c r="AM649" s="3"/>
      <c r="AN649" s="4"/>
      <c r="AO649" s="3"/>
      <c r="AP649" s="3"/>
      <c r="AQ649" s="114"/>
      <c r="AR649" s="3"/>
      <c r="AS649" s="3"/>
    </row>
    <row r="650" spans="1:45"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c r="AK650" s="3"/>
      <c r="AL650" s="4"/>
      <c r="AM650" s="3"/>
      <c r="AN650" s="4"/>
      <c r="AO650" s="3"/>
      <c r="AP650" s="3"/>
      <c r="AQ650" s="114"/>
      <c r="AR650" s="3"/>
      <c r="AS650" s="3"/>
    </row>
    <row r="651" spans="1:45"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c r="AK651" s="3"/>
      <c r="AL651" s="4"/>
      <c r="AM651" s="3"/>
      <c r="AN651" s="4"/>
      <c r="AO651" s="3"/>
      <c r="AP651" s="3"/>
      <c r="AQ651" s="114"/>
      <c r="AR651" s="3"/>
      <c r="AS651" s="3"/>
    </row>
    <row r="652" spans="1:45"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
      <c r="AK652" s="3"/>
      <c r="AL652" s="4"/>
      <c r="AM652" s="3"/>
      <c r="AN652" s="4"/>
      <c r="AO652" s="3"/>
      <c r="AP652" s="3"/>
      <c r="AQ652" s="114"/>
      <c r="AR652" s="3"/>
      <c r="AS652" s="3"/>
    </row>
    <row r="653" spans="1:45"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c r="AK653" s="3"/>
      <c r="AL653" s="4"/>
      <c r="AM653" s="3"/>
      <c r="AN653" s="4"/>
      <c r="AO653" s="3"/>
      <c r="AP653" s="3"/>
      <c r="AQ653" s="114"/>
      <c r="AR653" s="3"/>
      <c r="AS653" s="3"/>
    </row>
    <row r="654" spans="1:45"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c r="AK654" s="3"/>
      <c r="AL654" s="4"/>
      <c r="AM654" s="3"/>
      <c r="AN654" s="4"/>
      <c r="AO654" s="3"/>
      <c r="AP654" s="3"/>
      <c r="AQ654" s="114"/>
      <c r="AR654" s="3"/>
      <c r="AS654" s="3"/>
    </row>
    <row r="655" spans="1:45"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c r="AK655" s="3"/>
      <c r="AL655" s="4"/>
      <c r="AM655" s="3"/>
      <c r="AN655" s="4"/>
      <c r="AO655" s="3"/>
      <c r="AP655" s="3"/>
      <c r="AQ655" s="114"/>
      <c r="AR655" s="3"/>
      <c r="AS655" s="3"/>
    </row>
    <row r="656" spans="1:45"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c r="AK656" s="3"/>
      <c r="AL656" s="4"/>
      <c r="AM656" s="3"/>
      <c r="AN656" s="4"/>
      <c r="AO656" s="3"/>
      <c r="AP656" s="3"/>
      <c r="AQ656" s="114"/>
      <c r="AR656" s="3"/>
      <c r="AS656" s="3"/>
    </row>
    <row r="657" spans="1:45"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
      <c r="AK657" s="3"/>
      <c r="AL657" s="4"/>
      <c r="AM657" s="3"/>
      <c r="AN657" s="4"/>
      <c r="AO657" s="3"/>
      <c r="AP657" s="3"/>
      <c r="AQ657" s="114"/>
      <c r="AR657" s="3"/>
      <c r="AS657" s="3"/>
    </row>
    <row r="658" spans="1:45"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c r="AK658" s="3"/>
      <c r="AL658" s="4"/>
      <c r="AM658" s="3"/>
      <c r="AN658" s="4"/>
      <c r="AO658" s="3"/>
      <c r="AP658" s="3"/>
      <c r="AQ658" s="114"/>
      <c r="AR658" s="3"/>
      <c r="AS658" s="3"/>
    </row>
    <row r="659" spans="1:45"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c r="AK659" s="3"/>
      <c r="AL659" s="4"/>
      <c r="AM659" s="3"/>
      <c r="AN659" s="4"/>
      <c r="AO659" s="3"/>
      <c r="AP659" s="3"/>
      <c r="AQ659" s="114"/>
      <c r="AR659" s="3"/>
      <c r="AS659" s="3"/>
    </row>
    <row r="660" spans="1:45"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c r="AK660" s="3"/>
      <c r="AL660" s="4"/>
      <c r="AM660" s="3"/>
      <c r="AN660" s="4"/>
      <c r="AO660" s="3"/>
      <c r="AP660" s="3"/>
      <c r="AQ660" s="114"/>
      <c r="AR660" s="3"/>
      <c r="AS660" s="3"/>
    </row>
    <row r="661" spans="1:45"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
      <c r="AK661" s="3"/>
      <c r="AL661" s="4"/>
      <c r="AM661" s="3"/>
      <c r="AN661" s="4"/>
      <c r="AO661" s="3"/>
      <c r="AP661" s="3"/>
      <c r="AQ661" s="114"/>
      <c r="AR661" s="3"/>
      <c r="AS661" s="3"/>
    </row>
    <row r="662" spans="1:45"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
      <c r="AK662" s="3"/>
      <c r="AL662" s="4"/>
      <c r="AM662" s="3"/>
      <c r="AN662" s="4"/>
      <c r="AO662" s="3"/>
      <c r="AP662" s="3"/>
      <c r="AQ662" s="114"/>
      <c r="AR662" s="3"/>
      <c r="AS662" s="3"/>
    </row>
    <row r="663" spans="1:45"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
      <c r="AK663" s="3"/>
      <c r="AL663" s="4"/>
      <c r="AM663" s="3"/>
      <c r="AN663" s="4"/>
      <c r="AO663" s="3"/>
      <c r="AP663" s="3"/>
      <c r="AQ663" s="114"/>
      <c r="AR663" s="3"/>
      <c r="AS663" s="3"/>
    </row>
    <row r="664" spans="1:45"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
      <c r="AK664" s="3"/>
      <c r="AL664" s="4"/>
      <c r="AM664" s="3"/>
      <c r="AN664" s="4"/>
      <c r="AO664" s="3"/>
      <c r="AP664" s="3"/>
      <c r="AQ664" s="114"/>
      <c r="AR664" s="3"/>
      <c r="AS664" s="3"/>
    </row>
    <row r="665" spans="1:45"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
      <c r="AK665" s="3"/>
      <c r="AL665" s="4"/>
      <c r="AM665" s="3"/>
      <c r="AN665" s="4"/>
      <c r="AO665" s="3"/>
      <c r="AP665" s="3"/>
      <c r="AQ665" s="114"/>
      <c r="AR665" s="3"/>
      <c r="AS665" s="3"/>
    </row>
    <row r="666" spans="1:45"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c r="AK666" s="3"/>
      <c r="AL666" s="4"/>
      <c r="AM666" s="3"/>
      <c r="AN666" s="4"/>
      <c r="AO666" s="3"/>
      <c r="AP666" s="3"/>
      <c r="AQ666" s="114"/>
      <c r="AR666" s="3"/>
      <c r="AS666" s="3"/>
    </row>
    <row r="667" spans="1:45"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c r="AK667" s="3"/>
      <c r="AL667" s="4"/>
      <c r="AM667" s="3"/>
      <c r="AN667" s="4"/>
      <c r="AO667" s="3"/>
      <c r="AP667" s="3"/>
      <c r="AQ667" s="114"/>
      <c r="AR667" s="3"/>
      <c r="AS667" s="3"/>
    </row>
    <row r="668" spans="1:45"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
      <c r="AK668" s="3"/>
      <c r="AL668" s="4"/>
      <c r="AM668" s="3"/>
      <c r="AN668" s="4"/>
      <c r="AO668" s="3"/>
      <c r="AP668" s="3"/>
      <c r="AQ668" s="114"/>
      <c r="AR668" s="3"/>
      <c r="AS668" s="3"/>
    </row>
    <row r="669" spans="1:45"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
      <c r="AK669" s="3"/>
      <c r="AL669" s="4"/>
      <c r="AM669" s="3"/>
      <c r="AN669" s="4"/>
      <c r="AO669" s="3"/>
      <c r="AP669" s="3"/>
      <c r="AQ669" s="114"/>
      <c r="AR669" s="3"/>
      <c r="AS669" s="3"/>
    </row>
    <row r="670" spans="1:45"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
      <c r="AK670" s="3"/>
      <c r="AL670" s="4"/>
      <c r="AM670" s="3"/>
      <c r="AN670" s="4"/>
      <c r="AO670" s="3"/>
      <c r="AP670" s="3"/>
      <c r="AQ670" s="114"/>
      <c r="AR670" s="3"/>
      <c r="AS670" s="3"/>
    </row>
    <row r="671" spans="1:45"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c r="AK671" s="3"/>
      <c r="AL671" s="4"/>
      <c r="AM671" s="3"/>
      <c r="AN671" s="4"/>
      <c r="AO671" s="3"/>
      <c r="AP671" s="3"/>
      <c r="AQ671" s="114"/>
      <c r="AR671" s="3"/>
      <c r="AS671" s="3"/>
    </row>
    <row r="672" spans="1:45"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
      <c r="AK672" s="3"/>
      <c r="AL672" s="4"/>
      <c r="AM672" s="3"/>
      <c r="AN672" s="4"/>
      <c r="AO672" s="3"/>
      <c r="AP672" s="3"/>
      <c r="AQ672" s="114"/>
      <c r="AR672" s="3"/>
      <c r="AS672" s="3"/>
    </row>
    <row r="673" spans="1:45"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
      <c r="AK673" s="3"/>
      <c r="AL673" s="4"/>
      <c r="AM673" s="3"/>
      <c r="AN673" s="4"/>
      <c r="AO673" s="3"/>
      <c r="AP673" s="3"/>
      <c r="AQ673" s="114"/>
      <c r="AR673" s="3"/>
      <c r="AS673" s="3"/>
    </row>
    <row r="674" spans="1:45"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c r="AK674" s="3"/>
      <c r="AL674" s="4"/>
      <c r="AM674" s="3"/>
      <c r="AN674" s="4"/>
      <c r="AO674" s="3"/>
      <c r="AP674" s="3"/>
      <c r="AQ674" s="114"/>
      <c r="AR674" s="3"/>
      <c r="AS674" s="3"/>
    </row>
    <row r="675" spans="1:45"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
      <c r="AK675" s="3"/>
      <c r="AL675" s="4"/>
      <c r="AM675" s="3"/>
      <c r="AN675" s="4"/>
      <c r="AO675" s="3"/>
      <c r="AP675" s="3"/>
      <c r="AQ675" s="114"/>
      <c r="AR675" s="3"/>
      <c r="AS675" s="3"/>
    </row>
    <row r="676" spans="1:45"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
      <c r="AK676" s="3"/>
      <c r="AL676" s="4"/>
      <c r="AM676" s="3"/>
      <c r="AN676" s="4"/>
      <c r="AO676" s="3"/>
      <c r="AP676" s="3"/>
      <c r="AQ676" s="114"/>
      <c r="AR676" s="3"/>
      <c r="AS676" s="3"/>
    </row>
    <row r="677" spans="1:45"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c r="AK677" s="3"/>
      <c r="AL677" s="4"/>
      <c r="AM677" s="3"/>
      <c r="AN677" s="4"/>
      <c r="AO677" s="3"/>
      <c r="AP677" s="3"/>
      <c r="AQ677" s="114"/>
      <c r="AR677" s="3"/>
      <c r="AS677" s="3"/>
    </row>
    <row r="678" spans="1:45"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
      <c r="AK678" s="3"/>
      <c r="AL678" s="4"/>
      <c r="AM678" s="3"/>
      <c r="AN678" s="4"/>
      <c r="AO678" s="3"/>
      <c r="AP678" s="3"/>
      <c r="AQ678" s="114"/>
      <c r="AR678" s="3"/>
      <c r="AS678" s="3"/>
    </row>
    <row r="679" spans="1:45"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c r="AK679" s="3"/>
      <c r="AL679" s="4"/>
      <c r="AM679" s="3"/>
      <c r="AN679" s="4"/>
      <c r="AO679" s="3"/>
      <c r="AP679" s="3"/>
      <c r="AQ679" s="114"/>
      <c r="AR679" s="3"/>
      <c r="AS679" s="3"/>
    </row>
    <row r="680" spans="1:45"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
      <c r="AK680" s="3"/>
      <c r="AL680" s="4"/>
      <c r="AM680" s="3"/>
      <c r="AN680" s="4"/>
      <c r="AO680" s="3"/>
      <c r="AP680" s="3"/>
      <c r="AQ680" s="114"/>
      <c r="AR680" s="3"/>
      <c r="AS680" s="3"/>
    </row>
    <row r="681" spans="1:45"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
      <c r="AK681" s="3"/>
      <c r="AL681" s="4"/>
      <c r="AM681" s="3"/>
      <c r="AN681" s="4"/>
      <c r="AO681" s="3"/>
      <c r="AP681" s="3"/>
      <c r="AQ681" s="114"/>
      <c r="AR681" s="3"/>
      <c r="AS681" s="3"/>
    </row>
    <row r="682" spans="1:45"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
      <c r="AK682" s="3"/>
      <c r="AL682" s="4"/>
      <c r="AM682" s="3"/>
      <c r="AN682" s="4"/>
      <c r="AO682" s="3"/>
      <c r="AP682" s="3"/>
      <c r="AQ682" s="114"/>
      <c r="AR682" s="3"/>
      <c r="AS682" s="3"/>
    </row>
    <row r="683" spans="1:45"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
      <c r="AK683" s="3"/>
      <c r="AL683" s="4"/>
      <c r="AM683" s="3"/>
      <c r="AN683" s="4"/>
      <c r="AO683" s="3"/>
      <c r="AP683" s="3"/>
      <c r="AQ683" s="114"/>
      <c r="AR683" s="3"/>
      <c r="AS683" s="3"/>
    </row>
    <row r="684" spans="1:45"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
      <c r="AK684" s="3"/>
      <c r="AL684" s="4"/>
      <c r="AM684" s="3"/>
      <c r="AN684" s="4"/>
      <c r="AO684" s="3"/>
      <c r="AP684" s="3"/>
      <c r="AQ684" s="114"/>
      <c r="AR684" s="3"/>
      <c r="AS684" s="3"/>
    </row>
    <row r="685" spans="1:45"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
      <c r="AK685" s="3"/>
      <c r="AL685" s="4"/>
      <c r="AM685" s="3"/>
      <c r="AN685" s="4"/>
      <c r="AO685" s="3"/>
      <c r="AP685" s="3"/>
      <c r="AQ685" s="114"/>
      <c r="AR685" s="3"/>
      <c r="AS685" s="3"/>
    </row>
    <row r="686" spans="1:45"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
      <c r="AK686" s="3"/>
      <c r="AL686" s="4"/>
      <c r="AM686" s="3"/>
      <c r="AN686" s="4"/>
      <c r="AO686" s="3"/>
      <c r="AP686" s="3"/>
      <c r="AQ686" s="114"/>
      <c r="AR686" s="3"/>
      <c r="AS686" s="3"/>
    </row>
    <row r="687" spans="1:45"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c r="AK687" s="3"/>
      <c r="AL687" s="4"/>
      <c r="AM687" s="3"/>
      <c r="AN687" s="4"/>
      <c r="AO687" s="3"/>
      <c r="AP687" s="3"/>
      <c r="AQ687" s="114"/>
      <c r="AR687" s="3"/>
      <c r="AS687" s="3"/>
    </row>
    <row r="688" spans="1:45"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
      <c r="AK688" s="3"/>
      <c r="AL688" s="4"/>
      <c r="AM688" s="3"/>
      <c r="AN688" s="4"/>
      <c r="AO688" s="3"/>
      <c r="AP688" s="3"/>
      <c r="AQ688" s="114"/>
      <c r="AR688" s="3"/>
      <c r="AS688" s="3"/>
    </row>
    <row r="689" spans="1:45"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
      <c r="AK689" s="3"/>
      <c r="AL689" s="4"/>
      <c r="AM689" s="3"/>
      <c r="AN689" s="4"/>
      <c r="AO689" s="3"/>
      <c r="AP689" s="3"/>
      <c r="AQ689" s="114"/>
      <c r="AR689" s="3"/>
      <c r="AS689" s="3"/>
    </row>
    <row r="690" spans="1:45"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
      <c r="AK690" s="3"/>
      <c r="AL690" s="4"/>
      <c r="AM690" s="3"/>
      <c r="AN690" s="4"/>
      <c r="AO690" s="3"/>
      <c r="AP690" s="3"/>
      <c r="AQ690" s="114"/>
      <c r="AR690" s="3"/>
      <c r="AS690" s="3"/>
    </row>
    <row r="691" spans="1:45"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
      <c r="AK691" s="3"/>
      <c r="AL691" s="4"/>
      <c r="AM691" s="3"/>
      <c r="AN691" s="4"/>
      <c r="AO691" s="3"/>
      <c r="AP691" s="3"/>
      <c r="AQ691" s="114"/>
      <c r="AR691" s="3"/>
      <c r="AS691" s="3"/>
    </row>
    <row r="692" spans="1:45"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
      <c r="AK692" s="3"/>
      <c r="AL692" s="4"/>
      <c r="AM692" s="3"/>
      <c r="AN692" s="4"/>
      <c r="AO692" s="3"/>
      <c r="AP692" s="3"/>
      <c r="AQ692" s="114"/>
      <c r="AR692" s="3"/>
      <c r="AS692" s="3"/>
    </row>
    <row r="693" spans="1:45"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
      <c r="AK693" s="3"/>
      <c r="AL693" s="4"/>
      <c r="AM693" s="3"/>
      <c r="AN693" s="4"/>
      <c r="AO693" s="3"/>
      <c r="AP693" s="3"/>
      <c r="AQ693" s="114"/>
      <c r="AR693" s="3"/>
      <c r="AS693" s="3"/>
    </row>
    <row r="694" spans="1:45"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c r="AK694" s="3"/>
      <c r="AL694" s="4"/>
      <c r="AM694" s="3"/>
      <c r="AN694" s="4"/>
      <c r="AO694" s="3"/>
      <c r="AP694" s="3"/>
      <c r="AQ694" s="114"/>
      <c r="AR694" s="3"/>
      <c r="AS694" s="3"/>
    </row>
    <row r="695" spans="1:45"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c r="AK695" s="3"/>
      <c r="AL695" s="4"/>
      <c r="AM695" s="3"/>
      <c r="AN695" s="4"/>
      <c r="AO695" s="3"/>
      <c r="AP695" s="3"/>
      <c r="AQ695" s="114"/>
      <c r="AR695" s="3"/>
      <c r="AS695" s="3"/>
    </row>
    <row r="696" spans="1:45"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
      <c r="AK696" s="3"/>
      <c r="AL696" s="4"/>
      <c r="AM696" s="3"/>
      <c r="AN696" s="4"/>
      <c r="AO696" s="3"/>
      <c r="AP696" s="3"/>
      <c r="AQ696" s="114"/>
      <c r="AR696" s="3"/>
      <c r="AS696" s="3"/>
    </row>
    <row r="697" spans="1:45"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
      <c r="AK697" s="3"/>
      <c r="AL697" s="4"/>
      <c r="AM697" s="3"/>
      <c r="AN697" s="4"/>
      <c r="AO697" s="3"/>
      <c r="AP697" s="3"/>
      <c r="AQ697" s="114"/>
      <c r="AR697" s="3"/>
      <c r="AS697" s="3"/>
    </row>
    <row r="698" spans="1:45"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c r="AK698" s="3"/>
      <c r="AL698" s="4"/>
      <c r="AM698" s="3"/>
      <c r="AN698" s="4"/>
      <c r="AO698" s="3"/>
      <c r="AP698" s="3"/>
      <c r="AQ698" s="114"/>
      <c r="AR698" s="3"/>
      <c r="AS698" s="3"/>
    </row>
    <row r="699" spans="1:45"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
      <c r="AK699" s="3"/>
      <c r="AL699" s="4"/>
      <c r="AM699" s="3"/>
      <c r="AN699" s="4"/>
      <c r="AO699" s="3"/>
      <c r="AP699" s="3"/>
      <c r="AQ699" s="114"/>
      <c r="AR699" s="3"/>
      <c r="AS699" s="3"/>
    </row>
    <row r="700" spans="1:45"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
      <c r="AK700" s="3"/>
      <c r="AL700" s="4"/>
      <c r="AM700" s="3"/>
      <c r="AN700" s="4"/>
      <c r="AO700" s="3"/>
      <c r="AP700" s="3"/>
      <c r="AQ700" s="114"/>
      <c r="AR700" s="3"/>
      <c r="AS700" s="3"/>
    </row>
    <row r="701" spans="1:45"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
      <c r="AK701" s="3"/>
      <c r="AL701" s="4"/>
      <c r="AM701" s="3"/>
      <c r="AN701" s="4"/>
      <c r="AO701" s="3"/>
      <c r="AP701" s="3"/>
      <c r="AQ701" s="114"/>
      <c r="AR701" s="3"/>
      <c r="AS701" s="3"/>
    </row>
    <row r="702" spans="1:45"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
      <c r="AK702" s="3"/>
      <c r="AL702" s="4"/>
      <c r="AM702" s="3"/>
      <c r="AN702" s="4"/>
      <c r="AO702" s="3"/>
      <c r="AP702" s="3"/>
      <c r="AQ702" s="114"/>
      <c r="AR702" s="3"/>
      <c r="AS702" s="3"/>
    </row>
    <row r="703" spans="1:45"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c r="AK703" s="3"/>
      <c r="AL703" s="4"/>
      <c r="AM703" s="3"/>
      <c r="AN703" s="4"/>
      <c r="AO703" s="3"/>
      <c r="AP703" s="3"/>
      <c r="AQ703" s="114"/>
      <c r="AR703" s="3"/>
      <c r="AS703" s="3"/>
    </row>
    <row r="704" spans="1:45"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c r="AK704" s="3"/>
      <c r="AL704" s="4"/>
      <c r="AM704" s="3"/>
      <c r="AN704" s="4"/>
      <c r="AO704" s="3"/>
      <c r="AP704" s="3"/>
      <c r="AQ704" s="114"/>
      <c r="AR704" s="3"/>
      <c r="AS704" s="3"/>
    </row>
    <row r="705" spans="1:45"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c r="AK705" s="3"/>
      <c r="AL705" s="4"/>
      <c r="AM705" s="3"/>
      <c r="AN705" s="4"/>
      <c r="AO705" s="3"/>
      <c r="AP705" s="3"/>
      <c r="AQ705" s="114"/>
      <c r="AR705" s="3"/>
      <c r="AS705" s="3"/>
    </row>
    <row r="706" spans="1:45"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
      <c r="AK706" s="3"/>
      <c r="AL706" s="4"/>
      <c r="AM706" s="3"/>
      <c r="AN706" s="4"/>
      <c r="AO706" s="3"/>
      <c r="AP706" s="3"/>
      <c r="AQ706" s="114"/>
      <c r="AR706" s="3"/>
      <c r="AS706" s="3"/>
    </row>
    <row r="707" spans="1:45"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
      <c r="AK707" s="3"/>
      <c r="AL707" s="4"/>
      <c r="AM707" s="3"/>
      <c r="AN707" s="4"/>
      <c r="AO707" s="3"/>
      <c r="AP707" s="3"/>
      <c r="AQ707" s="114"/>
      <c r="AR707" s="3"/>
      <c r="AS707" s="3"/>
    </row>
    <row r="708" spans="1:45"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c r="AK708" s="3"/>
      <c r="AL708" s="4"/>
      <c r="AM708" s="3"/>
      <c r="AN708" s="4"/>
      <c r="AO708" s="3"/>
      <c r="AP708" s="3"/>
      <c r="AQ708" s="114"/>
      <c r="AR708" s="3"/>
      <c r="AS708" s="3"/>
    </row>
    <row r="709" spans="1:45"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
      <c r="AK709" s="3"/>
      <c r="AL709" s="4"/>
      <c r="AM709" s="3"/>
      <c r="AN709" s="4"/>
      <c r="AO709" s="3"/>
      <c r="AP709" s="3"/>
      <c r="AQ709" s="114"/>
      <c r="AR709" s="3"/>
      <c r="AS709" s="3"/>
    </row>
    <row r="710" spans="1:45"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
      <c r="AK710" s="3"/>
      <c r="AL710" s="4"/>
      <c r="AM710" s="3"/>
      <c r="AN710" s="4"/>
      <c r="AO710" s="3"/>
      <c r="AP710" s="3"/>
      <c r="AQ710" s="114"/>
      <c r="AR710" s="3"/>
      <c r="AS710" s="3"/>
    </row>
    <row r="711" spans="1:45"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c r="AK711" s="3"/>
      <c r="AL711" s="4"/>
      <c r="AM711" s="3"/>
      <c r="AN711" s="4"/>
      <c r="AO711" s="3"/>
      <c r="AP711" s="3"/>
      <c r="AQ711" s="114"/>
      <c r="AR711" s="3"/>
      <c r="AS711" s="3"/>
    </row>
    <row r="712" spans="1:45"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c r="AK712" s="3"/>
      <c r="AL712" s="4"/>
      <c r="AM712" s="3"/>
      <c r="AN712" s="4"/>
      <c r="AO712" s="3"/>
      <c r="AP712" s="3"/>
      <c r="AQ712" s="114"/>
      <c r="AR712" s="3"/>
      <c r="AS712" s="3"/>
    </row>
    <row r="713" spans="1:45"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c r="AK713" s="3"/>
      <c r="AL713" s="4"/>
      <c r="AM713" s="3"/>
      <c r="AN713" s="4"/>
      <c r="AO713" s="3"/>
      <c r="AP713" s="3"/>
      <c r="AQ713" s="114"/>
      <c r="AR713" s="3"/>
      <c r="AS713" s="3"/>
    </row>
    <row r="714" spans="1:45"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c r="AK714" s="3"/>
      <c r="AL714" s="4"/>
      <c r="AM714" s="3"/>
      <c r="AN714" s="4"/>
      <c r="AO714" s="3"/>
      <c r="AP714" s="3"/>
      <c r="AQ714" s="114"/>
      <c r="AR714" s="3"/>
      <c r="AS714" s="3"/>
    </row>
    <row r="715" spans="1:45"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c r="AK715" s="3"/>
      <c r="AL715" s="4"/>
      <c r="AM715" s="3"/>
      <c r="AN715" s="4"/>
      <c r="AO715" s="3"/>
      <c r="AP715" s="3"/>
      <c r="AQ715" s="114"/>
      <c r="AR715" s="3"/>
      <c r="AS715" s="3"/>
    </row>
    <row r="716" spans="1:45"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c r="AK716" s="3"/>
      <c r="AL716" s="4"/>
      <c r="AM716" s="3"/>
      <c r="AN716" s="4"/>
      <c r="AO716" s="3"/>
      <c r="AP716" s="3"/>
      <c r="AQ716" s="114"/>
      <c r="AR716" s="3"/>
      <c r="AS716" s="3"/>
    </row>
    <row r="717" spans="1:45"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
      <c r="AK717" s="3"/>
      <c r="AL717" s="4"/>
      <c r="AM717" s="3"/>
      <c r="AN717" s="4"/>
      <c r="AO717" s="3"/>
      <c r="AP717" s="3"/>
      <c r="AQ717" s="114"/>
      <c r="AR717" s="3"/>
      <c r="AS717" s="3"/>
    </row>
    <row r="718" spans="1:45"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c r="AK718" s="3"/>
      <c r="AL718" s="4"/>
      <c r="AM718" s="3"/>
      <c r="AN718" s="4"/>
      <c r="AO718" s="3"/>
      <c r="AP718" s="3"/>
      <c r="AQ718" s="114"/>
      <c r="AR718" s="3"/>
      <c r="AS718" s="3"/>
    </row>
    <row r="719" spans="1:45"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
      <c r="AK719" s="3"/>
      <c r="AL719" s="4"/>
      <c r="AM719" s="3"/>
      <c r="AN719" s="4"/>
      <c r="AO719" s="3"/>
      <c r="AP719" s="3"/>
      <c r="AQ719" s="114"/>
      <c r="AR719" s="3"/>
      <c r="AS719" s="3"/>
    </row>
    <row r="720" spans="1:45"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
      <c r="AK720" s="3"/>
      <c r="AL720" s="4"/>
      <c r="AM720" s="3"/>
      <c r="AN720" s="4"/>
      <c r="AO720" s="3"/>
      <c r="AP720" s="3"/>
      <c r="AQ720" s="114"/>
      <c r="AR720" s="3"/>
      <c r="AS720" s="3"/>
    </row>
    <row r="721" spans="1:45"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c r="AK721" s="3"/>
      <c r="AL721" s="4"/>
      <c r="AM721" s="3"/>
      <c r="AN721" s="4"/>
      <c r="AO721" s="3"/>
      <c r="AP721" s="3"/>
      <c r="AQ721" s="114"/>
      <c r="AR721" s="3"/>
      <c r="AS721" s="3"/>
    </row>
    <row r="722" spans="1:45"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c r="AK722" s="3"/>
      <c r="AL722" s="4"/>
      <c r="AM722" s="3"/>
      <c r="AN722" s="4"/>
      <c r="AO722" s="3"/>
      <c r="AP722" s="3"/>
      <c r="AQ722" s="114"/>
      <c r="AR722" s="3"/>
      <c r="AS722" s="3"/>
    </row>
    <row r="723" spans="1:45"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c r="AK723" s="3"/>
      <c r="AL723" s="4"/>
      <c r="AM723" s="3"/>
      <c r="AN723" s="4"/>
      <c r="AO723" s="3"/>
      <c r="AP723" s="3"/>
      <c r="AQ723" s="114"/>
      <c r="AR723" s="3"/>
      <c r="AS723" s="3"/>
    </row>
    <row r="724" spans="1:45"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c r="AK724" s="3"/>
      <c r="AL724" s="4"/>
      <c r="AM724" s="3"/>
      <c r="AN724" s="4"/>
      <c r="AO724" s="3"/>
      <c r="AP724" s="3"/>
      <c r="AQ724" s="114"/>
      <c r="AR724" s="3"/>
      <c r="AS724" s="3"/>
    </row>
    <row r="725" spans="1:45"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c r="AK725" s="3"/>
      <c r="AL725" s="4"/>
      <c r="AM725" s="3"/>
      <c r="AN725" s="4"/>
      <c r="AO725" s="3"/>
      <c r="AP725" s="3"/>
      <c r="AQ725" s="114"/>
      <c r="AR725" s="3"/>
      <c r="AS725" s="3"/>
    </row>
    <row r="726" spans="1:45"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c r="AK726" s="3"/>
      <c r="AL726" s="4"/>
      <c r="AM726" s="3"/>
      <c r="AN726" s="4"/>
      <c r="AO726" s="3"/>
      <c r="AP726" s="3"/>
      <c r="AQ726" s="114"/>
      <c r="AR726" s="3"/>
      <c r="AS726" s="3"/>
    </row>
    <row r="727" spans="1:45"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c r="AK727" s="3"/>
      <c r="AL727" s="4"/>
      <c r="AM727" s="3"/>
      <c r="AN727" s="4"/>
      <c r="AO727" s="3"/>
      <c r="AP727" s="3"/>
      <c r="AQ727" s="114"/>
      <c r="AR727" s="3"/>
      <c r="AS727" s="3"/>
    </row>
    <row r="728" spans="1:45"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c r="AK728" s="3"/>
      <c r="AL728" s="4"/>
      <c r="AM728" s="3"/>
      <c r="AN728" s="4"/>
      <c r="AO728" s="3"/>
      <c r="AP728" s="3"/>
      <c r="AQ728" s="114"/>
      <c r="AR728" s="3"/>
      <c r="AS728" s="3"/>
    </row>
    <row r="729" spans="1:45"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c r="AK729" s="3"/>
      <c r="AL729" s="4"/>
      <c r="AM729" s="3"/>
      <c r="AN729" s="4"/>
      <c r="AO729" s="3"/>
      <c r="AP729" s="3"/>
      <c r="AQ729" s="114"/>
      <c r="AR729" s="3"/>
      <c r="AS729" s="3"/>
    </row>
    <row r="730" spans="1:45"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c r="AK730" s="3"/>
      <c r="AL730" s="4"/>
      <c r="AM730" s="3"/>
      <c r="AN730" s="4"/>
      <c r="AO730" s="3"/>
      <c r="AP730" s="3"/>
      <c r="AQ730" s="114"/>
      <c r="AR730" s="3"/>
      <c r="AS730" s="3"/>
    </row>
    <row r="731" spans="1:45"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c r="AK731" s="3"/>
      <c r="AL731" s="4"/>
      <c r="AM731" s="3"/>
      <c r="AN731" s="4"/>
      <c r="AO731" s="3"/>
      <c r="AP731" s="3"/>
      <c r="AQ731" s="114"/>
      <c r="AR731" s="3"/>
      <c r="AS731" s="3"/>
    </row>
    <row r="732" spans="1:45"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c r="AK732" s="3"/>
      <c r="AL732" s="4"/>
      <c r="AM732" s="3"/>
      <c r="AN732" s="4"/>
      <c r="AO732" s="3"/>
      <c r="AP732" s="3"/>
      <c r="AQ732" s="114"/>
      <c r="AR732" s="3"/>
      <c r="AS732" s="3"/>
    </row>
    <row r="733" spans="1:45"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c r="AK733" s="3"/>
      <c r="AL733" s="4"/>
      <c r="AM733" s="3"/>
      <c r="AN733" s="4"/>
      <c r="AO733" s="3"/>
      <c r="AP733" s="3"/>
      <c r="AQ733" s="114"/>
      <c r="AR733" s="3"/>
      <c r="AS733" s="3"/>
    </row>
    <row r="734" spans="1:45"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c r="AK734" s="3"/>
      <c r="AL734" s="4"/>
      <c r="AM734" s="3"/>
      <c r="AN734" s="4"/>
      <c r="AO734" s="3"/>
      <c r="AP734" s="3"/>
      <c r="AQ734" s="114"/>
      <c r="AR734" s="3"/>
      <c r="AS734" s="3"/>
    </row>
    <row r="735" spans="1:45"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c r="AK735" s="3"/>
      <c r="AL735" s="4"/>
      <c r="AM735" s="3"/>
      <c r="AN735" s="4"/>
      <c r="AO735" s="3"/>
      <c r="AP735" s="3"/>
      <c r="AQ735" s="114"/>
      <c r="AR735" s="3"/>
      <c r="AS735" s="3"/>
    </row>
    <row r="736" spans="1:45"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c r="AK736" s="3"/>
      <c r="AL736" s="4"/>
      <c r="AM736" s="3"/>
      <c r="AN736" s="4"/>
      <c r="AO736" s="3"/>
      <c r="AP736" s="3"/>
      <c r="AQ736" s="114"/>
      <c r="AR736" s="3"/>
      <c r="AS736" s="3"/>
    </row>
    <row r="737" spans="1:45"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c r="AK737" s="3"/>
      <c r="AL737" s="4"/>
      <c r="AM737" s="3"/>
      <c r="AN737" s="4"/>
      <c r="AO737" s="3"/>
      <c r="AP737" s="3"/>
      <c r="AQ737" s="114"/>
      <c r="AR737" s="3"/>
      <c r="AS737" s="3"/>
    </row>
    <row r="738" spans="1:45"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
      <c r="AK738" s="3"/>
      <c r="AL738" s="4"/>
      <c r="AM738" s="3"/>
      <c r="AN738" s="4"/>
      <c r="AO738" s="3"/>
      <c r="AP738" s="3"/>
      <c r="AQ738" s="114"/>
      <c r="AR738" s="3"/>
      <c r="AS738" s="3"/>
    </row>
    <row r="739" spans="1:45"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
      <c r="AK739" s="3"/>
      <c r="AL739" s="4"/>
      <c r="AM739" s="3"/>
      <c r="AN739" s="4"/>
      <c r="AO739" s="3"/>
      <c r="AP739" s="3"/>
      <c r="AQ739" s="114"/>
      <c r="AR739" s="3"/>
      <c r="AS739" s="3"/>
    </row>
    <row r="740" spans="1:45"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
      <c r="AK740" s="3"/>
      <c r="AL740" s="4"/>
      <c r="AM740" s="3"/>
      <c r="AN740" s="4"/>
      <c r="AO740" s="3"/>
      <c r="AP740" s="3"/>
      <c r="AQ740" s="114"/>
      <c r="AR740" s="3"/>
      <c r="AS740" s="3"/>
    </row>
    <row r="741" spans="1:45"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c r="AK741" s="3"/>
      <c r="AL741" s="4"/>
      <c r="AM741" s="3"/>
      <c r="AN741" s="4"/>
      <c r="AO741" s="3"/>
      <c r="AP741" s="3"/>
      <c r="AQ741" s="114"/>
      <c r="AR741" s="3"/>
      <c r="AS741" s="3"/>
    </row>
    <row r="742" spans="1:45"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
      <c r="AK742" s="3"/>
      <c r="AL742" s="4"/>
      <c r="AM742" s="3"/>
      <c r="AN742" s="4"/>
      <c r="AO742" s="3"/>
      <c r="AP742" s="3"/>
      <c r="AQ742" s="114"/>
      <c r="AR742" s="3"/>
      <c r="AS742" s="3"/>
    </row>
    <row r="743" spans="1:45"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
      <c r="AK743" s="3"/>
      <c r="AL743" s="4"/>
      <c r="AM743" s="3"/>
      <c r="AN743" s="4"/>
      <c r="AO743" s="3"/>
      <c r="AP743" s="3"/>
      <c r="AQ743" s="114"/>
      <c r="AR743" s="3"/>
      <c r="AS743" s="3"/>
    </row>
    <row r="744" spans="1:45"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
      <c r="AK744" s="3"/>
      <c r="AL744" s="4"/>
      <c r="AM744" s="3"/>
      <c r="AN744" s="4"/>
      <c r="AO744" s="3"/>
      <c r="AP744" s="3"/>
      <c r="AQ744" s="114"/>
      <c r="AR744" s="3"/>
      <c r="AS744" s="3"/>
    </row>
    <row r="745" spans="1:45"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
      <c r="AK745" s="3"/>
      <c r="AL745" s="4"/>
      <c r="AM745" s="3"/>
      <c r="AN745" s="4"/>
      <c r="AO745" s="3"/>
      <c r="AP745" s="3"/>
      <c r="AQ745" s="114"/>
      <c r="AR745" s="3"/>
      <c r="AS745" s="3"/>
    </row>
    <row r="746" spans="1:45"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
      <c r="AK746" s="3"/>
      <c r="AL746" s="4"/>
      <c r="AM746" s="3"/>
      <c r="AN746" s="4"/>
      <c r="AO746" s="3"/>
      <c r="AP746" s="3"/>
      <c r="AQ746" s="114"/>
      <c r="AR746" s="3"/>
      <c r="AS746" s="3"/>
    </row>
    <row r="747" spans="1:45"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
      <c r="AK747" s="3"/>
      <c r="AL747" s="4"/>
      <c r="AM747" s="3"/>
      <c r="AN747" s="4"/>
      <c r="AO747" s="3"/>
      <c r="AP747" s="3"/>
      <c r="AQ747" s="114"/>
      <c r="AR747" s="3"/>
      <c r="AS747" s="3"/>
    </row>
    <row r="748" spans="1:45"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
      <c r="AK748" s="3"/>
      <c r="AL748" s="4"/>
      <c r="AM748" s="3"/>
      <c r="AN748" s="4"/>
      <c r="AO748" s="3"/>
      <c r="AP748" s="3"/>
      <c r="AQ748" s="114"/>
      <c r="AR748" s="3"/>
      <c r="AS748" s="3"/>
    </row>
    <row r="749" spans="1:45"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
      <c r="AK749" s="3"/>
      <c r="AL749" s="4"/>
      <c r="AM749" s="3"/>
      <c r="AN749" s="4"/>
      <c r="AO749" s="3"/>
      <c r="AP749" s="3"/>
      <c r="AQ749" s="114"/>
      <c r="AR749" s="3"/>
      <c r="AS749" s="3"/>
    </row>
    <row r="750" spans="1:45"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
      <c r="AK750" s="3"/>
      <c r="AL750" s="4"/>
      <c r="AM750" s="3"/>
      <c r="AN750" s="4"/>
      <c r="AO750" s="3"/>
      <c r="AP750" s="3"/>
      <c r="AQ750" s="114"/>
      <c r="AR750" s="3"/>
      <c r="AS750" s="3"/>
    </row>
    <row r="751" spans="1:45"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c r="AK751" s="3"/>
      <c r="AL751" s="4"/>
      <c r="AM751" s="3"/>
      <c r="AN751" s="4"/>
      <c r="AO751" s="3"/>
      <c r="AP751" s="3"/>
      <c r="AQ751" s="114"/>
      <c r="AR751" s="3"/>
      <c r="AS751" s="3"/>
    </row>
    <row r="752" spans="1:45"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c r="AK752" s="3"/>
      <c r="AL752" s="4"/>
      <c r="AM752" s="3"/>
      <c r="AN752" s="4"/>
      <c r="AO752" s="3"/>
      <c r="AP752" s="3"/>
      <c r="AQ752" s="114"/>
      <c r="AR752" s="3"/>
      <c r="AS752" s="3"/>
    </row>
    <row r="753" spans="1:45"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
      <c r="AK753" s="3"/>
      <c r="AL753" s="4"/>
      <c r="AM753" s="3"/>
      <c r="AN753" s="4"/>
      <c r="AO753" s="3"/>
      <c r="AP753" s="3"/>
      <c r="AQ753" s="114"/>
      <c r="AR753" s="3"/>
      <c r="AS753" s="3"/>
    </row>
    <row r="754" spans="1:45"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
      <c r="AK754" s="3"/>
      <c r="AL754" s="4"/>
      <c r="AM754" s="3"/>
      <c r="AN754" s="4"/>
      <c r="AO754" s="3"/>
      <c r="AP754" s="3"/>
      <c r="AQ754" s="114"/>
      <c r="AR754" s="3"/>
      <c r="AS754" s="3"/>
    </row>
    <row r="755" spans="1:45"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
      <c r="AK755" s="3"/>
      <c r="AL755" s="4"/>
      <c r="AM755" s="3"/>
      <c r="AN755" s="4"/>
      <c r="AO755" s="3"/>
      <c r="AP755" s="3"/>
      <c r="AQ755" s="114"/>
      <c r="AR755" s="3"/>
      <c r="AS755" s="3"/>
    </row>
    <row r="756" spans="1:45"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
      <c r="AK756" s="3"/>
      <c r="AL756" s="4"/>
      <c r="AM756" s="3"/>
      <c r="AN756" s="4"/>
      <c r="AO756" s="3"/>
      <c r="AP756" s="3"/>
      <c r="AQ756" s="114"/>
      <c r="AR756" s="3"/>
      <c r="AS756" s="3"/>
    </row>
    <row r="757" spans="1:45"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c r="AK757" s="3"/>
      <c r="AL757" s="4"/>
      <c r="AM757" s="3"/>
      <c r="AN757" s="4"/>
      <c r="AO757" s="3"/>
      <c r="AP757" s="3"/>
      <c r="AQ757" s="114"/>
      <c r="AR757" s="3"/>
      <c r="AS757" s="3"/>
    </row>
    <row r="758" spans="1:45"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
      <c r="AK758" s="3"/>
      <c r="AL758" s="4"/>
      <c r="AM758" s="3"/>
      <c r="AN758" s="4"/>
      <c r="AO758" s="3"/>
      <c r="AP758" s="3"/>
      <c r="AQ758" s="114"/>
      <c r="AR758" s="3"/>
      <c r="AS758" s="3"/>
    </row>
    <row r="759" spans="1:45"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c r="AK759" s="3"/>
      <c r="AL759" s="4"/>
      <c r="AM759" s="3"/>
      <c r="AN759" s="4"/>
      <c r="AO759" s="3"/>
      <c r="AP759" s="3"/>
      <c r="AQ759" s="114"/>
      <c r="AR759" s="3"/>
      <c r="AS759" s="3"/>
    </row>
    <row r="760" spans="1:45"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
      <c r="AK760" s="3"/>
      <c r="AL760" s="4"/>
      <c r="AM760" s="3"/>
      <c r="AN760" s="4"/>
      <c r="AO760" s="3"/>
      <c r="AP760" s="3"/>
      <c r="AQ760" s="114"/>
      <c r="AR760" s="3"/>
      <c r="AS760" s="3"/>
    </row>
    <row r="761" spans="1:45"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
      <c r="AK761" s="3"/>
      <c r="AL761" s="4"/>
      <c r="AM761" s="3"/>
      <c r="AN761" s="4"/>
      <c r="AO761" s="3"/>
      <c r="AP761" s="3"/>
      <c r="AQ761" s="114"/>
      <c r="AR761" s="3"/>
      <c r="AS761" s="3"/>
    </row>
    <row r="762" spans="1:45"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
      <c r="AK762" s="3"/>
      <c r="AL762" s="4"/>
      <c r="AM762" s="3"/>
      <c r="AN762" s="4"/>
      <c r="AO762" s="3"/>
      <c r="AP762" s="3"/>
      <c r="AQ762" s="114"/>
      <c r="AR762" s="3"/>
      <c r="AS762" s="3"/>
    </row>
    <row r="763" spans="1:45"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
      <c r="AK763" s="3"/>
      <c r="AL763" s="4"/>
      <c r="AM763" s="3"/>
      <c r="AN763" s="4"/>
      <c r="AO763" s="3"/>
      <c r="AP763" s="3"/>
      <c r="AQ763" s="114"/>
      <c r="AR763" s="3"/>
      <c r="AS763" s="3"/>
    </row>
    <row r="764" spans="1:45"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
      <c r="AK764" s="3"/>
      <c r="AL764" s="4"/>
      <c r="AM764" s="3"/>
      <c r="AN764" s="4"/>
      <c r="AO764" s="3"/>
      <c r="AP764" s="3"/>
      <c r="AQ764" s="114"/>
      <c r="AR764" s="3"/>
      <c r="AS764" s="3"/>
    </row>
    <row r="765" spans="1:45"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
      <c r="AK765" s="3"/>
      <c r="AL765" s="4"/>
      <c r="AM765" s="3"/>
      <c r="AN765" s="4"/>
      <c r="AO765" s="3"/>
      <c r="AP765" s="3"/>
      <c r="AQ765" s="114"/>
      <c r="AR765" s="3"/>
      <c r="AS765" s="3"/>
    </row>
    <row r="766" spans="1:45"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
      <c r="AK766" s="3"/>
      <c r="AL766" s="4"/>
      <c r="AM766" s="3"/>
      <c r="AN766" s="4"/>
      <c r="AO766" s="3"/>
      <c r="AP766" s="3"/>
      <c r="AQ766" s="114"/>
      <c r="AR766" s="3"/>
      <c r="AS766" s="3"/>
    </row>
    <row r="767" spans="1:45"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
      <c r="AK767" s="3"/>
      <c r="AL767" s="4"/>
      <c r="AM767" s="3"/>
      <c r="AN767" s="4"/>
      <c r="AO767" s="3"/>
      <c r="AP767" s="3"/>
      <c r="AQ767" s="114"/>
      <c r="AR767" s="3"/>
      <c r="AS767" s="3"/>
    </row>
    <row r="768" spans="1:45"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c r="AK768" s="3"/>
      <c r="AL768" s="4"/>
      <c r="AM768" s="3"/>
      <c r="AN768" s="4"/>
      <c r="AO768" s="3"/>
      <c r="AP768" s="3"/>
      <c r="AQ768" s="114"/>
      <c r="AR768" s="3"/>
      <c r="AS768" s="3"/>
    </row>
    <row r="769" spans="1:45"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
      <c r="AK769" s="3"/>
      <c r="AL769" s="4"/>
      <c r="AM769" s="3"/>
      <c r="AN769" s="4"/>
      <c r="AO769" s="3"/>
      <c r="AP769" s="3"/>
      <c r="AQ769" s="114"/>
      <c r="AR769" s="3"/>
      <c r="AS769" s="3"/>
    </row>
    <row r="770" spans="1:45"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
      <c r="AK770" s="3"/>
      <c r="AL770" s="4"/>
      <c r="AM770" s="3"/>
      <c r="AN770" s="4"/>
      <c r="AO770" s="3"/>
      <c r="AP770" s="3"/>
      <c r="AQ770" s="114"/>
      <c r="AR770" s="3"/>
      <c r="AS770" s="3"/>
    </row>
    <row r="771" spans="1:45"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
      <c r="AK771" s="3"/>
      <c r="AL771" s="4"/>
      <c r="AM771" s="3"/>
      <c r="AN771" s="4"/>
      <c r="AO771" s="3"/>
      <c r="AP771" s="3"/>
      <c r="AQ771" s="114"/>
      <c r="AR771" s="3"/>
      <c r="AS771" s="3"/>
    </row>
    <row r="772" spans="1:45"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
      <c r="AK772" s="3"/>
      <c r="AL772" s="4"/>
      <c r="AM772" s="3"/>
      <c r="AN772" s="4"/>
      <c r="AO772" s="3"/>
      <c r="AP772" s="3"/>
      <c r="AQ772" s="114"/>
      <c r="AR772" s="3"/>
      <c r="AS772" s="3"/>
    </row>
    <row r="773" spans="1:45"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c r="AK773" s="3"/>
      <c r="AL773" s="4"/>
      <c r="AM773" s="3"/>
      <c r="AN773" s="4"/>
      <c r="AO773" s="3"/>
      <c r="AP773" s="3"/>
      <c r="AQ773" s="114"/>
      <c r="AR773" s="3"/>
      <c r="AS773" s="3"/>
    </row>
    <row r="774" spans="1:45"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3"/>
      <c r="AK774" s="3"/>
      <c r="AL774" s="4"/>
      <c r="AM774" s="3"/>
      <c r="AN774" s="4"/>
      <c r="AO774" s="3"/>
      <c r="AP774" s="3"/>
      <c r="AQ774" s="114"/>
      <c r="AR774" s="3"/>
      <c r="AS774" s="3"/>
    </row>
    <row r="775" spans="1:45"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
      <c r="AK775" s="3"/>
      <c r="AL775" s="4"/>
      <c r="AM775" s="3"/>
      <c r="AN775" s="4"/>
      <c r="AO775" s="3"/>
      <c r="AP775" s="3"/>
      <c r="AQ775" s="114"/>
      <c r="AR775" s="3"/>
      <c r="AS775" s="3"/>
    </row>
    <row r="776" spans="1:45"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3"/>
      <c r="AK776" s="3"/>
      <c r="AL776" s="4"/>
      <c r="AM776" s="3"/>
      <c r="AN776" s="4"/>
      <c r="AO776" s="3"/>
      <c r="AP776" s="3"/>
      <c r="AQ776" s="114"/>
      <c r="AR776" s="3"/>
      <c r="AS776" s="3"/>
    </row>
    <row r="777" spans="1:45"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3"/>
      <c r="AK777" s="3"/>
      <c r="AL777" s="4"/>
      <c r="AM777" s="3"/>
      <c r="AN777" s="4"/>
      <c r="AO777" s="3"/>
      <c r="AP777" s="3"/>
      <c r="AQ777" s="114"/>
      <c r="AR777" s="3"/>
      <c r="AS777" s="3"/>
    </row>
    <row r="778" spans="1:45"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3"/>
      <c r="AK778" s="3"/>
      <c r="AL778" s="4"/>
      <c r="AM778" s="3"/>
      <c r="AN778" s="4"/>
      <c r="AO778" s="3"/>
      <c r="AP778" s="3"/>
      <c r="AQ778" s="114"/>
      <c r="AR778" s="3"/>
      <c r="AS778" s="3"/>
    </row>
    <row r="779" spans="1:45"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3"/>
      <c r="AK779" s="3"/>
      <c r="AL779" s="4"/>
      <c r="AM779" s="3"/>
      <c r="AN779" s="4"/>
      <c r="AO779" s="3"/>
      <c r="AP779" s="3"/>
      <c r="AQ779" s="114"/>
      <c r="AR779" s="3"/>
      <c r="AS779" s="3"/>
    </row>
    <row r="780" spans="1:45"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3"/>
      <c r="AK780" s="3"/>
      <c r="AL780" s="4"/>
      <c r="AM780" s="3"/>
      <c r="AN780" s="4"/>
      <c r="AO780" s="3"/>
      <c r="AP780" s="3"/>
      <c r="AQ780" s="114"/>
      <c r="AR780" s="3"/>
      <c r="AS780" s="3"/>
    </row>
    <row r="781" spans="1:45"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3"/>
      <c r="AK781" s="3"/>
      <c r="AL781" s="4"/>
      <c r="AM781" s="3"/>
      <c r="AN781" s="4"/>
      <c r="AO781" s="3"/>
      <c r="AP781" s="3"/>
      <c r="AQ781" s="114"/>
      <c r="AR781" s="3"/>
      <c r="AS781" s="3"/>
    </row>
    <row r="782" spans="1:45"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3"/>
      <c r="AK782" s="3"/>
      <c r="AL782" s="4"/>
      <c r="AM782" s="3"/>
      <c r="AN782" s="4"/>
      <c r="AO782" s="3"/>
      <c r="AP782" s="3"/>
      <c r="AQ782" s="114"/>
      <c r="AR782" s="3"/>
      <c r="AS782" s="3"/>
    </row>
    <row r="783" spans="1:45"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3"/>
      <c r="AK783" s="3"/>
      <c r="AL783" s="4"/>
      <c r="AM783" s="3"/>
      <c r="AN783" s="4"/>
      <c r="AO783" s="3"/>
      <c r="AP783" s="3"/>
      <c r="AQ783" s="114"/>
      <c r="AR783" s="3"/>
      <c r="AS783" s="3"/>
    </row>
    <row r="784" spans="1:45"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3"/>
      <c r="AK784" s="3"/>
      <c r="AL784" s="4"/>
      <c r="AM784" s="3"/>
      <c r="AN784" s="4"/>
      <c r="AO784" s="3"/>
      <c r="AP784" s="3"/>
      <c r="AQ784" s="114"/>
      <c r="AR784" s="3"/>
      <c r="AS784" s="3"/>
    </row>
    <row r="785" spans="1:45"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3"/>
      <c r="AK785" s="3"/>
      <c r="AL785" s="4"/>
      <c r="AM785" s="3"/>
      <c r="AN785" s="4"/>
      <c r="AO785" s="3"/>
      <c r="AP785" s="3"/>
      <c r="AQ785" s="114"/>
      <c r="AR785" s="3"/>
      <c r="AS785" s="3"/>
    </row>
    <row r="786" spans="1:45"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3"/>
      <c r="AK786" s="3"/>
      <c r="AL786" s="4"/>
      <c r="AM786" s="3"/>
      <c r="AN786" s="4"/>
      <c r="AO786" s="3"/>
      <c r="AP786" s="3"/>
      <c r="AQ786" s="114"/>
      <c r="AR786" s="3"/>
      <c r="AS786" s="3"/>
    </row>
    <row r="787" spans="1:45"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3"/>
      <c r="AK787" s="3"/>
      <c r="AL787" s="4"/>
      <c r="AM787" s="3"/>
      <c r="AN787" s="4"/>
      <c r="AO787" s="3"/>
      <c r="AP787" s="3"/>
      <c r="AQ787" s="114"/>
      <c r="AR787" s="3"/>
      <c r="AS787" s="3"/>
    </row>
    <row r="788" spans="1:45"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3"/>
      <c r="AK788" s="3"/>
      <c r="AL788" s="4"/>
      <c r="AM788" s="3"/>
      <c r="AN788" s="4"/>
      <c r="AO788" s="3"/>
      <c r="AP788" s="3"/>
      <c r="AQ788" s="114"/>
      <c r="AR788" s="3"/>
      <c r="AS788" s="3"/>
    </row>
    <row r="789" spans="1:45"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3"/>
      <c r="AK789" s="3"/>
      <c r="AL789" s="4"/>
      <c r="AM789" s="3"/>
      <c r="AN789" s="4"/>
      <c r="AO789" s="3"/>
      <c r="AP789" s="3"/>
      <c r="AQ789" s="114"/>
      <c r="AR789" s="3"/>
      <c r="AS789" s="3"/>
    </row>
    <row r="790" spans="1:45"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3"/>
      <c r="AK790" s="3"/>
      <c r="AL790" s="4"/>
      <c r="AM790" s="3"/>
      <c r="AN790" s="4"/>
      <c r="AO790" s="3"/>
      <c r="AP790" s="3"/>
      <c r="AQ790" s="114"/>
      <c r="AR790" s="3"/>
      <c r="AS790" s="3"/>
    </row>
    <row r="791" spans="1:45"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3"/>
      <c r="AK791" s="3"/>
      <c r="AL791" s="4"/>
      <c r="AM791" s="3"/>
      <c r="AN791" s="4"/>
      <c r="AO791" s="3"/>
      <c r="AP791" s="3"/>
      <c r="AQ791" s="114"/>
      <c r="AR791" s="3"/>
      <c r="AS791" s="3"/>
    </row>
    <row r="792" spans="1:45"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3"/>
      <c r="AK792" s="3"/>
      <c r="AL792" s="4"/>
      <c r="AM792" s="3"/>
      <c r="AN792" s="4"/>
      <c r="AO792" s="3"/>
      <c r="AP792" s="3"/>
      <c r="AQ792" s="114"/>
      <c r="AR792" s="3"/>
      <c r="AS792" s="3"/>
    </row>
    <row r="793" spans="1:45"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3"/>
      <c r="AK793" s="3"/>
      <c r="AL793" s="4"/>
      <c r="AM793" s="3"/>
      <c r="AN793" s="4"/>
      <c r="AO793" s="3"/>
      <c r="AP793" s="3"/>
      <c r="AQ793" s="114"/>
      <c r="AR793" s="3"/>
      <c r="AS793" s="3"/>
    </row>
    <row r="794" spans="1:45"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3"/>
      <c r="AK794" s="3"/>
      <c r="AL794" s="4"/>
      <c r="AM794" s="3"/>
      <c r="AN794" s="4"/>
      <c r="AO794" s="3"/>
      <c r="AP794" s="3"/>
      <c r="AQ794" s="114"/>
      <c r="AR794" s="3"/>
      <c r="AS794" s="3"/>
    </row>
    <row r="795" spans="1:45"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
      <c r="AK795" s="3"/>
      <c r="AL795" s="4"/>
      <c r="AM795" s="3"/>
      <c r="AN795" s="4"/>
      <c r="AO795" s="3"/>
      <c r="AP795" s="3"/>
      <c r="AQ795" s="114"/>
      <c r="AR795" s="3"/>
      <c r="AS795" s="3"/>
    </row>
    <row r="796" spans="1:45"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3"/>
      <c r="AK796" s="3"/>
      <c r="AL796" s="4"/>
      <c r="AM796" s="3"/>
      <c r="AN796" s="4"/>
      <c r="AO796" s="3"/>
      <c r="AP796" s="3"/>
      <c r="AQ796" s="114"/>
      <c r="AR796" s="3"/>
      <c r="AS796" s="3"/>
    </row>
    <row r="797" spans="1:45"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3"/>
      <c r="AK797" s="3"/>
      <c r="AL797" s="4"/>
      <c r="AM797" s="3"/>
      <c r="AN797" s="4"/>
      <c r="AO797" s="3"/>
      <c r="AP797" s="3"/>
      <c r="AQ797" s="114"/>
      <c r="AR797" s="3"/>
      <c r="AS797" s="3"/>
    </row>
    <row r="798" spans="1:45"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3"/>
      <c r="AK798" s="3"/>
      <c r="AL798" s="4"/>
      <c r="AM798" s="3"/>
      <c r="AN798" s="4"/>
      <c r="AO798" s="3"/>
      <c r="AP798" s="3"/>
      <c r="AQ798" s="114"/>
      <c r="AR798" s="3"/>
      <c r="AS798" s="3"/>
    </row>
    <row r="799" spans="1:45"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3"/>
      <c r="AK799" s="3"/>
      <c r="AL799" s="4"/>
      <c r="AM799" s="3"/>
      <c r="AN799" s="4"/>
      <c r="AO799" s="3"/>
      <c r="AP799" s="3"/>
      <c r="AQ799" s="114"/>
      <c r="AR799" s="3"/>
      <c r="AS799" s="3"/>
    </row>
    <row r="800" spans="1:45"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3"/>
      <c r="AK800" s="3"/>
      <c r="AL800" s="4"/>
      <c r="AM800" s="3"/>
      <c r="AN800" s="4"/>
      <c r="AO800" s="3"/>
      <c r="AP800" s="3"/>
      <c r="AQ800" s="114"/>
      <c r="AR800" s="3"/>
      <c r="AS800" s="3"/>
    </row>
    <row r="801" spans="1:45"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
      <c r="AK801" s="3"/>
      <c r="AL801" s="4"/>
      <c r="AM801" s="3"/>
      <c r="AN801" s="4"/>
      <c r="AO801" s="3"/>
      <c r="AP801" s="3"/>
      <c r="AQ801" s="114"/>
      <c r="AR801" s="3"/>
      <c r="AS801" s="3"/>
    </row>
    <row r="802" spans="1:45"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3"/>
      <c r="AK802" s="3"/>
      <c r="AL802" s="4"/>
      <c r="AM802" s="3"/>
      <c r="AN802" s="4"/>
      <c r="AO802" s="3"/>
      <c r="AP802" s="3"/>
      <c r="AQ802" s="114"/>
      <c r="AR802" s="3"/>
      <c r="AS802" s="3"/>
    </row>
    <row r="803" spans="1:45"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3"/>
      <c r="AK803" s="3"/>
      <c r="AL803" s="4"/>
      <c r="AM803" s="3"/>
      <c r="AN803" s="4"/>
      <c r="AO803" s="3"/>
      <c r="AP803" s="3"/>
      <c r="AQ803" s="114"/>
      <c r="AR803" s="3"/>
      <c r="AS803" s="3"/>
    </row>
    <row r="804" spans="1:45"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3"/>
      <c r="AK804" s="3"/>
      <c r="AL804" s="4"/>
      <c r="AM804" s="3"/>
      <c r="AN804" s="4"/>
      <c r="AO804" s="3"/>
      <c r="AP804" s="3"/>
      <c r="AQ804" s="114"/>
      <c r="AR804" s="3"/>
      <c r="AS804" s="3"/>
    </row>
    <row r="805" spans="1:45"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3"/>
      <c r="AK805" s="3"/>
      <c r="AL805" s="4"/>
      <c r="AM805" s="3"/>
      <c r="AN805" s="4"/>
      <c r="AO805" s="3"/>
      <c r="AP805" s="3"/>
      <c r="AQ805" s="114"/>
      <c r="AR805" s="3"/>
      <c r="AS805" s="3"/>
    </row>
    <row r="806" spans="1:45"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3"/>
      <c r="AK806" s="3"/>
      <c r="AL806" s="4"/>
      <c r="AM806" s="3"/>
      <c r="AN806" s="4"/>
      <c r="AO806" s="3"/>
      <c r="AP806" s="3"/>
      <c r="AQ806" s="114"/>
      <c r="AR806" s="3"/>
      <c r="AS806" s="3"/>
    </row>
    <row r="807" spans="1:45"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3"/>
      <c r="AK807" s="3"/>
      <c r="AL807" s="4"/>
      <c r="AM807" s="3"/>
      <c r="AN807" s="4"/>
      <c r="AO807" s="3"/>
      <c r="AP807" s="3"/>
      <c r="AQ807" s="114"/>
      <c r="AR807" s="3"/>
      <c r="AS807" s="3"/>
    </row>
    <row r="808" spans="1:45"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3"/>
      <c r="AK808" s="3"/>
      <c r="AL808" s="4"/>
      <c r="AM808" s="3"/>
      <c r="AN808" s="4"/>
      <c r="AO808" s="3"/>
      <c r="AP808" s="3"/>
      <c r="AQ808" s="114"/>
      <c r="AR808" s="3"/>
      <c r="AS808" s="3"/>
    </row>
    <row r="809" spans="1:45"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3"/>
      <c r="AK809" s="3"/>
      <c r="AL809" s="4"/>
      <c r="AM809" s="3"/>
      <c r="AN809" s="4"/>
      <c r="AO809" s="3"/>
      <c r="AP809" s="3"/>
      <c r="AQ809" s="114"/>
      <c r="AR809" s="3"/>
      <c r="AS809" s="3"/>
    </row>
    <row r="810" spans="1:45"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3"/>
      <c r="AK810" s="3"/>
      <c r="AL810" s="4"/>
      <c r="AM810" s="3"/>
      <c r="AN810" s="4"/>
      <c r="AO810" s="3"/>
      <c r="AP810" s="3"/>
      <c r="AQ810" s="114"/>
      <c r="AR810" s="3"/>
      <c r="AS810" s="3"/>
    </row>
    <row r="811" spans="1:45"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3"/>
      <c r="AK811" s="3"/>
      <c r="AL811" s="4"/>
      <c r="AM811" s="3"/>
      <c r="AN811" s="4"/>
      <c r="AO811" s="3"/>
      <c r="AP811" s="3"/>
      <c r="AQ811" s="114"/>
      <c r="AR811" s="3"/>
      <c r="AS811" s="3"/>
    </row>
    <row r="812" spans="1:45"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3"/>
      <c r="AK812" s="3"/>
      <c r="AL812" s="4"/>
      <c r="AM812" s="3"/>
      <c r="AN812" s="4"/>
      <c r="AO812" s="3"/>
      <c r="AP812" s="3"/>
      <c r="AQ812" s="114"/>
      <c r="AR812" s="3"/>
      <c r="AS812" s="3"/>
    </row>
    <row r="813" spans="1:45"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3"/>
      <c r="AK813" s="3"/>
      <c r="AL813" s="4"/>
      <c r="AM813" s="3"/>
      <c r="AN813" s="4"/>
      <c r="AO813" s="3"/>
      <c r="AP813" s="3"/>
      <c r="AQ813" s="114"/>
      <c r="AR813" s="3"/>
      <c r="AS813" s="3"/>
    </row>
    <row r="814" spans="1:45"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3"/>
      <c r="AK814" s="3"/>
      <c r="AL814" s="4"/>
      <c r="AM814" s="3"/>
      <c r="AN814" s="4"/>
      <c r="AO814" s="3"/>
      <c r="AP814" s="3"/>
      <c r="AQ814" s="114"/>
      <c r="AR814" s="3"/>
      <c r="AS814" s="3"/>
    </row>
    <row r="815" spans="1:45"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3"/>
      <c r="AK815" s="3"/>
      <c r="AL815" s="4"/>
      <c r="AM815" s="3"/>
      <c r="AN815" s="4"/>
      <c r="AO815" s="3"/>
      <c r="AP815" s="3"/>
      <c r="AQ815" s="114"/>
      <c r="AR815" s="3"/>
      <c r="AS815" s="3"/>
    </row>
    <row r="816" spans="1:45"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3"/>
      <c r="AK816" s="3"/>
      <c r="AL816" s="4"/>
      <c r="AM816" s="3"/>
      <c r="AN816" s="4"/>
      <c r="AO816" s="3"/>
      <c r="AP816" s="3"/>
      <c r="AQ816" s="114"/>
      <c r="AR816" s="3"/>
      <c r="AS816" s="3"/>
    </row>
    <row r="817" spans="1:45"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3"/>
      <c r="AK817" s="3"/>
      <c r="AL817" s="4"/>
      <c r="AM817" s="3"/>
      <c r="AN817" s="4"/>
      <c r="AO817" s="3"/>
      <c r="AP817" s="3"/>
      <c r="AQ817" s="114"/>
      <c r="AR817" s="3"/>
      <c r="AS817" s="3"/>
    </row>
    <row r="818" spans="1:45"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3"/>
      <c r="AK818" s="3"/>
      <c r="AL818" s="4"/>
      <c r="AM818" s="3"/>
      <c r="AN818" s="4"/>
      <c r="AO818" s="3"/>
      <c r="AP818" s="3"/>
      <c r="AQ818" s="114"/>
      <c r="AR818" s="3"/>
      <c r="AS818" s="3"/>
    </row>
    <row r="819" spans="1:45"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3"/>
      <c r="AK819" s="3"/>
      <c r="AL819" s="4"/>
      <c r="AM819" s="3"/>
      <c r="AN819" s="4"/>
      <c r="AO819" s="3"/>
      <c r="AP819" s="3"/>
      <c r="AQ819" s="114"/>
      <c r="AR819" s="3"/>
      <c r="AS819" s="3"/>
    </row>
    <row r="820" spans="1:45"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3"/>
      <c r="AK820" s="3"/>
      <c r="AL820" s="4"/>
      <c r="AM820" s="3"/>
      <c r="AN820" s="4"/>
      <c r="AO820" s="3"/>
      <c r="AP820" s="3"/>
      <c r="AQ820" s="114"/>
      <c r="AR820" s="3"/>
      <c r="AS820" s="3"/>
    </row>
    <row r="821" spans="1:45"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3"/>
      <c r="AK821" s="3"/>
      <c r="AL821" s="4"/>
      <c r="AM821" s="3"/>
      <c r="AN821" s="4"/>
      <c r="AO821" s="3"/>
      <c r="AP821" s="3"/>
      <c r="AQ821" s="114"/>
      <c r="AR821" s="3"/>
      <c r="AS821" s="3"/>
    </row>
    <row r="822" spans="1:45"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3"/>
      <c r="AK822" s="3"/>
      <c r="AL822" s="4"/>
      <c r="AM822" s="3"/>
      <c r="AN822" s="4"/>
      <c r="AO822" s="3"/>
      <c r="AP822" s="3"/>
      <c r="AQ822" s="114"/>
      <c r="AR822" s="3"/>
      <c r="AS822" s="3"/>
    </row>
    <row r="823" spans="1:45"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3"/>
      <c r="AK823" s="3"/>
      <c r="AL823" s="4"/>
      <c r="AM823" s="3"/>
      <c r="AN823" s="4"/>
      <c r="AO823" s="3"/>
      <c r="AP823" s="3"/>
      <c r="AQ823" s="114"/>
      <c r="AR823" s="3"/>
      <c r="AS823" s="3"/>
    </row>
    <row r="824" spans="1:45"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3"/>
      <c r="AK824" s="3"/>
      <c r="AL824" s="4"/>
      <c r="AM824" s="3"/>
      <c r="AN824" s="4"/>
      <c r="AO824" s="3"/>
      <c r="AP824" s="3"/>
      <c r="AQ824" s="114"/>
      <c r="AR824" s="3"/>
      <c r="AS824" s="3"/>
    </row>
    <row r="825" spans="1:45"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3"/>
      <c r="AK825" s="3"/>
      <c r="AL825" s="4"/>
      <c r="AM825" s="3"/>
      <c r="AN825" s="4"/>
      <c r="AO825" s="3"/>
      <c r="AP825" s="3"/>
      <c r="AQ825" s="114"/>
      <c r="AR825" s="3"/>
      <c r="AS825" s="3"/>
    </row>
    <row r="826" spans="1:45"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3"/>
      <c r="AK826" s="3"/>
      <c r="AL826" s="4"/>
      <c r="AM826" s="3"/>
      <c r="AN826" s="4"/>
      <c r="AO826" s="3"/>
      <c r="AP826" s="3"/>
      <c r="AQ826" s="114"/>
      <c r="AR826" s="3"/>
      <c r="AS826" s="3"/>
    </row>
    <row r="827" spans="1:45"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3"/>
      <c r="AK827" s="3"/>
      <c r="AL827" s="4"/>
      <c r="AM827" s="3"/>
      <c r="AN827" s="4"/>
      <c r="AO827" s="3"/>
      <c r="AP827" s="3"/>
      <c r="AQ827" s="114"/>
      <c r="AR827" s="3"/>
      <c r="AS827" s="3"/>
    </row>
    <row r="828" spans="1:45"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3"/>
      <c r="AK828" s="3"/>
      <c r="AL828" s="4"/>
      <c r="AM828" s="3"/>
      <c r="AN828" s="4"/>
      <c r="AO828" s="3"/>
      <c r="AP828" s="3"/>
      <c r="AQ828" s="114"/>
      <c r="AR828" s="3"/>
      <c r="AS828" s="3"/>
    </row>
    <row r="829" spans="1:45"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3"/>
      <c r="AK829" s="3"/>
      <c r="AL829" s="4"/>
      <c r="AM829" s="3"/>
      <c r="AN829" s="4"/>
      <c r="AO829" s="3"/>
      <c r="AP829" s="3"/>
      <c r="AQ829" s="114"/>
      <c r="AR829" s="3"/>
      <c r="AS829" s="3"/>
    </row>
    <row r="830" spans="1:45"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3"/>
      <c r="AK830" s="3"/>
      <c r="AL830" s="4"/>
      <c r="AM830" s="3"/>
      <c r="AN830" s="4"/>
      <c r="AO830" s="3"/>
      <c r="AP830" s="3"/>
      <c r="AQ830" s="114"/>
      <c r="AR830" s="3"/>
      <c r="AS830" s="3"/>
    </row>
    <row r="831" spans="1:45"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3"/>
      <c r="AK831" s="3"/>
      <c r="AL831" s="4"/>
      <c r="AM831" s="3"/>
      <c r="AN831" s="4"/>
      <c r="AO831" s="3"/>
      <c r="AP831" s="3"/>
      <c r="AQ831" s="114"/>
      <c r="AR831" s="3"/>
      <c r="AS831" s="3"/>
    </row>
    <row r="832" spans="1:45"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3"/>
      <c r="AK832" s="3"/>
      <c r="AL832" s="4"/>
      <c r="AM832" s="3"/>
      <c r="AN832" s="4"/>
      <c r="AO832" s="3"/>
      <c r="AP832" s="3"/>
      <c r="AQ832" s="114"/>
      <c r="AR832" s="3"/>
      <c r="AS832" s="3"/>
    </row>
    <row r="833" spans="1:45"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3"/>
      <c r="AK833" s="3"/>
      <c r="AL833" s="4"/>
      <c r="AM833" s="3"/>
      <c r="AN833" s="4"/>
      <c r="AO833" s="3"/>
      <c r="AP833" s="3"/>
      <c r="AQ833" s="114"/>
      <c r="AR833" s="3"/>
      <c r="AS833" s="3"/>
    </row>
    <row r="834" spans="1:45"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3"/>
      <c r="AK834" s="3"/>
      <c r="AL834" s="4"/>
      <c r="AM834" s="3"/>
      <c r="AN834" s="4"/>
      <c r="AO834" s="3"/>
      <c r="AP834" s="3"/>
      <c r="AQ834" s="114"/>
      <c r="AR834" s="3"/>
      <c r="AS834" s="3"/>
    </row>
    <row r="835" spans="1:45"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3"/>
      <c r="AK835" s="3"/>
      <c r="AL835" s="4"/>
      <c r="AM835" s="3"/>
      <c r="AN835" s="4"/>
      <c r="AO835" s="3"/>
      <c r="AP835" s="3"/>
      <c r="AQ835" s="114"/>
      <c r="AR835" s="3"/>
      <c r="AS835" s="3"/>
    </row>
    <row r="836" spans="1:45"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3"/>
      <c r="AK836" s="3"/>
      <c r="AL836" s="4"/>
      <c r="AM836" s="3"/>
      <c r="AN836" s="4"/>
      <c r="AO836" s="3"/>
      <c r="AP836" s="3"/>
      <c r="AQ836" s="114"/>
      <c r="AR836" s="3"/>
      <c r="AS836" s="3"/>
    </row>
    <row r="837" spans="1:45"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3"/>
      <c r="AK837" s="3"/>
      <c r="AL837" s="4"/>
      <c r="AM837" s="3"/>
      <c r="AN837" s="4"/>
      <c r="AO837" s="3"/>
      <c r="AP837" s="3"/>
      <c r="AQ837" s="114"/>
      <c r="AR837" s="3"/>
      <c r="AS837" s="3"/>
    </row>
    <row r="838" spans="1:45"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3"/>
      <c r="AK838" s="3"/>
      <c r="AL838" s="4"/>
      <c r="AM838" s="3"/>
      <c r="AN838" s="4"/>
      <c r="AO838" s="3"/>
      <c r="AP838" s="3"/>
      <c r="AQ838" s="114"/>
      <c r="AR838" s="3"/>
      <c r="AS838" s="3"/>
    </row>
    <row r="839" spans="1:45"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3"/>
      <c r="AK839" s="3"/>
      <c r="AL839" s="4"/>
      <c r="AM839" s="3"/>
      <c r="AN839" s="4"/>
      <c r="AO839" s="3"/>
      <c r="AP839" s="3"/>
      <c r="AQ839" s="114"/>
      <c r="AR839" s="3"/>
      <c r="AS839" s="3"/>
    </row>
    <row r="840" spans="1:45"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3"/>
      <c r="AK840" s="3"/>
      <c r="AL840" s="4"/>
      <c r="AM840" s="3"/>
      <c r="AN840" s="4"/>
      <c r="AO840" s="3"/>
      <c r="AP840" s="3"/>
      <c r="AQ840" s="114"/>
      <c r="AR840" s="3"/>
      <c r="AS840" s="3"/>
    </row>
    <row r="841" spans="1:45"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3"/>
      <c r="AK841" s="3"/>
      <c r="AL841" s="4"/>
      <c r="AM841" s="3"/>
      <c r="AN841" s="4"/>
      <c r="AO841" s="3"/>
      <c r="AP841" s="3"/>
      <c r="AQ841" s="114"/>
      <c r="AR841" s="3"/>
      <c r="AS841" s="3"/>
    </row>
    <row r="842" spans="1:45"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3"/>
      <c r="AK842" s="3"/>
      <c r="AL842" s="4"/>
      <c r="AM842" s="3"/>
      <c r="AN842" s="4"/>
      <c r="AO842" s="3"/>
      <c r="AP842" s="3"/>
      <c r="AQ842" s="114"/>
      <c r="AR842" s="3"/>
      <c r="AS842" s="3"/>
    </row>
    <row r="843" spans="1:45"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3"/>
      <c r="AK843" s="3"/>
      <c r="AL843" s="4"/>
      <c r="AM843" s="3"/>
      <c r="AN843" s="4"/>
      <c r="AO843" s="3"/>
      <c r="AP843" s="3"/>
      <c r="AQ843" s="114"/>
      <c r="AR843" s="3"/>
      <c r="AS843" s="3"/>
    </row>
    <row r="844" spans="1:45"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3"/>
      <c r="AK844" s="3"/>
      <c r="AL844" s="4"/>
      <c r="AM844" s="3"/>
      <c r="AN844" s="4"/>
      <c r="AO844" s="3"/>
      <c r="AP844" s="3"/>
      <c r="AQ844" s="114"/>
      <c r="AR844" s="3"/>
      <c r="AS844" s="3"/>
    </row>
    <row r="845" spans="1:45"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3"/>
      <c r="AK845" s="3"/>
      <c r="AL845" s="4"/>
      <c r="AM845" s="3"/>
      <c r="AN845" s="4"/>
      <c r="AO845" s="3"/>
      <c r="AP845" s="3"/>
      <c r="AQ845" s="114"/>
      <c r="AR845" s="3"/>
      <c r="AS845" s="3"/>
    </row>
    <row r="846" spans="1:45"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3"/>
      <c r="AK846" s="3"/>
      <c r="AL846" s="4"/>
      <c r="AM846" s="3"/>
      <c r="AN846" s="4"/>
      <c r="AO846" s="3"/>
      <c r="AP846" s="3"/>
      <c r="AQ846" s="114"/>
      <c r="AR846" s="3"/>
      <c r="AS846" s="3"/>
    </row>
    <row r="847" spans="1:45"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3"/>
      <c r="AK847" s="3"/>
      <c r="AL847" s="4"/>
      <c r="AM847" s="3"/>
      <c r="AN847" s="4"/>
      <c r="AO847" s="3"/>
      <c r="AP847" s="3"/>
      <c r="AQ847" s="114"/>
      <c r="AR847" s="3"/>
      <c r="AS847" s="3"/>
    </row>
    <row r="848" spans="1:45"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3"/>
      <c r="AK848" s="3"/>
      <c r="AL848" s="4"/>
      <c r="AM848" s="3"/>
      <c r="AN848" s="4"/>
      <c r="AO848" s="3"/>
      <c r="AP848" s="3"/>
      <c r="AQ848" s="114"/>
      <c r="AR848" s="3"/>
      <c r="AS848" s="3"/>
    </row>
    <row r="849" spans="1:45"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3"/>
      <c r="AK849" s="3"/>
      <c r="AL849" s="4"/>
      <c r="AM849" s="3"/>
      <c r="AN849" s="4"/>
      <c r="AO849" s="3"/>
      <c r="AP849" s="3"/>
      <c r="AQ849" s="114"/>
      <c r="AR849" s="3"/>
      <c r="AS849" s="3"/>
    </row>
    <row r="850" spans="1:45"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3"/>
      <c r="AK850" s="3"/>
      <c r="AL850" s="4"/>
      <c r="AM850" s="3"/>
      <c r="AN850" s="4"/>
      <c r="AO850" s="3"/>
      <c r="AP850" s="3"/>
      <c r="AQ850" s="114"/>
      <c r="AR850" s="3"/>
      <c r="AS850" s="3"/>
    </row>
    <row r="851" spans="1:45"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3"/>
      <c r="AK851" s="3"/>
      <c r="AL851" s="4"/>
      <c r="AM851" s="3"/>
      <c r="AN851" s="4"/>
      <c r="AO851" s="3"/>
      <c r="AP851" s="3"/>
      <c r="AQ851" s="114"/>
      <c r="AR851" s="3"/>
      <c r="AS851" s="3"/>
    </row>
    <row r="852" spans="1:45"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3"/>
      <c r="AK852" s="3"/>
      <c r="AL852" s="4"/>
      <c r="AM852" s="3"/>
      <c r="AN852" s="4"/>
      <c r="AO852" s="3"/>
      <c r="AP852" s="3"/>
      <c r="AQ852" s="114"/>
      <c r="AR852" s="3"/>
      <c r="AS852" s="3"/>
    </row>
    <row r="853" spans="1:45"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3"/>
      <c r="AK853" s="3"/>
      <c r="AL853" s="4"/>
      <c r="AM853" s="3"/>
      <c r="AN853" s="4"/>
      <c r="AO853" s="3"/>
      <c r="AP853" s="3"/>
      <c r="AQ853" s="114"/>
      <c r="AR853" s="3"/>
      <c r="AS853" s="3"/>
    </row>
    <row r="854" spans="1:45"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3"/>
      <c r="AK854" s="3"/>
      <c r="AL854" s="4"/>
      <c r="AM854" s="3"/>
      <c r="AN854" s="4"/>
      <c r="AO854" s="3"/>
      <c r="AP854" s="3"/>
      <c r="AQ854" s="114"/>
      <c r="AR854" s="3"/>
      <c r="AS854" s="3"/>
    </row>
    <row r="855" spans="1:45"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3"/>
      <c r="AK855" s="3"/>
      <c r="AL855" s="4"/>
      <c r="AM855" s="3"/>
      <c r="AN855" s="4"/>
      <c r="AO855" s="3"/>
      <c r="AP855" s="3"/>
      <c r="AQ855" s="114"/>
      <c r="AR855" s="3"/>
      <c r="AS855" s="3"/>
    </row>
    <row r="856" spans="1:45"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3"/>
      <c r="AK856" s="3"/>
      <c r="AL856" s="4"/>
      <c r="AM856" s="3"/>
      <c r="AN856" s="4"/>
      <c r="AO856" s="3"/>
      <c r="AP856" s="3"/>
      <c r="AQ856" s="114"/>
      <c r="AR856" s="3"/>
      <c r="AS856" s="3"/>
    </row>
    <row r="857" spans="1:45"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3"/>
      <c r="AK857" s="3"/>
      <c r="AL857" s="4"/>
      <c r="AM857" s="3"/>
      <c r="AN857" s="4"/>
      <c r="AO857" s="3"/>
      <c r="AP857" s="3"/>
      <c r="AQ857" s="114"/>
      <c r="AR857" s="3"/>
      <c r="AS857" s="3"/>
    </row>
    <row r="858" spans="1:45"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3"/>
      <c r="AK858" s="3"/>
      <c r="AL858" s="4"/>
      <c r="AM858" s="3"/>
      <c r="AN858" s="4"/>
      <c r="AO858" s="3"/>
      <c r="AP858" s="3"/>
      <c r="AQ858" s="114"/>
      <c r="AR858" s="3"/>
      <c r="AS858" s="3"/>
    </row>
    <row r="859" spans="1:45"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3"/>
      <c r="AK859" s="3"/>
      <c r="AL859" s="4"/>
      <c r="AM859" s="3"/>
      <c r="AN859" s="4"/>
      <c r="AO859" s="3"/>
      <c r="AP859" s="3"/>
      <c r="AQ859" s="114"/>
      <c r="AR859" s="3"/>
      <c r="AS859" s="3"/>
    </row>
    <row r="860" spans="1:45"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3"/>
      <c r="AK860" s="3"/>
      <c r="AL860" s="4"/>
      <c r="AM860" s="3"/>
      <c r="AN860" s="4"/>
      <c r="AO860" s="3"/>
      <c r="AP860" s="3"/>
      <c r="AQ860" s="114"/>
      <c r="AR860" s="3"/>
      <c r="AS860" s="3"/>
    </row>
    <row r="861" spans="1:45"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3"/>
      <c r="AK861" s="3"/>
      <c r="AL861" s="4"/>
      <c r="AM861" s="3"/>
      <c r="AN861" s="4"/>
      <c r="AO861" s="3"/>
      <c r="AP861" s="3"/>
      <c r="AQ861" s="114"/>
      <c r="AR861" s="3"/>
      <c r="AS861" s="3"/>
    </row>
    <row r="862" spans="1:45"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3"/>
      <c r="AK862" s="3"/>
      <c r="AL862" s="4"/>
      <c r="AM862" s="3"/>
      <c r="AN862" s="4"/>
      <c r="AO862" s="3"/>
      <c r="AP862" s="3"/>
      <c r="AQ862" s="114"/>
      <c r="AR862" s="3"/>
      <c r="AS862" s="3"/>
    </row>
    <row r="863" spans="1:45"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3"/>
      <c r="AK863" s="3"/>
      <c r="AL863" s="4"/>
      <c r="AM863" s="3"/>
      <c r="AN863" s="4"/>
      <c r="AO863" s="3"/>
      <c r="AP863" s="3"/>
      <c r="AQ863" s="114"/>
      <c r="AR863" s="3"/>
      <c r="AS863" s="3"/>
    </row>
    <row r="864" spans="1:45"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3"/>
      <c r="AK864" s="3"/>
      <c r="AL864" s="4"/>
      <c r="AM864" s="3"/>
      <c r="AN864" s="4"/>
      <c r="AO864" s="3"/>
      <c r="AP864" s="3"/>
      <c r="AQ864" s="114"/>
      <c r="AR864" s="3"/>
      <c r="AS864" s="3"/>
    </row>
    <row r="865" spans="1:45"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3"/>
      <c r="AK865" s="3"/>
      <c r="AL865" s="4"/>
      <c r="AM865" s="3"/>
      <c r="AN865" s="4"/>
      <c r="AO865" s="3"/>
      <c r="AP865" s="3"/>
      <c r="AQ865" s="114"/>
      <c r="AR865" s="3"/>
      <c r="AS865" s="3"/>
    </row>
    <row r="866" spans="1:45"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3"/>
      <c r="AK866" s="3"/>
      <c r="AL866" s="4"/>
      <c r="AM866" s="3"/>
      <c r="AN866" s="4"/>
      <c r="AO866" s="3"/>
      <c r="AP866" s="3"/>
      <c r="AQ866" s="114"/>
      <c r="AR866" s="3"/>
      <c r="AS866" s="3"/>
    </row>
    <row r="867" spans="1:45"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3"/>
      <c r="AK867" s="3"/>
      <c r="AL867" s="4"/>
      <c r="AM867" s="3"/>
      <c r="AN867" s="4"/>
      <c r="AO867" s="3"/>
      <c r="AP867" s="3"/>
      <c r="AQ867" s="114"/>
      <c r="AR867" s="3"/>
      <c r="AS867" s="3"/>
    </row>
    <row r="868" spans="1:45"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3"/>
      <c r="AK868" s="3"/>
      <c r="AL868" s="4"/>
      <c r="AM868" s="3"/>
      <c r="AN868" s="4"/>
      <c r="AO868" s="3"/>
      <c r="AP868" s="3"/>
      <c r="AQ868" s="114"/>
      <c r="AR868" s="3"/>
      <c r="AS868" s="3"/>
    </row>
    <row r="869" spans="1:45"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3"/>
      <c r="AK869" s="3"/>
      <c r="AL869" s="4"/>
      <c r="AM869" s="3"/>
      <c r="AN869" s="4"/>
      <c r="AO869" s="3"/>
      <c r="AP869" s="3"/>
      <c r="AQ869" s="114"/>
      <c r="AR869" s="3"/>
      <c r="AS869" s="3"/>
    </row>
    <row r="870" spans="1:45"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3"/>
      <c r="AK870" s="3"/>
      <c r="AL870" s="4"/>
      <c r="AM870" s="3"/>
      <c r="AN870" s="4"/>
      <c r="AO870" s="3"/>
      <c r="AP870" s="3"/>
      <c r="AQ870" s="114"/>
      <c r="AR870" s="3"/>
      <c r="AS870" s="3"/>
    </row>
    <row r="871" spans="1:45"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3"/>
      <c r="AK871" s="3"/>
      <c r="AL871" s="4"/>
      <c r="AM871" s="3"/>
      <c r="AN871" s="4"/>
      <c r="AO871" s="3"/>
      <c r="AP871" s="3"/>
      <c r="AQ871" s="114"/>
      <c r="AR871" s="3"/>
      <c r="AS871" s="3"/>
    </row>
    <row r="872" spans="1:45"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3"/>
      <c r="AK872" s="3"/>
      <c r="AL872" s="4"/>
      <c r="AM872" s="3"/>
      <c r="AN872" s="4"/>
      <c r="AO872" s="3"/>
      <c r="AP872" s="3"/>
      <c r="AQ872" s="114"/>
      <c r="AR872" s="3"/>
      <c r="AS872" s="3"/>
    </row>
    <row r="873" spans="1:45"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3"/>
      <c r="AK873" s="3"/>
      <c r="AL873" s="4"/>
      <c r="AM873" s="3"/>
      <c r="AN873" s="4"/>
      <c r="AO873" s="3"/>
      <c r="AP873" s="3"/>
      <c r="AQ873" s="114"/>
      <c r="AR873" s="3"/>
      <c r="AS873" s="3"/>
    </row>
    <row r="874" spans="1:45"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3"/>
      <c r="AK874" s="3"/>
      <c r="AL874" s="4"/>
      <c r="AM874" s="3"/>
      <c r="AN874" s="4"/>
      <c r="AO874" s="3"/>
      <c r="AP874" s="3"/>
      <c r="AQ874" s="114"/>
      <c r="AR874" s="3"/>
      <c r="AS874" s="3"/>
    </row>
    <row r="875" spans="1:45"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3"/>
      <c r="AK875" s="3"/>
      <c r="AL875" s="4"/>
      <c r="AM875" s="3"/>
      <c r="AN875" s="4"/>
      <c r="AO875" s="3"/>
      <c r="AP875" s="3"/>
      <c r="AQ875" s="114"/>
      <c r="AR875" s="3"/>
      <c r="AS875" s="3"/>
    </row>
    <row r="876" spans="1:45"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3"/>
      <c r="AK876" s="3"/>
      <c r="AL876" s="4"/>
      <c r="AM876" s="3"/>
      <c r="AN876" s="4"/>
      <c r="AO876" s="3"/>
      <c r="AP876" s="3"/>
      <c r="AQ876" s="114"/>
      <c r="AR876" s="3"/>
      <c r="AS876" s="3"/>
    </row>
    <row r="877" spans="1:45"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3"/>
      <c r="AK877" s="3"/>
      <c r="AL877" s="4"/>
      <c r="AM877" s="3"/>
      <c r="AN877" s="4"/>
      <c r="AO877" s="3"/>
      <c r="AP877" s="3"/>
      <c r="AQ877" s="114"/>
      <c r="AR877" s="3"/>
      <c r="AS877" s="3"/>
    </row>
    <row r="878" spans="1:45"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3"/>
      <c r="AK878" s="3"/>
      <c r="AL878" s="4"/>
      <c r="AM878" s="3"/>
      <c r="AN878" s="4"/>
      <c r="AO878" s="3"/>
      <c r="AP878" s="3"/>
      <c r="AQ878" s="114"/>
      <c r="AR878" s="3"/>
      <c r="AS878" s="3"/>
    </row>
    <row r="879" spans="1:45"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3"/>
      <c r="AK879" s="3"/>
      <c r="AL879" s="4"/>
      <c r="AM879" s="3"/>
      <c r="AN879" s="4"/>
      <c r="AO879" s="3"/>
      <c r="AP879" s="3"/>
      <c r="AQ879" s="114"/>
      <c r="AR879" s="3"/>
      <c r="AS879" s="3"/>
    </row>
    <row r="880" spans="1:45"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3"/>
      <c r="AK880" s="3"/>
      <c r="AL880" s="4"/>
      <c r="AM880" s="3"/>
      <c r="AN880" s="4"/>
      <c r="AO880" s="3"/>
      <c r="AP880" s="3"/>
      <c r="AQ880" s="114"/>
      <c r="AR880" s="3"/>
      <c r="AS880" s="3"/>
    </row>
    <row r="881" spans="1:45"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3"/>
      <c r="AK881" s="3"/>
      <c r="AL881" s="4"/>
      <c r="AM881" s="3"/>
      <c r="AN881" s="4"/>
      <c r="AO881" s="3"/>
      <c r="AP881" s="3"/>
      <c r="AQ881" s="114"/>
      <c r="AR881" s="3"/>
      <c r="AS881" s="3"/>
    </row>
    <row r="882" spans="1:45"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3"/>
      <c r="AK882" s="3"/>
      <c r="AL882" s="4"/>
      <c r="AM882" s="3"/>
      <c r="AN882" s="4"/>
      <c r="AO882" s="3"/>
      <c r="AP882" s="3"/>
      <c r="AQ882" s="114"/>
      <c r="AR882" s="3"/>
      <c r="AS882" s="3"/>
    </row>
    <row r="883" spans="1:45"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3"/>
      <c r="AK883" s="3"/>
      <c r="AL883" s="4"/>
      <c r="AM883" s="3"/>
      <c r="AN883" s="4"/>
      <c r="AO883" s="3"/>
      <c r="AP883" s="3"/>
      <c r="AQ883" s="114"/>
      <c r="AR883" s="3"/>
      <c r="AS883" s="3"/>
    </row>
    <row r="884" spans="1:45"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3"/>
      <c r="AK884" s="3"/>
      <c r="AL884" s="4"/>
      <c r="AM884" s="3"/>
      <c r="AN884" s="4"/>
      <c r="AO884" s="3"/>
      <c r="AP884" s="3"/>
      <c r="AQ884" s="114"/>
      <c r="AR884" s="3"/>
      <c r="AS884" s="3"/>
    </row>
    <row r="885" spans="1:45"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3"/>
      <c r="AK885" s="3"/>
      <c r="AL885" s="4"/>
      <c r="AM885" s="3"/>
      <c r="AN885" s="4"/>
      <c r="AO885" s="3"/>
      <c r="AP885" s="3"/>
      <c r="AQ885" s="114"/>
      <c r="AR885" s="3"/>
      <c r="AS885" s="3"/>
    </row>
    <row r="886" spans="1:45"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3"/>
      <c r="AK886" s="3"/>
      <c r="AL886" s="4"/>
      <c r="AM886" s="3"/>
      <c r="AN886" s="4"/>
      <c r="AO886" s="3"/>
      <c r="AP886" s="3"/>
      <c r="AQ886" s="114"/>
      <c r="AR886" s="3"/>
      <c r="AS886" s="3"/>
    </row>
    <row r="887" spans="1:45"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3"/>
      <c r="AK887" s="3"/>
      <c r="AL887" s="4"/>
      <c r="AM887" s="3"/>
      <c r="AN887" s="4"/>
      <c r="AO887" s="3"/>
      <c r="AP887" s="3"/>
      <c r="AQ887" s="114"/>
      <c r="AR887" s="3"/>
      <c r="AS887" s="3"/>
    </row>
    <row r="888" spans="1:45"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3"/>
      <c r="AK888" s="3"/>
      <c r="AL888" s="4"/>
      <c r="AM888" s="3"/>
      <c r="AN888" s="4"/>
      <c r="AO888" s="3"/>
      <c r="AP888" s="3"/>
      <c r="AQ888" s="114"/>
      <c r="AR888" s="3"/>
      <c r="AS888" s="3"/>
    </row>
    <row r="889" spans="1:45"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3"/>
      <c r="AK889" s="3"/>
      <c r="AL889" s="4"/>
      <c r="AM889" s="3"/>
      <c r="AN889" s="4"/>
      <c r="AO889" s="3"/>
      <c r="AP889" s="3"/>
      <c r="AQ889" s="114"/>
      <c r="AR889" s="3"/>
      <c r="AS889" s="3"/>
    </row>
    <row r="890" spans="1:45"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3"/>
      <c r="AK890" s="3"/>
      <c r="AL890" s="4"/>
      <c r="AM890" s="3"/>
      <c r="AN890" s="4"/>
      <c r="AO890" s="3"/>
      <c r="AP890" s="3"/>
      <c r="AQ890" s="114"/>
      <c r="AR890" s="3"/>
      <c r="AS890" s="3"/>
    </row>
    <row r="891" spans="1:45"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3"/>
      <c r="AK891" s="3"/>
      <c r="AL891" s="4"/>
      <c r="AM891" s="3"/>
      <c r="AN891" s="4"/>
      <c r="AO891" s="3"/>
      <c r="AP891" s="3"/>
      <c r="AQ891" s="114"/>
      <c r="AR891" s="3"/>
      <c r="AS891" s="3"/>
    </row>
    <row r="892" spans="1:45"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3"/>
      <c r="AK892" s="3"/>
      <c r="AL892" s="4"/>
      <c r="AM892" s="3"/>
      <c r="AN892" s="4"/>
      <c r="AO892" s="3"/>
      <c r="AP892" s="3"/>
      <c r="AQ892" s="114"/>
      <c r="AR892" s="3"/>
      <c r="AS892" s="3"/>
    </row>
    <row r="893" spans="1:45"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3"/>
      <c r="AK893" s="3"/>
      <c r="AL893" s="4"/>
      <c r="AM893" s="3"/>
      <c r="AN893" s="4"/>
      <c r="AO893" s="3"/>
      <c r="AP893" s="3"/>
      <c r="AQ893" s="114"/>
      <c r="AR893" s="3"/>
      <c r="AS893" s="3"/>
    </row>
    <row r="894" spans="1:45"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3"/>
      <c r="AK894" s="3"/>
      <c r="AL894" s="4"/>
      <c r="AM894" s="3"/>
      <c r="AN894" s="4"/>
      <c r="AO894" s="3"/>
      <c r="AP894" s="3"/>
      <c r="AQ894" s="114"/>
      <c r="AR894" s="3"/>
      <c r="AS894" s="3"/>
    </row>
    <row r="895" spans="1:45"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3"/>
      <c r="AK895" s="3"/>
      <c r="AL895" s="4"/>
      <c r="AM895" s="3"/>
      <c r="AN895" s="4"/>
      <c r="AO895" s="3"/>
      <c r="AP895" s="3"/>
      <c r="AQ895" s="114"/>
      <c r="AR895" s="3"/>
      <c r="AS895" s="3"/>
    </row>
    <row r="896" spans="1:45"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3"/>
      <c r="AK896" s="3"/>
      <c r="AL896" s="4"/>
      <c r="AM896" s="3"/>
      <c r="AN896" s="4"/>
      <c r="AO896" s="3"/>
      <c r="AP896" s="3"/>
      <c r="AQ896" s="114"/>
      <c r="AR896" s="3"/>
      <c r="AS896" s="3"/>
    </row>
    <row r="897" spans="1:45"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3"/>
      <c r="AK897" s="3"/>
      <c r="AL897" s="4"/>
      <c r="AM897" s="3"/>
      <c r="AN897" s="4"/>
      <c r="AO897" s="3"/>
      <c r="AP897" s="3"/>
      <c r="AQ897" s="114"/>
      <c r="AR897" s="3"/>
      <c r="AS897" s="3"/>
    </row>
    <row r="898" spans="1:45"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3"/>
      <c r="AK898" s="3"/>
      <c r="AL898" s="4"/>
      <c r="AM898" s="3"/>
      <c r="AN898" s="4"/>
      <c r="AO898" s="3"/>
      <c r="AP898" s="3"/>
      <c r="AQ898" s="114"/>
      <c r="AR898" s="3"/>
      <c r="AS898" s="3"/>
    </row>
    <row r="899" spans="1:45"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3"/>
      <c r="AK899" s="3"/>
      <c r="AL899" s="4"/>
      <c r="AM899" s="3"/>
      <c r="AN899" s="4"/>
      <c r="AO899" s="3"/>
      <c r="AP899" s="3"/>
      <c r="AQ899" s="114"/>
      <c r="AR899" s="3"/>
      <c r="AS899" s="3"/>
    </row>
    <row r="900" spans="1:45"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3"/>
      <c r="AK900" s="3"/>
      <c r="AL900" s="4"/>
      <c r="AM900" s="3"/>
      <c r="AN900" s="4"/>
      <c r="AO900" s="3"/>
      <c r="AP900" s="3"/>
      <c r="AQ900" s="114"/>
      <c r="AR900" s="3"/>
      <c r="AS900" s="3"/>
    </row>
    <row r="901" spans="1:45"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3"/>
      <c r="AK901" s="3"/>
      <c r="AL901" s="4"/>
      <c r="AM901" s="3"/>
      <c r="AN901" s="4"/>
      <c r="AO901" s="3"/>
      <c r="AP901" s="3"/>
      <c r="AQ901" s="114"/>
      <c r="AR901" s="3"/>
      <c r="AS901" s="3"/>
    </row>
    <row r="902" spans="1:45"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3"/>
      <c r="AK902" s="3"/>
      <c r="AL902" s="4"/>
      <c r="AM902" s="3"/>
      <c r="AN902" s="4"/>
      <c r="AO902" s="3"/>
      <c r="AP902" s="3"/>
      <c r="AQ902" s="114"/>
      <c r="AR902" s="3"/>
      <c r="AS902" s="3"/>
    </row>
    <row r="903" spans="1:45"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3"/>
      <c r="AK903" s="3"/>
      <c r="AL903" s="4"/>
      <c r="AM903" s="3"/>
      <c r="AN903" s="4"/>
      <c r="AO903" s="3"/>
      <c r="AP903" s="3"/>
      <c r="AQ903" s="114"/>
      <c r="AR903" s="3"/>
      <c r="AS903" s="3"/>
    </row>
    <row r="904" spans="1:45"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3"/>
      <c r="AK904" s="3"/>
      <c r="AL904" s="4"/>
      <c r="AM904" s="3"/>
      <c r="AN904" s="4"/>
      <c r="AO904" s="3"/>
      <c r="AP904" s="3"/>
      <c r="AQ904" s="114"/>
      <c r="AR904" s="3"/>
      <c r="AS904" s="3"/>
    </row>
    <row r="905" spans="1:45"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3"/>
      <c r="AK905" s="3"/>
      <c r="AL905" s="4"/>
      <c r="AM905" s="3"/>
      <c r="AN905" s="4"/>
      <c r="AO905" s="3"/>
      <c r="AP905" s="3"/>
      <c r="AQ905" s="114"/>
      <c r="AR905" s="3"/>
      <c r="AS905" s="3"/>
    </row>
    <row r="906" spans="1:45"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3"/>
      <c r="AK906" s="3"/>
      <c r="AL906" s="4"/>
      <c r="AM906" s="3"/>
      <c r="AN906" s="4"/>
      <c r="AO906" s="3"/>
      <c r="AP906" s="3"/>
      <c r="AQ906" s="114"/>
      <c r="AR906" s="3"/>
      <c r="AS906" s="3"/>
    </row>
    <row r="907" spans="1:45"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3"/>
      <c r="AK907" s="3"/>
      <c r="AL907" s="4"/>
      <c r="AM907" s="3"/>
      <c r="AN907" s="4"/>
      <c r="AO907" s="3"/>
      <c r="AP907" s="3"/>
      <c r="AQ907" s="114"/>
      <c r="AR907" s="3"/>
      <c r="AS907" s="3"/>
    </row>
    <row r="908" spans="1:45"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3"/>
      <c r="AK908" s="3"/>
      <c r="AL908" s="4"/>
      <c r="AM908" s="3"/>
      <c r="AN908" s="4"/>
      <c r="AO908" s="3"/>
      <c r="AP908" s="3"/>
      <c r="AQ908" s="114"/>
      <c r="AR908" s="3"/>
      <c r="AS908" s="3"/>
    </row>
    <row r="909" spans="1:45"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3"/>
      <c r="AK909" s="3"/>
      <c r="AL909" s="4"/>
      <c r="AM909" s="3"/>
      <c r="AN909" s="4"/>
      <c r="AO909" s="3"/>
      <c r="AP909" s="3"/>
      <c r="AQ909" s="114"/>
      <c r="AR909" s="3"/>
      <c r="AS909" s="3"/>
    </row>
    <row r="910" spans="1:45"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3"/>
      <c r="AK910" s="3"/>
      <c r="AL910" s="4"/>
      <c r="AM910" s="3"/>
      <c r="AN910" s="4"/>
      <c r="AO910" s="3"/>
      <c r="AP910" s="3"/>
      <c r="AQ910" s="114"/>
      <c r="AR910" s="3"/>
      <c r="AS910" s="3"/>
    </row>
    <row r="911" spans="1:45"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3"/>
      <c r="AK911" s="3"/>
      <c r="AL911" s="4"/>
      <c r="AM911" s="3"/>
      <c r="AN911" s="4"/>
      <c r="AO911" s="3"/>
      <c r="AP911" s="3"/>
      <c r="AQ911" s="114"/>
      <c r="AR911" s="3"/>
      <c r="AS911" s="3"/>
    </row>
    <row r="912" spans="1:45"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3"/>
      <c r="AK912" s="3"/>
      <c r="AL912" s="4"/>
      <c r="AM912" s="3"/>
      <c r="AN912" s="4"/>
      <c r="AO912" s="3"/>
      <c r="AP912" s="3"/>
      <c r="AQ912" s="114"/>
      <c r="AR912" s="3"/>
      <c r="AS912" s="3"/>
    </row>
    <row r="913" spans="1:45"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3"/>
      <c r="AK913" s="3"/>
      <c r="AL913" s="4"/>
      <c r="AM913" s="3"/>
      <c r="AN913" s="4"/>
      <c r="AO913" s="3"/>
      <c r="AP913" s="3"/>
      <c r="AQ913" s="114"/>
      <c r="AR913" s="3"/>
      <c r="AS913" s="3"/>
    </row>
    <row r="914" spans="1:45"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3"/>
      <c r="AK914" s="3"/>
      <c r="AL914" s="4"/>
      <c r="AM914" s="3"/>
      <c r="AN914" s="4"/>
      <c r="AO914" s="3"/>
      <c r="AP914" s="3"/>
      <c r="AQ914" s="114"/>
      <c r="AR914" s="3"/>
      <c r="AS914" s="3"/>
    </row>
    <row r="915" spans="1:45"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3"/>
      <c r="AK915" s="3"/>
      <c r="AL915" s="4"/>
      <c r="AM915" s="3"/>
      <c r="AN915" s="4"/>
      <c r="AO915" s="3"/>
      <c r="AP915" s="3"/>
      <c r="AQ915" s="114"/>
      <c r="AR915" s="3"/>
      <c r="AS915" s="3"/>
    </row>
    <row r="916" spans="1:45"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3"/>
      <c r="AK916" s="3"/>
      <c r="AL916" s="4"/>
      <c r="AM916" s="3"/>
      <c r="AN916" s="4"/>
      <c r="AO916" s="3"/>
      <c r="AP916" s="3"/>
      <c r="AQ916" s="114"/>
      <c r="AR916" s="3"/>
      <c r="AS916" s="3"/>
    </row>
    <row r="917" spans="1:45"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3"/>
      <c r="AK917" s="3"/>
      <c r="AL917" s="4"/>
      <c r="AM917" s="3"/>
      <c r="AN917" s="4"/>
      <c r="AO917" s="3"/>
      <c r="AP917" s="3"/>
      <c r="AQ917" s="114"/>
      <c r="AR917" s="3"/>
      <c r="AS917" s="3"/>
    </row>
    <row r="918" spans="1:45"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3"/>
      <c r="AK918" s="3"/>
      <c r="AL918" s="4"/>
      <c r="AM918" s="3"/>
      <c r="AN918" s="4"/>
      <c r="AO918" s="3"/>
      <c r="AP918" s="3"/>
      <c r="AQ918" s="114"/>
      <c r="AR918" s="3"/>
      <c r="AS918" s="3"/>
    </row>
    <row r="919" spans="1:45"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3"/>
      <c r="AK919" s="3"/>
      <c r="AL919" s="4"/>
      <c r="AM919" s="3"/>
      <c r="AN919" s="4"/>
      <c r="AO919" s="3"/>
      <c r="AP919" s="3"/>
      <c r="AQ919" s="114"/>
      <c r="AR919" s="3"/>
      <c r="AS919" s="3"/>
    </row>
    <row r="920" spans="1:45"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3"/>
      <c r="AK920" s="3"/>
      <c r="AL920" s="4"/>
      <c r="AM920" s="3"/>
      <c r="AN920" s="4"/>
      <c r="AO920" s="3"/>
      <c r="AP920" s="3"/>
      <c r="AQ920" s="114"/>
      <c r="AR920" s="3"/>
      <c r="AS920" s="3"/>
    </row>
    <row r="921" spans="1:45"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3"/>
      <c r="AK921" s="3"/>
      <c r="AL921" s="4"/>
      <c r="AM921" s="3"/>
      <c r="AN921" s="4"/>
      <c r="AO921" s="3"/>
      <c r="AP921" s="3"/>
      <c r="AQ921" s="114"/>
      <c r="AR921" s="3"/>
      <c r="AS921" s="3"/>
    </row>
    <row r="922" spans="1:45"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3"/>
      <c r="AK922" s="3"/>
      <c r="AL922" s="4"/>
      <c r="AM922" s="3"/>
      <c r="AN922" s="4"/>
      <c r="AO922" s="3"/>
      <c r="AP922" s="3"/>
      <c r="AQ922" s="114"/>
      <c r="AR922" s="3"/>
      <c r="AS922" s="3"/>
    </row>
    <row r="923" spans="1:45"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3"/>
      <c r="AK923" s="3"/>
      <c r="AL923" s="4"/>
      <c r="AM923" s="3"/>
      <c r="AN923" s="4"/>
      <c r="AO923" s="3"/>
      <c r="AP923" s="3"/>
      <c r="AQ923" s="114"/>
      <c r="AR923" s="3"/>
      <c r="AS923" s="3"/>
    </row>
    <row r="924" spans="1:45"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3"/>
      <c r="AK924" s="3"/>
      <c r="AL924" s="4"/>
      <c r="AM924" s="3"/>
      <c r="AN924" s="4"/>
      <c r="AO924" s="3"/>
      <c r="AP924" s="3"/>
      <c r="AQ924" s="114"/>
      <c r="AR924" s="3"/>
      <c r="AS924" s="3"/>
    </row>
    <row r="925" spans="1:45"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3"/>
      <c r="AK925" s="3"/>
      <c r="AL925" s="4"/>
      <c r="AM925" s="3"/>
      <c r="AN925" s="4"/>
      <c r="AO925" s="3"/>
      <c r="AP925" s="3"/>
      <c r="AQ925" s="114"/>
      <c r="AR925" s="3"/>
      <c r="AS925" s="3"/>
    </row>
    <row r="926" spans="1:45"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3"/>
      <c r="AK926" s="3"/>
      <c r="AL926" s="4"/>
      <c r="AM926" s="3"/>
      <c r="AN926" s="4"/>
      <c r="AO926" s="3"/>
      <c r="AP926" s="3"/>
      <c r="AQ926" s="114"/>
      <c r="AR926" s="3"/>
      <c r="AS926" s="3"/>
    </row>
    <row r="927" spans="1:45"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3"/>
      <c r="AK927" s="3"/>
      <c r="AL927" s="4"/>
      <c r="AM927" s="3"/>
      <c r="AN927" s="4"/>
      <c r="AO927" s="3"/>
      <c r="AP927" s="3"/>
      <c r="AQ927" s="114"/>
      <c r="AR927" s="3"/>
      <c r="AS927" s="3"/>
    </row>
    <row r="928" spans="1:45"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3"/>
      <c r="AK928" s="3"/>
      <c r="AL928" s="4"/>
      <c r="AM928" s="3"/>
      <c r="AN928" s="4"/>
      <c r="AO928" s="3"/>
      <c r="AP928" s="3"/>
      <c r="AQ928" s="114"/>
      <c r="AR928" s="3"/>
      <c r="AS928" s="3"/>
    </row>
    <row r="929" spans="1:45"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3"/>
      <c r="AK929" s="3"/>
      <c r="AL929" s="4"/>
      <c r="AM929" s="3"/>
      <c r="AN929" s="4"/>
      <c r="AO929" s="3"/>
      <c r="AP929" s="3"/>
      <c r="AQ929" s="114"/>
      <c r="AR929" s="3"/>
      <c r="AS929" s="3"/>
    </row>
    <row r="930" spans="1:45"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3"/>
      <c r="AK930" s="3"/>
      <c r="AL930" s="4"/>
      <c r="AM930" s="3"/>
      <c r="AN930" s="4"/>
      <c r="AO930" s="3"/>
      <c r="AP930" s="3"/>
      <c r="AQ930" s="114"/>
      <c r="AR930" s="3"/>
      <c r="AS930" s="3"/>
    </row>
    <row r="931" spans="1:45"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3"/>
      <c r="AK931" s="3"/>
      <c r="AL931" s="4"/>
      <c r="AM931" s="3"/>
      <c r="AN931" s="4"/>
      <c r="AO931" s="3"/>
      <c r="AP931" s="3"/>
      <c r="AQ931" s="114"/>
      <c r="AR931" s="3"/>
      <c r="AS931" s="3"/>
    </row>
    <row r="932" spans="1:45"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3"/>
      <c r="AK932" s="3"/>
      <c r="AL932" s="4"/>
      <c r="AM932" s="3"/>
      <c r="AN932" s="4"/>
      <c r="AO932" s="3"/>
      <c r="AP932" s="3"/>
      <c r="AQ932" s="114"/>
      <c r="AR932" s="3"/>
      <c r="AS932" s="3"/>
    </row>
    <row r="933" spans="1:45"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3"/>
      <c r="AK933" s="3"/>
      <c r="AL933" s="4"/>
      <c r="AM933" s="3"/>
      <c r="AN933" s="4"/>
      <c r="AO933" s="3"/>
      <c r="AP933" s="3"/>
      <c r="AQ933" s="114"/>
      <c r="AR933" s="3"/>
      <c r="AS933" s="3"/>
    </row>
    <row r="934" spans="1:45"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3"/>
      <c r="AK934" s="3"/>
      <c r="AL934" s="4"/>
      <c r="AM934" s="3"/>
      <c r="AN934" s="4"/>
      <c r="AO934" s="3"/>
      <c r="AP934" s="3"/>
      <c r="AQ934" s="114"/>
      <c r="AR934" s="3"/>
      <c r="AS934" s="3"/>
    </row>
    <row r="935" spans="1:45"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3"/>
      <c r="AK935" s="3"/>
      <c r="AL935" s="4"/>
      <c r="AM935" s="3"/>
      <c r="AN935" s="4"/>
      <c r="AO935" s="3"/>
      <c r="AP935" s="3"/>
      <c r="AQ935" s="114"/>
      <c r="AR935" s="3"/>
      <c r="AS935" s="3"/>
    </row>
    <row r="936" spans="1:45"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3"/>
      <c r="AK936" s="3"/>
      <c r="AL936" s="4"/>
      <c r="AM936" s="3"/>
      <c r="AN936" s="4"/>
      <c r="AO936" s="3"/>
      <c r="AP936" s="3"/>
      <c r="AQ936" s="114"/>
      <c r="AR936" s="3"/>
      <c r="AS936" s="3"/>
    </row>
    <row r="937" spans="1:45"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3"/>
      <c r="AK937" s="3"/>
      <c r="AL937" s="4"/>
      <c r="AM937" s="3"/>
      <c r="AN937" s="4"/>
      <c r="AO937" s="3"/>
      <c r="AP937" s="3"/>
      <c r="AQ937" s="114"/>
      <c r="AR937" s="3"/>
      <c r="AS937" s="3"/>
    </row>
    <row r="938" spans="1:45"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3"/>
      <c r="AK938" s="3"/>
      <c r="AL938" s="4"/>
      <c r="AM938" s="3"/>
      <c r="AN938" s="4"/>
      <c r="AO938" s="3"/>
      <c r="AP938" s="3"/>
      <c r="AQ938" s="114"/>
      <c r="AR938" s="3"/>
      <c r="AS938" s="3"/>
    </row>
    <row r="939" spans="1:45"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3"/>
      <c r="AK939" s="3"/>
      <c r="AL939" s="4"/>
      <c r="AM939" s="3"/>
      <c r="AN939" s="4"/>
      <c r="AO939" s="3"/>
      <c r="AP939" s="3"/>
      <c r="AQ939" s="114"/>
      <c r="AR939" s="3"/>
      <c r="AS939" s="3"/>
    </row>
    <row r="940" spans="1:45"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3"/>
      <c r="AK940" s="3"/>
      <c r="AL940" s="4"/>
      <c r="AM940" s="3"/>
      <c r="AN940" s="4"/>
      <c r="AO940" s="3"/>
      <c r="AP940" s="3"/>
      <c r="AQ940" s="114"/>
      <c r="AR940" s="3"/>
      <c r="AS940" s="3"/>
    </row>
    <row r="941" spans="1:45"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3"/>
      <c r="AK941" s="3"/>
      <c r="AL941" s="4"/>
      <c r="AM941" s="3"/>
      <c r="AN941" s="4"/>
      <c r="AO941" s="3"/>
      <c r="AP941" s="3"/>
      <c r="AQ941" s="114"/>
      <c r="AR941" s="3"/>
      <c r="AS941" s="3"/>
    </row>
    <row r="942" spans="1:45"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3"/>
      <c r="AK942" s="3"/>
      <c r="AL942" s="4"/>
      <c r="AM942" s="3"/>
      <c r="AN942" s="4"/>
      <c r="AO942" s="3"/>
      <c r="AP942" s="3"/>
      <c r="AQ942" s="114"/>
      <c r="AR942" s="3"/>
      <c r="AS942" s="3"/>
    </row>
    <row r="943" spans="1:45"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3"/>
      <c r="AK943" s="3"/>
      <c r="AL943" s="4"/>
      <c r="AM943" s="3"/>
      <c r="AN943" s="4"/>
      <c r="AO943" s="3"/>
      <c r="AP943" s="3"/>
      <c r="AQ943" s="114"/>
      <c r="AR943" s="3"/>
      <c r="AS943" s="3"/>
    </row>
    <row r="944" spans="1:45"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3"/>
      <c r="AK944" s="3"/>
      <c r="AL944" s="4"/>
      <c r="AM944" s="3"/>
      <c r="AN944" s="4"/>
      <c r="AO944" s="3"/>
      <c r="AP944" s="3"/>
      <c r="AQ944" s="114"/>
      <c r="AR944" s="3"/>
      <c r="AS944" s="3"/>
    </row>
    <row r="945" spans="1:45"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3"/>
      <c r="AK945" s="3"/>
      <c r="AL945" s="4"/>
      <c r="AM945" s="3"/>
      <c r="AN945" s="4"/>
      <c r="AO945" s="3"/>
      <c r="AP945" s="3"/>
      <c r="AQ945" s="114"/>
      <c r="AR945" s="3"/>
      <c r="AS945" s="3"/>
    </row>
    <row r="946" spans="1:45"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3"/>
      <c r="AK946" s="3"/>
      <c r="AL946" s="4"/>
      <c r="AM946" s="3"/>
      <c r="AN946" s="4"/>
      <c r="AO946" s="3"/>
      <c r="AP946" s="3"/>
      <c r="AQ946" s="114"/>
      <c r="AR946" s="3"/>
      <c r="AS946" s="3"/>
    </row>
    <row r="947" spans="1:45"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3"/>
      <c r="AK947" s="3"/>
      <c r="AL947" s="4"/>
      <c r="AM947" s="3"/>
      <c r="AN947" s="4"/>
      <c r="AO947" s="3"/>
      <c r="AP947" s="3"/>
      <c r="AQ947" s="114"/>
      <c r="AR947" s="3"/>
      <c r="AS947" s="3"/>
    </row>
    <row r="948" spans="1:45"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3"/>
      <c r="AK948" s="3"/>
      <c r="AL948" s="4"/>
      <c r="AM948" s="3"/>
      <c r="AN948" s="4"/>
      <c r="AO948" s="3"/>
      <c r="AP948" s="3"/>
      <c r="AQ948" s="114"/>
      <c r="AR948" s="3"/>
      <c r="AS948" s="3"/>
    </row>
    <row r="949" spans="1:45"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3"/>
      <c r="AK949" s="3"/>
      <c r="AL949" s="4"/>
      <c r="AM949" s="3"/>
      <c r="AN949" s="4"/>
      <c r="AO949" s="3"/>
      <c r="AP949" s="3"/>
      <c r="AQ949" s="114"/>
      <c r="AR949" s="3"/>
      <c r="AS949" s="3"/>
    </row>
    <row r="950" spans="1:45"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3"/>
      <c r="AK950" s="3"/>
      <c r="AL950" s="4"/>
      <c r="AM950" s="3"/>
      <c r="AN950" s="4"/>
      <c r="AO950" s="3"/>
      <c r="AP950" s="3"/>
      <c r="AQ950" s="114"/>
      <c r="AR950" s="3"/>
      <c r="AS950" s="3"/>
    </row>
    <row r="951" spans="1:45"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3"/>
      <c r="AK951" s="3"/>
      <c r="AL951" s="4"/>
      <c r="AM951" s="3"/>
      <c r="AN951" s="4"/>
      <c r="AO951" s="3"/>
      <c r="AP951" s="3"/>
      <c r="AQ951" s="114"/>
      <c r="AR951" s="3"/>
      <c r="AS951" s="3"/>
    </row>
    <row r="952" spans="1:45"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3"/>
      <c r="AK952" s="3"/>
      <c r="AL952" s="4"/>
      <c r="AM952" s="3"/>
      <c r="AN952" s="4"/>
      <c r="AO952" s="3"/>
      <c r="AP952" s="3"/>
      <c r="AQ952" s="114"/>
      <c r="AR952" s="3"/>
      <c r="AS952" s="3"/>
    </row>
    <row r="953" spans="1:45"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3"/>
      <c r="AK953" s="3"/>
      <c r="AL953" s="4"/>
      <c r="AM953" s="3"/>
      <c r="AN953" s="4"/>
      <c r="AO953" s="3"/>
      <c r="AP953" s="3"/>
      <c r="AQ953" s="114"/>
      <c r="AR953" s="3"/>
      <c r="AS953" s="3"/>
    </row>
    <row r="954" spans="1:45"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3"/>
      <c r="AK954" s="3"/>
      <c r="AL954" s="4"/>
      <c r="AM954" s="3"/>
      <c r="AN954" s="4"/>
      <c r="AO954" s="3"/>
      <c r="AP954" s="3"/>
      <c r="AQ954" s="114"/>
      <c r="AR954" s="3"/>
      <c r="AS954" s="3"/>
    </row>
    <row r="955" spans="1:45"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3"/>
      <c r="AK955" s="3"/>
      <c r="AL955" s="4"/>
      <c r="AM955" s="3"/>
      <c r="AN955" s="4"/>
      <c r="AO955" s="3"/>
      <c r="AP955" s="3"/>
      <c r="AQ955" s="114"/>
      <c r="AR955" s="3"/>
      <c r="AS955" s="3"/>
    </row>
    <row r="956" spans="1:45"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3"/>
      <c r="AK956" s="3"/>
      <c r="AL956" s="4"/>
      <c r="AM956" s="3"/>
      <c r="AN956" s="4"/>
      <c r="AO956" s="3"/>
      <c r="AP956" s="3"/>
      <c r="AQ956" s="114"/>
      <c r="AR956" s="3"/>
      <c r="AS956" s="3"/>
    </row>
    <row r="957" spans="1:45"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3"/>
      <c r="AK957" s="3"/>
      <c r="AL957" s="4"/>
      <c r="AM957" s="3"/>
      <c r="AN957" s="4"/>
      <c r="AO957" s="3"/>
      <c r="AP957" s="3"/>
      <c r="AQ957" s="114"/>
      <c r="AR957" s="3"/>
      <c r="AS957" s="3"/>
    </row>
    <row r="958" spans="1:45"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3"/>
      <c r="AK958" s="3"/>
      <c r="AL958" s="4"/>
      <c r="AM958" s="3"/>
      <c r="AN958" s="4"/>
      <c r="AO958" s="3"/>
      <c r="AP958" s="3"/>
      <c r="AQ958" s="114"/>
      <c r="AR958" s="3"/>
      <c r="AS958" s="3"/>
    </row>
    <row r="959" spans="1:45"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3"/>
      <c r="AK959" s="3"/>
      <c r="AL959" s="4"/>
      <c r="AM959" s="3"/>
      <c r="AN959" s="4"/>
      <c r="AO959" s="3"/>
      <c r="AP959" s="3"/>
      <c r="AQ959" s="114"/>
      <c r="AR959" s="3"/>
      <c r="AS959" s="3"/>
    </row>
    <row r="960" spans="1:45"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3"/>
      <c r="AK960" s="3"/>
      <c r="AL960" s="4"/>
      <c r="AM960" s="3"/>
      <c r="AN960" s="4"/>
      <c r="AO960" s="3"/>
      <c r="AP960" s="3"/>
      <c r="AQ960" s="114"/>
      <c r="AR960" s="3"/>
      <c r="AS960" s="3"/>
    </row>
    <row r="961" spans="1:45"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3"/>
      <c r="AK961" s="3"/>
      <c r="AL961" s="4"/>
      <c r="AM961" s="3"/>
      <c r="AN961" s="4"/>
      <c r="AO961" s="3"/>
      <c r="AP961" s="3"/>
      <c r="AQ961" s="114"/>
      <c r="AR961" s="3"/>
      <c r="AS961" s="3"/>
    </row>
    <row r="962" spans="1:45"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3"/>
      <c r="AK962" s="3"/>
      <c r="AL962" s="4"/>
      <c r="AM962" s="3"/>
      <c r="AN962" s="4"/>
      <c r="AO962" s="3"/>
      <c r="AP962" s="3"/>
      <c r="AQ962" s="114"/>
      <c r="AR962" s="3"/>
      <c r="AS962" s="3"/>
    </row>
    <row r="963" spans="1:45"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3"/>
      <c r="AK963" s="3"/>
      <c r="AL963" s="4"/>
      <c r="AM963" s="3"/>
      <c r="AN963" s="4"/>
      <c r="AO963" s="3"/>
      <c r="AP963" s="3"/>
      <c r="AQ963" s="114"/>
      <c r="AR963" s="3"/>
      <c r="AS963" s="3"/>
    </row>
    <row r="964" spans="1:45"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3"/>
      <c r="AK964" s="3"/>
      <c r="AL964" s="4"/>
      <c r="AM964" s="3"/>
      <c r="AN964" s="4"/>
      <c r="AO964" s="3"/>
      <c r="AP964" s="3"/>
      <c r="AQ964" s="114"/>
      <c r="AR964" s="3"/>
      <c r="AS964" s="3"/>
    </row>
    <row r="965" spans="1:45"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3"/>
      <c r="AK965" s="3"/>
      <c r="AL965" s="4"/>
      <c r="AM965" s="3"/>
      <c r="AN965" s="4"/>
      <c r="AO965" s="3"/>
      <c r="AP965" s="3"/>
      <c r="AQ965" s="114"/>
      <c r="AR965" s="3"/>
      <c r="AS965" s="3"/>
    </row>
    <row r="966" spans="1:45"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3"/>
      <c r="AK966" s="3"/>
      <c r="AL966" s="4"/>
      <c r="AM966" s="3"/>
      <c r="AN966" s="4"/>
      <c r="AO966" s="3"/>
      <c r="AP966" s="3"/>
      <c r="AQ966" s="114"/>
      <c r="AR966" s="3"/>
      <c r="AS966" s="3"/>
    </row>
    <row r="967" spans="1:45"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3"/>
      <c r="AK967" s="3"/>
      <c r="AL967" s="4"/>
      <c r="AM967" s="3"/>
      <c r="AN967" s="4"/>
      <c r="AO967" s="3"/>
      <c r="AP967" s="3"/>
      <c r="AQ967" s="114"/>
      <c r="AR967" s="3"/>
      <c r="AS967" s="3"/>
    </row>
    <row r="968" spans="1:45"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3"/>
      <c r="AK968" s="3"/>
      <c r="AL968" s="4"/>
      <c r="AM968" s="3"/>
      <c r="AN968" s="4"/>
      <c r="AO968" s="3"/>
      <c r="AP968" s="3"/>
      <c r="AQ968" s="114"/>
      <c r="AR968" s="3"/>
      <c r="AS968" s="3"/>
    </row>
    <row r="969" spans="1:45"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3"/>
      <c r="AK969" s="3"/>
      <c r="AL969" s="4"/>
      <c r="AM969" s="3"/>
      <c r="AN969" s="4"/>
      <c r="AO969" s="3"/>
      <c r="AP969" s="3"/>
      <c r="AQ969" s="114"/>
      <c r="AR969" s="3"/>
      <c r="AS969" s="3"/>
    </row>
    <row r="970" spans="1:45"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3"/>
      <c r="AK970" s="3"/>
      <c r="AL970" s="4"/>
      <c r="AM970" s="3"/>
      <c r="AN970" s="4"/>
      <c r="AO970" s="3"/>
      <c r="AP970" s="3"/>
      <c r="AQ970" s="114"/>
      <c r="AR970" s="3"/>
      <c r="AS970" s="3"/>
    </row>
    <row r="971" spans="1:45"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3"/>
      <c r="AK971" s="3"/>
      <c r="AL971" s="4"/>
      <c r="AM971" s="3"/>
      <c r="AN971" s="4"/>
      <c r="AO971" s="3"/>
      <c r="AP971" s="3"/>
      <c r="AQ971" s="114"/>
      <c r="AR971" s="3"/>
      <c r="AS971" s="3"/>
    </row>
    <row r="972" spans="1:45"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3"/>
      <c r="AK972" s="3"/>
      <c r="AL972" s="4"/>
      <c r="AM972" s="3"/>
      <c r="AN972" s="4"/>
      <c r="AO972" s="3"/>
      <c r="AP972" s="3"/>
      <c r="AQ972" s="114"/>
      <c r="AR972" s="3"/>
      <c r="AS972" s="3"/>
    </row>
    <row r="973" spans="1:45"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3"/>
      <c r="AK973" s="3"/>
      <c r="AL973" s="4"/>
      <c r="AM973" s="3"/>
      <c r="AN973" s="4"/>
      <c r="AO973" s="3"/>
      <c r="AP973" s="3"/>
      <c r="AQ973" s="114"/>
      <c r="AR973" s="3"/>
      <c r="AS973" s="3"/>
    </row>
    <row r="974" spans="1:45"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3"/>
      <c r="AK974" s="3"/>
      <c r="AL974" s="4"/>
      <c r="AM974" s="3"/>
      <c r="AN974" s="4"/>
      <c r="AO974" s="3"/>
      <c r="AP974" s="3"/>
      <c r="AQ974" s="114"/>
      <c r="AR974" s="3"/>
      <c r="AS974" s="3"/>
    </row>
    <row r="975" spans="1:45"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3"/>
      <c r="AK975" s="3"/>
      <c r="AL975" s="4"/>
      <c r="AM975" s="3"/>
      <c r="AN975" s="4"/>
      <c r="AO975" s="3"/>
      <c r="AP975" s="3"/>
      <c r="AQ975" s="114"/>
      <c r="AR975" s="3"/>
      <c r="AS975" s="3"/>
    </row>
    <row r="976" spans="1:45"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3"/>
      <c r="AK976" s="3"/>
      <c r="AL976" s="4"/>
      <c r="AM976" s="3"/>
      <c r="AN976" s="4"/>
      <c r="AO976" s="3"/>
      <c r="AP976" s="3"/>
      <c r="AQ976" s="114"/>
      <c r="AR976" s="3"/>
      <c r="AS976" s="3"/>
    </row>
    <row r="977" spans="1:45"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3"/>
      <c r="AK977" s="3"/>
      <c r="AL977" s="4"/>
      <c r="AM977" s="3"/>
      <c r="AN977" s="4"/>
      <c r="AO977" s="3"/>
      <c r="AP977" s="3"/>
      <c r="AQ977" s="114"/>
      <c r="AR977" s="3"/>
      <c r="AS977" s="3"/>
    </row>
    <row r="978" spans="1:45"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3"/>
      <c r="AK978" s="3"/>
      <c r="AL978" s="4"/>
      <c r="AM978" s="3"/>
      <c r="AN978" s="4"/>
      <c r="AO978" s="3"/>
      <c r="AP978" s="3"/>
      <c r="AQ978" s="114"/>
      <c r="AR978" s="3"/>
      <c r="AS978" s="3"/>
    </row>
    <row r="979" spans="1:45"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3"/>
      <c r="AK979" s="3"/>
      <c r="AL979" s="4"/>
      <c r="AM979" s="3"/>
      <c r="AN979" s="4"/>
      <c r="AO979" s="3"/>
      <c r="AP979" s="3"/>
      <c r="AQ979" s="114"/>
      <c r="AR979" s="3"/>
      <c r="AS979" s="3"/>
    </row>
    <row r="980" spans="1:45"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3"/>
      <c r="AK980" s="3"/>
      <c r="AL980" s="4"/>
      <c r="AM980" s="3"/>
      <c r="AN980" s="4"/>
      <c r="AO980" s="3"/>
      <c r="AP980" s="3"/>
      <c r="AQ980" s="114"/>
      <c r="AR980" s="3"/>
      <c r="AS980" s="3"/>
    </row>
    <row r="981" spans="1:45"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3"/>
      <c r="AK981" s="3"/>
      <c r="AL981" s="4"/>
      <c r="AM981" s="3"/>
      <c r="AN981" s="4"/>
      <c r="AO981" s="3"/>
      <c r="AP981" s="3"/>
      <c r="AQ981" s="114"/>
      <c r="AR981" s="3"/>
      <c r="AS981" s="3"/>
    </row>
    <row r="982" spans="1:45"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c r="AJ982" s="3"/>
      <c r="AK982" s="3"/>
      <c r="AL982" s="4"/>
      <c r="AM982" s="3"/>
      <c r="AN982" s="4"/>
      <c r="AO982" s="3"/>
      <c r="AP982" s="3"/>
      <c r="AQ982" s="114"/>
      <c r="AR982" s="3"/>
      <c r="AS982" s="3"/>
    </row>
    <row r="983" spans="1:45"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c r="AJ983" s="3"/>
      <c r="AK983" s="3"/>
      <c r="AL983" s="4"/>
      <c r="AM983" s="3"/>
      <c r="AN983" s="4"/>
      <c r="AO983" s="3"/>
      <c r="AP983" s="3"/>
      <c r="AQ983" s="114"/>
      <c r="AR983" s="3"/>
      <c r="AS983" s="3"/>
    </row>
    <row r="984" spans="1:45"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c r="AJ984" s="3"/>
      <c r="AK984" s="3"/>
      <c r="AL984" s="4"/>
      <c r="AM984" s="3"/>
      <c r="AN984" s="4"/>
      <c r="AO984" s="3"/>
      <c r="AP984" s="3"/>
      <c r="AQ984" s="114"/>
      <c r="AR984" s="3"/>
      <c r="AS984" s="3"/>
    </row>
    <row r="985" spans="1:45"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3"/>
      <c r="AJ985" s="3"/>
      <c r="AK985" s="3"/>
      <c r="AL985" s="4"/>
      <c r="AM985" s="3"/>
      <c r="AN985" s="4"/>
      <c r="AO985" s="3"/>
      <c r="AP985" s="3"/>
      <c r="AQ985" s="114"/>
      <c r="AR985" s="3"/>
      <c r="AS985" s="3"/>
    </row>
    <row r="986" spans="1:45"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3"/>
      <c r="AJ986" s="3"/>
      <c r="AK986" s="3"/>
      <c r="AL986" s="4"/>
      <c r="AM986" s="3"/>
      <c r="AN986" s="4"/>
      <c r="AO986" s="3"/>
      <c r="AP986" s="3"/>
      <c r="AQ986" s="114"/>
      <c r="AR986" s="3"/>
      <c r="AS986" s="3"/>
    </row>
    <row r="987" spans="1:45"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3"/>
      <c r="AJ987" s="3"/>
      <c r="AK987" s="3"/>
      <c r="AL987" s="4"/>
      <c r="AM987" s="3"/>
      <c r="AN987" s="4"/>
      <c r="AO987" s="3"/>
      <c r="AP987" s="3"/>
      <c r="AQ987" s="114"/>
      <c r="AR987" s="3"/>
      <c r="AS987" s="3"/>
    </row>
    <row r="988" spans="1:45"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3"/>
      <c r="AJ988" s="3"/>
      <c r="AK988" s="3"/>
      <c r="AL988" s="4"/>
      <c r="AM988" s="3"/>
      <c r="AN988" s="4"/>
      <c r="AO988" s="3"/>
      <c r="AP988" s="3"/>
      <c r="AQ988" s="114"/>
      <c r="AR988" s="3"/>
      <c r="AS988" s="3"/>
    </row>
    <row r="989" spans="1:45"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3"/>
      <c r="AJ989" s="3"/>
      <c r="AK989" s="3"/>
      <c r="AL989" s="4"/>
      <c r="AM989" s="3"/>
      <c r="AN989" s="4"/>
      <c r="AO989" s="3"/>
      <c r="AP989" s="3"/>
      <c r="AQ989" s="114"/>
      <c r="AR989" s="3"/>
      <c r="AS989" s="3"/>
    </row>
    <row r="990" spans="1:45"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3"/>
      <c r="AJ990" s="3"/>
      <c r="AK990" s="3"/>
      <c r="AL990" s="4"/>
      <c r="AM990" s="3"/>
      <c r="AN990" s="4"/>
      <c r="AO990" s="3"/>
      <c r="AP990" s="3"/>
      <c r="AQ990" s="114"/>
      <c r="AR990" s="3"/>
      <c r="AS990" s="3"/>
    </row>
    <row r="991" spans="1:45"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c r="AG991" s="3"/>
      <c r="AH991" s="3"/>
      <c r="AI991" s="3"/>
      <c r="AJ991" s="3"/>
      <c r="AK991" s="3"/>
      <c r="AL991" s="4"/>
      <c r="AM991" s="3"/>
      <c r="AN991" s="4"/>
      <c r="AO991" s="3"/>
      <c r="AP991" s="3"/>
      <c r="AQ991" s="114"/>
      <c r="AR991" s="3"/>
      <c r="AS991" s="3"/>
    </row>
    <row r="992" spans="1:45"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c r="AG992" s="3"/>
      <c r="AH992" s="3"/>
      <c r="AI992" s="3"/>
      <c r="AJ992" s="3"/>
      <c r="AK992" s="3"/>
      <c r="AL992" s="4"/>
      <c r="AM992" s="3"/>
      <c r="AN992" s="4"/>
      <c r="AO992" s="3"/>
      <c r="AP992" s="3"/>
      <c r="AQ992" s="114"/>
      <c r="AR992" s="3"/>
      <c r="AS992" s="3"/>
    </row>
    <row r="993" spans="1:45"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c r="AF993" s="3"/>
      <c r="AG993" s="3"/>
      <c r="AH993" s="3"/>
      <c r="AI993" s="3"/>
      <c r="AJ993" s="3"/>
      <c r="AK993" s="3"/>
      <c r="AL993" s="4"/>
      <c r="AM993" s="3"/>
      <c r="AN993" s="4"/>
      <c r="AO993" s="3"/>
      <c r="AP993" s="3"/>
      <c r="AQ993" s="114"/>
      <c r="AR993" s="3"/>
      <c r="AS993" s="3"/>
    </row>
    <row r="994" spans="1:45"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c r="AF994" s="3"/>
      <c r="AG994" s="3"/>
      <c r="AH994" s="3"/>
      <c r="AI994" s="3"/>
      <c r="AJ994" s="3"/>
      <c r="AK994" s="3"/>
      <c r="AL994" s="4"/>
      <c r="AM994" s="3"/>
      <c r="AN994" s="4"/>
      <c r="AO994" s="3"/>
      <c r="AP994" s="3"/>
      <c r="AQ994" s="114"/>
      <c r="AR994" s="3"/>
      <c r="AS994" s="3"/>
    </row>
    <row r="995" spans="1:45"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c r="AD995" s="3"/>
      <c r="AE995" s="3"/>
      <c r="AF995" s="3"/>
      <c r="AG995" s="3"/>
      <c r="AH995" s="3"/>
      <c r="AI995" s="3"/>
      <c r="AJ995" s="3"/>
      <c r="AK995" s="3"/>
      <c r="AL995" s="4"/>
      <c r="AM995" s="3"/>
      <c r="AN995" s="4"/>
      <c r="AO995" s="3"/>
      <c r="AP995" s="3"/>
      <c r="AQ995" s="114"/>
      <c r="AR995" s="3"/>
      <c r="AS995" s="3"/>
    </row>
    <row r="996" spans="1:45"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c r="AD996" s="3"/>
      <c r="AE996" s="3"/>
      <c r="AF996" s="3"/>
      <c r="AG996" s="3"/>
      <c r="AH996" s="3"/>
      <c r="AI996" s="3"/>
      <c r="AJ996" s="3"/>
      <c r="AK996" s="3"/>
      <c r="AL996" s="4"/>
      <c r="AM996" s="3"/>
      <c r="AN996" s="4"/>
      <c r="AO996" s="3"/>
      <c r="AP996" s="3"/>
      <c r="AQ996" s="114"/>
      <c r="AR996" s="3"/>
      <c r="AS996" s="3"/>
    </row>
    <row r="997" spans="1:45"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c r="AD997" s="3"/>
      <c r="AE997" s="3"/>
      <c r="AF997" s="3"/>
      <c r="AG997" s="3"/>
      <c r="AH997" s="3"/>
      <c r="AI997" s="3"/>
      <c r="AJ997" s="3"/>
      <c r="AK997" s="3"/>
      <c r="AL997" s="4"/>
      <c r="AM997" s="3"/>
      <c r="AN997" s="4"/>
      <c r="AO997" s="3"/>
      <c r="AP997" s="3"/>
      <c r="AQ997" s="114"/>
      <c r="AR997" s="3"/>
      <c r="AS997" s="3"/>
    </row>
    <row r="998" spans="1:45"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c r="AD998" s="3"/>
      <c r="AE998" s="3"/>
      <c r="AF998" s="3"/>
      <c r="AG998" s="3"/>
      <c r="AH998" s="3"/>
      <c r="AI998" s="3"/>
      <c r="AJ998" s="3"/>
      <c r="AK998" s="3"/>
      <c r="AL998" s="4"/>
      <c r="AM998" s="3"/>
      <c r="AN998" s="4"/>
      <c r="AO998" s="3"/>
      <c r="AP998" s="3"/>
      <c r="AQ998" s="114"/>
      <c r="AR998" s="3"/>
      <c r="AS998" s="3"/>
    </row>
    <row r="999" spans="1:45"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c r="AD999" s="3"/>
      <c r="AE999" s="3"/>
      <c r="AF999" s="3"/>
      <c r="AG999" s="3"/>
      <c r="AH999" s="3"/>
      <c r="AI999" s="3"/>
      <c r="AJ999" s="3"/>
      <c r="AK999" s="3"/>
      <c r="AL999" s="4"/>
      <c r="AM999" s="3"/>
      <c r="AN999" s="4"/>
      <c r="AO999" s="3"/>
      <c r="AP999" s="3"/>
      <c r="AQ999" s="114"/>
      <c r="AR999" s="3"/>
      <c r="AS999" s="3"/>
    </row>
    <row r="1000" spans="1:45"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3"/>
      <c r="AD1000" s="3"/>
      <c r="AE1000" s="3"/>
      <c r="AF1000" s="3"/>
      <c r="AG1000" s="3"/>
      <c r="AH1000" s="3"/>
      <c r="AI1000" s="3"/>
      <c r="AJ1000" s="3"/>
      <c r="AK1000" s="3"/>
      <c r="AL1000" s="4"/>
      <c r="AM1000" s="3"/>
      <c r="AN1000" s="4"/>
      <c r="AO1000" s="3"/>
      <c r="AP1000" s="3"/>
      <c r="AQ1000" s="114"/>
      <c r="AR1000" s="3"/>
      <c r="AS1000" s="3"/>
    </row>
  </sheetData>
  <mergeCells count="105">
    <mergeCell ref="A13:A14"/>
    <mergeCell ref="B13:B14"/>
    <mergeCell ref="C13:C14"/>
    <mergeCell ref="D13:D14"/>
    <mergeCell ref="E13:E14"/>
    <mergeCell ref="F13:F14"/>
    <mergeCell ref="G13:G14"/>
    <mergeCell ref="R13:R14"/>
    <mergeCell ref="AI11:AI12"/>
    <mergeCell ref="AI13:AI14"/>
    <mergeCell ref="A9:A10"/>
    <mergeCell ref="B9:B10"/>
    <mergeCell ref="C9:C10"/>
    <mergeCell ref="D9:D10"/>
    <mergeCell ref="E9:E10"/>
    <mergeCell ref="O11:O12"/>
    <mergeCell ref="P11:P12"/>
    <mergeCell ref="Q11:Q12"/>
    <mergeCell ref="R11:R12"/>
    <mergeCell ref="Q9:Q10"/>
    <mergeCell ref="AJ13:AJ14"/>
    <mergeCell ref="AK13:AK14"/>
    <mergeCell ref="AG11:AG12"/>
    <mergeCell ref="AJ11:AJ12"/>
    <mergeCell ref="AK11:AK12"/>
    <mergeCell ref="AD13:AD14"/>
    <mergeCell ref="AE13:AE14"/>
    <mergeCell ref="AF13:AF14"/>
    <mergeCell ref="AG13:AG14"/>
    <mergeCell ref="AD11:AD12"/>
    <mergeCell ref="AE11:AE12"/>
    <mergeCell ref="AF11:AF12"/>
    <mergeCell ref="O13:O14"/>
    <mergeCell ref="P13:P14"/>
    <mergeCell ref="H13:H14"/>
    <mergeCell ref="I13:I14"/>
    <mergeCell ref="J13:J14"/>
    <mergeCell ref="K13:K14"/>
    <mergeCell ref="L13:L14"/>
    <mergeCell ref="M13:M14"/>
    <mergeCell ref="N13:N14"/>
    <mergeCell ref="H11:H12"/>
    <mergeCell ref="I11:I12"/>
    <mergeCell ref="J11:J12"/>
    <mergeCell ref="K11:K12"/>
    <mergeCell ref="L11:L12"/>
    <mergeCell ref="M11:M12"/>
    <mergeCell ref="N11:N12"/>
    <mergeCell ref="A11:A12"/>
    <mergeCell ref="B11:B12"/>
    <mergeCell ref="C11:C12"/>
    <mergeCell ref="D11:D12"/>
    <mergeCell ref="E11:E12"/>
    <mergeCell ref="F11:F12"/>
    <mergeCell ref="G11:G12"/>
    <mergeCell ref="AJ9:AJ10"/>
    <mergeCell ref="AK9:AK10"/>
    <mergeCell ref="H9:H10"/>
    <mergeCell ref="I9:I10"/>
    <mergeCell ref="P9:P10"/>
    <mergeCell ref="R9:R10"/>
    <mergeCell ref="AD9:AD10"/>
    <mergeCell ref="AE9:AE10"/>
    <mergeCell ref="AF9:AF10"/>
    <mergeCell ref="J9:J10"/>
    <mergeCell ref="K9:K10"/>
    <mergeCell ref="L9:L10"/>
    <mergeCell ref="M9:M10"/>
    <mergeCell ref="N9:N10"/>
    <mergeCell ref="O9:O10"/>
    <mergeCell ref="AC7:AC8"/>
    <mergeCell ref="AD7:AD8"/>
    <mergeCell ref="AE7:AE8"/>
    <mergeCell ref="AF7:AF8"/>
    <mergeCell ref="AG7:AG8"/>
    <mergeCell ref="F9:F10"/>
    <mergeCell ref="G9:G10"/>
    <mergeCell ref="AG9:AG10"/>
    <mergeCell ref="AI9:AI10"/>
    <mergeCell ref="J8:K8"/>
    <mergeCell ref="N8:O8"/>
    <mergeCell ref="S6:AJ6"/>
    <mergeCell ref="AK6:AQ6"/>
    <mergeCell ref="AR6:AS6"/>
    <mergeCell ref="A1:C3"/>
    <mergeCell ref="D1:AR1"/>
    <mergeCell ref="D2:AR3"/>
    <mergeCell ref="A4:B4"/>
    <mergeCell ref="A5:C5"/>
    <mergeCell ref="D5:AQ5"/>
    <mergeCell ref="A6:R7"/>
    <mergeCell ref="V7:AB7"/>
    <mergeCell ref="AP7:AP8"/>
    <mergeCell ref="AQ7:AQ8"/>
    <mergeCell ref="AR7:AR8"/>
    <mergeCell ref="AS7:AS8"/>
    <mergeCell ref="AI7:AI8"/>
    <mergeCell ref="AJ7:AJ8"/>
    <mergeCell ref="AK7:AK8"/>
    <mergeCell ref="AL7:AL8"/>
    <mergeCell ref="AM7:AM8"/>
    <mergeCell ref="AN7:AN8"/>
    <mergeCell ref="AO7:AO8"/>
    <mergeCell ref="S7:S8"/>
    <mergeCell ref="T7:U7"/>
  </mergeCells>
  <conditionalFormatting sqref="L9 L11 J13 L13">
    <cfRule type="containsText" dxfId="111" priority="6" operator="containsText" text="Muy Baja">
      <formula>NOT(ISERROR(SEARCH(("Muy Baja"),(L9))))</formula>
    </cfRule>
  </conditionalFormatting>
  <conditionalFormatting sqref="L9 L11 J13 L13">
    <cfRule type="containsText" dxfId="110" priority="7" operator="containsText" text="Baja">
      <formula>NOT(ISERROR(SEARCH(("Baja"),(L9))))</formula>
    </cfRule>
  </conditionalFormatting>
  <conditionalFormatting sqref="L9 L11 J13 L13">
    <cfRule type="containsText" dxfId="109" priority="8" operator="containsText" text="A l t a">
      <formula>NOT(ISERROR(SEARCH(("A l t a"),(L9))))</formula>
    </cfRule>
  </conditionalFormatting>
  <conditionalFormatting sqref="L9 L11 J13 L13">
    <cfRule type="containsText" dxfId="108" priority="9" operator="containsText" text="Muy Alta">
      <formula>NOT(ISERROR(SEARCH(("Muy Alta"),(L9))))</formula>
    </cfRule>
  </conditionalFormatting>
  <conditionalFormatting sqref="L9 L11 J13 L13">
    <cfRule type="cellIs" dxfId="107" priority="10" operator="equal">
      <formula>"Media"</formula>
    </cfRule>
  </conditionalFormatting>
  <conditionalFormatting sqref="O9">
    <cfRule type="containsText" dxfId="106" priority="11" operator="containsText" text="Catastrófico">
      <formula>NOT(ISERROR(SEARCH(("Catastrófico"),(O9))))</formula>
    </cfRule>
  </conditionalFormatting>
  <conditionalFormatting sqref="O9">
    <cfRule type="containsText" dxfId="105" priority="12" operator="containsText" text="Mayor">
      <formula>NOT(ISERROR(SEARCH(("Mayor"),(O9))))</formula>
    </cfRule>
  </conditionalFormatting>
  <conditionalFormatting sqref="O9">
    <cfRule type="containsText" dxfId="104" priority="13" operator="containsText" text="Moderado">
      <formula>NOT(ISERROR(SEARCH(("Moderado"),(O9))))</formula>
    </cfRule>
  </conditionalFormatting>
  <conditionalFormatting sqref="O9">
    <cfRule type="containsText" dxfId="103" priority="14" operator="containsText" text="Menor">
      <formula>NOT(ISERROR(SEARCH(("Menor"),(O9))))</formula>
    </cfRule>
  </conditionalFormatting>
  <conditionalFormatting sqref="O9">
    <cfRule type="containsText" dxfId="102" priority="15" operator="containsText" text="Leve">
      <formula>NOT(ISERROR(SEARCH(("Leve"),(O9))))</formula>
    </cfRule>
  </conditionalFormatting>
  <conditionalFormatting sqref="R9">
    <cfRule type="containsText" dxfId="101" priority="16" operator="containsText" text="Extremo">
      <formula>NOT(ISERROR(SEARCH(("Extremo"),(R9))))</formula>
    </cfRule>
  </conditionalFormatting>
  <conditionalFormatting sqref="R9">
    <cfRule type="containsText" dxfId="100" priority="17" operator="containsText" text="Alto">
      <formula>NOT(ISERROR(SEARCH(("Alto"),(R9))))</formula>
    </cfRule>
  </conditionalFormatting>
  <conditionalFormatting sqref="R9">
    <cfRule type="containsText" dxfId="99" priority="18" operator="containsText" text="Moderado">
      <formula>NOT(ISERROR(SEARCH(("Moderado"),(R9))))</formula>
    </cfRule>
  </conditionalFormatting>
  <conditionalFormatting sqref="R9">
    <cfRule type="containsText" dxfId="98" priority="19" operator="containsText" text="Bajo">
      <formula>NOT(ISERROR(SEARCH(("Bajo"),(R9))))</formula>
    </cfRule>
  </conditionalFormatting>
  <conditionalFormatting sqref="M9">
    <cfRule type="containsText" dxfId="97" priority="20" operator="containsText" text="Muy Baja">
      <formula>NOT(ISERROR(SEARCH(("Muy Baja"),(M9))))</formula>
    </cfRule>
  </conditionalFormatting>
  <conditionalFormatting sqref="M9">
    <cfRule type="containsText" dxfId="96" priority="21" operator="containsText" text="Baja">
      <formula>NOT(ISERROR(SEARCH(("Baja"),(M9))))</formula>
    </cfRule>
  </conditionalFormatting>
  <conditionalFormatting sqref="M9">
    <cfRule type="containsText" dxfId="95" priority="22" operator="containsText" text="A l t a">
      <formula>NOT(ISERROR(SEARCH(("A l t a"),(M9))))</formula>
    </cfRule>
  </conditionalFormatting>
  <conditionalFormatting sqref="M9">
    <cfRule type="containsText" dxfId="94" priority="23" operator="containsText" text="Muy Alta">
      <formula>NOT(ISERROR(SEARCH(("Muy Alta"),(M9))))</formula>
    </cfRule>
  </conditionalFormatting>
  <conditionalFormatting sqref="M9">
    <cfRule type="cellIs" dxfId="93" priority="24" operator="equal">
      <formula>"Media"</formula>
    </cfRule>
  </conditionalFormatting>
  <conditionalFormatting sqref="AD9">
    <cfRule type="containsText" dxfId="92" priority="25" operator="containsText" text="Muy Baja">
      <formula>NOT(ISERROR(SEARCH(("Muy Baja"),(AD9))))</formula>
    </cfRule>
  </conditionalFormatting>
  <conditionalFormatting sqref="AD9">
    <cfRule type="containsText" dxfId="91" priority="26" operator="containsText" text="Baja">
      <formula>NOT(ISERROR(SEARCH(("Baja"),(AD9))))</formula>
    </cfRule>
  </conditionalFormatting>
  <conditionalFormatting sqref="AD9">
    <cfRule type="containsText" dxfId="90" priority="27" operator="containsText" text="A l t a">
      <formula>NOT(ISERROR(SEARCH(("A l t a"),(AD9))))</formula>
    </cfRule>
  </conditionalFormatting>
  <conditionalFormatting sqref="AD9">
    <cfRule type="containsText" dxfId="89" priority="28" operator="containsText" text="Muy Alta">
      <formula>NOT(ISERROR(SEARCH(("Muy Alta"),(AD9))))</formula>
    </cfRule>
  </conditionalFormatting>
  <conditionalFormatting sqref="AD9">
    <cfRule type="cellIs" dxfId="88" priority="29" operator="equal">
      <formula>"Media"</formula>
    </cfRule>
  </conditionalFormatting>
  <conditionalFormatting sqref="AF9">
    <cfRule type="containsText" dxfId="87" priority="30" operator="containsText" text="Catastrófico">
      <formula>NOT(ISERROR(SEARCH(("Catastrófico"),(AF9))))</formula>
    </cfRule>
  </conditionalFormatting>
  <conditionalFormatting sqref="AF9">
    <cfRule type="containsText" dxfId="86" priority="31" operator="containsText" text="Mayor">
      <formula>NOT(ISERROR(SEARCH(("Mayor"),(AF9))))</formula>
    </cfRule>
  </conditionalFormatting>
  <conditionalFormatting sqref="AF9">
    <cfRule type="containsText" dxfId="85" priority="32" operator="containsText" text="Moderado">
      <formula>NOT(ISERROR(SEARCH(("Moderado"),(AF9))))</formula>
    </cfRule>
  </conditionalFormatting>
  <conditionalFormatting sqref="AF9">
    <cfRule type="containsText" dxfId="84" priority="33" operator="containsText" text="Menor">
      <formula>NOT(ISERROR(SEARCH(("Menor"),(AF9))))</formula>
    </cfRule>
  </conditionalFormatting>
  <conditionalFormatting sqref="AF9">
    <cfRule type="containsText" dxfId="83" priority="34" operator="containsText" text="Leve">
      <formula>NOT(ISERROR(SEARCH(("Leve"),(AF9))))</formula>
    </cfRule>
  </conditionalFormatting>
  <conditionalFormatting sqref="AI9">
    <cfRule type="containsText" dxfId="82" priority="35" operator="containsText" text="Extremo">
      <formula>NOT(ISERROR(SEARCH(("Extremo"),(AI9))))</formula>
    </cfRule>
  </conditionalFormatting>
  <conditionalFormatting sqref="AI9">
    <cfRule type="containsText" dxfId="81" priority="36" operator="containsText" text="Alto">
      <formula>NOT(ISERROR(SEARCH(("Alto"),(AI9))))</formula>
    </cfRule>
  </conditionalFormatting>
  <conditionalFormatting sqref="AI9">
    <cfRule type="containsText" dxfId="80" priority="37" operator="containsText" text="Moderado">
      <formula>NOT(ISERROR(SEARCH(("Moderado"),(AI9))))</formula>
    </cfRule>
  </conditionalFormatting>
  <conditionalFormatting sqref="AI9">
    <cfRule type="containsText" dxfId="79" priority="38" operator="containsText" text="Bajo">
      <formula>NOT(ISERROR(SEARCH(("Bajo"),(AI9))))</formula>
    </cfRule>
  </conditionalFormatting>
  <conditionalFormatting sqref="L11 L13">
    <cfRule type="containsText" dxfId="78" priority="39" operator="containsText" text="Muy Baja">
      <formula>NOT(ISERROR(SEARCH(("Muy Baja"),(L11))))</formula>
    </cfRule>
  </conditionalFormatting>
  <conditionalFormatting sqref="L11 L13">
    <cfRule type="containsText" dxfId="77" priority="40" operator="containsText" text="Baja">
      <formula>NOT(ISERROR(SEARCH(("Baja"),(L11))))</formula>
    </cfRule>
  </conditionalFormatting>
  <conditionalFormatting sqref="L11 L13">
    <cfRule type="containsText" dxfId="76" priority="41" operator="containsText" text="A l t a">
      <formula>NOT(ISERROR(SEARCH(("A l t a"),(L11))))</formula>
    </cfRule>
  </conditionalFormatting>
  <conditionalFormatting sqref="L11 L13">
    <cfRule type="containsText" dxfId="75" priority="42" operator="containsText" text="Muy Alta">
      <formula>NOT(ISERROR(SEARCH(("Muy Alta"),(L11))))</formula>
    </cfRule>
  </conditionalFormatting>
  <conditionalFormatting sqref="L11 L13">
    <cfRule type="cellIs" dxfId="74" priority="43" operator="equal">
      <formula>"Media"</formula>
    </cfRule>
  </conditionalFormatting>
  <conditionalFormatting sqref="O11">
    <cfRule type="containsText" dxfId="73" priority="44" operator="containsText" text="Catastrófico">
      <formula>NOT(ISERROR(SEARCH(("Catastrófico"),(O11))))</formula>
    </cfRule>
  </conditionalFormatting>
  <conditionalFormatting sqref="O11">
    <cfRule type="containsText" dxfId="72" priority="45" operator="containsText" text="Mayor">
      <formula>NOT(ISERROR(SEARCH(("Mayor"),(O11))))</formula>
    </cfRule>
  </conditionalFormatting>
  <conditionalFormatting sqref="O11">
    <cfRule type="containsText" dxfId="71" priority="46" operator="containsText" text="Moderado">
      <formula>NOT(ISERROR(SEARCH(("Moderado"),(O11))))</formula>
    </cfRule>
  </conditionalFormatting>
  <conditionalFormatting sqref="O11">
    <cfRule type="containsText" dxfId="70" priority="47" operator="containsText" text="Menor">
      <formula>NOT(ISERROR(SEARCH(("Menor"),(O11))))</formula>
    </cfRule>
  </conditionalFormatting>
  <conditionalFormatting sqref="O11">
    <cfRule type="containsText" dxfId="69" priority="48" operator="containsText" text="Leve">
      <formula>NOT(ISERROR(SEARCH(("Leve"),(O11))))</formula>
    </cfRule>
  </conditionalFormatting>
  <conditionalFormatting sqref="M11">
    <cfRule type="containsText" dxfId="68" priority="49" operator="containsText" text="Muy Baja">
      <formula>NOT(ISERROR(SEARCH(("Muy Baja"),(M11))))</formula>
    </cfRule>
  </conditionalFormatting>
  <conditionalFormatting sqref="M11">
    <cfRule type="containsText" dxfId="67" priority="50" operator="containsText" text="Baja">
      <formula>NOT(ISERROR(SEARCH(("Baja"),(M11))))</formula>
    </cfRule>
  </conditionalFormatting>
  <conditionalFormatting sqref="M11">
    <cfRule type="containsText" dxfId="66" priority="51" operator="containsText" text="A l t a">
      <formula>NOT(ISERROR(SEARCH(("A l t a"),(M11))))</formula>
    </cfRule>
  </conditionalFormatting>
  <conditionalFormatting sqref="M11">
    <cfRule type="containsText" dxfId="65" priority="52" operator="containsText" text="Muy Alta">
      <formula>NOT(ISERROR(SEARCH(("Muy Alta"),(M11))))</formula>
    </cfRule>
  </conditionalFormatting>
  <conditionalFormatting sqref="M11">
    <cfRule type="cellIs" dxfId="64" priority="53" operator="equal">
      <formula>"Media"</formula>
    </cfRule>
  </conditionalFormatting>
  <conditionalFormatting sqref="R11">
    <cfRule type="containsText" dxfId="63" priority="54" operator="containsText" text="Extremo">
      <formula>NOT(ISERROR(SEARCH(("Extremo"),(R11))))</formula>
    </cfRule>
  </conditionalFormatting>
  <conditionalFormatting sqref="R11">
    <cfRule type="containsText" dxfId="62" priority="55" operator="containsText" text="Alto">
      <formula>NOT(ISERROR(SEARCH(("Alto"),(R11))))</formula>
    </cfRule>
  </conditionalFormatting>
  <conditionalFormatting sqref="R11">
    <cfRule type="containsText" dxfId="61" priority="56" operator="containsText" text="Moderado">
      <formula>NOT(ISERROR(SEARCH(("Moderado"),(R11))))</formula>
    </cfRule>
  </conditionalFormatting>
  <conditionalFormatting sqref="R11">
    <cfRule type="containsText" dxfId="60" priority="57" operator="containsText" text="Bajo">
      <formula>NOT(ISERROR(SEARCH(("Bajo"),(R11))))</formula>
    </cfRule>
  </conditionalFormatting>
  <conditionalFormatting sqref="AD11">
    <cfRule type="containsText" dxfId="59" priority="58" operator="containsText" text="Muy Baja">
      <formula>NOT(ISERROR(SEARCH(("Muy Baja"),(AD11))))</formula>
    </cfRule>
  </conditionalFormatting>
  <conditionalFormatting sqref="AD11">
    <cfRule type="containsText" dxfId="58" priority="59" operator="containsText" text="Baja">
      <formula>NOT(ISERROR(SEARCH(("Baja"),(AD11))))</formula>
    </cfRule>
  </conditionalFormatting>
  <conditionalFormatting sqref="AD11">
    <cfRule type="containsText" dxfId="57" priority="60" operator="containsText" text="A l t a">
      <formula>NOT(ISERROR(SEARCH(("A l t a"),(AD11))))</formula>
    </cfRule>
  </conditionalFormatting>
  <conditionalFormatting sqref="AD11">
    <cfRule type="containsText" dxfId="56" priority="61" operator="containsText" text="Muy Alta">
      <formula>NOT(ISERROR(SEARCH(("Muy Alta"),(AD11))))</formula>
    </cfRule>
  </conditionalFormatting>
  <conditionalFormatting sqref="AD11">
    <cfRule type="cellIs" dxfId="55" priority="62" operator="equal">
      <formula>"Media"</formula>
    </cfRule>
  </conditionalFormatting>
  <conditionalFormatting sqref="AF11">
    <cfRule type="containsText" dxfId="54" priority="63" operator="containsText" text="Catastrófico">
      <formula>NOT(ISERROR(SEARCH(("Catastrófico"),(AF11))))</formula>
    </cfRule>
  </conditionalFormatting>
  <conditionalFormatting sqref="AF11">
    <cfRule type="containsText" dxfId="53" priority="64" operator="containsText" text="Mayor">
      <formula>NOT(ISERROR(SEARCH(("Mayor"),(AF11))))</formula>
    </cfRule>
  </conditionalFormatting>
  <conditionalFormatting sqref="AF11">
    <cfRule type="containsText" dxfId="52" priority="65" operator="containsText" text="Moderado">
      <formula>NOT(ISERROR(SEARCH(("Moderado"),(AF11))))</formula>
    </cfRule>
  </conditionalFormatting>
  <conditionalFormatting sqref="AF11">
    <cfRule type="containsText" dxfId="51" priority="66" operator="containsText" text="Menor">
      <formula>NOT(ISERROR(SEARCH(("Menor"),(AF11))))</formula>
    </cfRule>
  </conditionalFormatting>
  <conditionalFormatting sqref="AF11">
    <cfRule type="containsText" dxfId="50" priority="67" operator="containsText" text="Leve">
      <formula>NOT(ISERROR(SEARCH(("Leve"),(AF11))))</formula>
    </cfRule>
  </conditionalFormatting>
  <conditionalFormatting sqref="AI11">
    <cfRule type="containsText" dxfId="49" priority="68" operator="containsText" text="Extremo">
      <formula>NOT(ISERROR(SEARCH(("Extremo"),(AI11))))</formula>
    </cfRule>
  </conditionalFormatting>
  <conditionalFormatting sqref="AI11">
    <cfRule type="containsText" dxfId="48" priority="69" operator="containsText" text="Alto">
      <formula>NOT(ISERROR(SEARCH(("Alto"),(AI11))))</formula>
    </cfRule>
  </conditionalFormatting>
  <conditionalFormatting sqref="AI11">
    <cfRule type="containsText" dxfId="47" priority="70" operator="containsText" text="Moderado">
      <formula>NOT(ISERROR(SEARCH(("Moderado"),(AI11))))</formula>
    </cfRule>
  </conditionalFormatting>
  <conditionalFormatting sqref="AI11">
    <cfRule type="containsText" dxfId="46" priority="71" operator="containsText" text="Bajo">
      <formula>NOT(ISERROR(SEARCH(("Bajo"),(AI11))))</formula>
    </cfRule>
  </conditionalFormatting>
  <conditionalFormatting sqref="S9">
    <cfRule type="containsText" dxfId="45" priority="72" operator="containsText" text="Extremo">
      <formula>NOT(ISERROR(SEARCH(("Extremo"),(S9))))</formula>
    </cfRule>
  </conditionalFormatting>
  <conditionalFormatting sqref="S9">
    <cfRule type="containsText" dxfId="44" priority="73" operator="containsText" text="Alto">
      <formula>NOT(ISERROR(SEARCH(("Alto"),(S9))))</formula>
    </cfRule>
  </conditionalFormatting>
  <conditionalFormatting sqref="S9">
    <cfRule type="containsText" dxfId="43" priority="74" operator="containsText" text="Moderado">
      <formula>NOT(ISERROR(SEARCH(("Moderado"),(S9))))</formula>
    </cfRule>
  </conditionalFormatting>
  <conditionalFormatting sqref="S9">
    <cfRule type="containsText" dxfId="42" priority="75" operator="containsText" text="Bajo">
      <formula>NOT(ISERROR(SEARCH(("Bajo"),(S9))))</formula>
    </cfRule>
  </conditionalFormatting>
  <conditionalFormatting sqref="L13">
    <cfRule type="containsText" dxfId="41" priority="76" operator="containsText" text="Muy Baja">
      <formula>NOT(ISERROR(SEARCH(("Muy Baja"),(L13))))</formula>
    </cfRule>
  </conditionalFormatting>
  <conditionalFormatting sqref="L13">
    <cfRule type="containsText" dxfId="40" priority="77" operator="containsText" text="Baja">
      <formula>NOT(ISERROR(SEARCH(("Baja"),(L13))))</formula>
    </cfRule>
  </conditionalFormatting>
  <conditionalFormatting sqref="L13">
    <cfRule type="containsText" dxfId="39" priority="78" operator="containsText" text="A l t a">
      <formula>NOT(ISERROR(SEARCH(("A l t a"),(L13))))</formula>
    </cfRule>
  </conditionalFormatting>
  <conditionalFormatting sqref="L13">
    <cfRule type="containsText" dxfId="38" priority="79" operator="containsText" text="Muy Alta">
      <formula>NOT(ISERROR(SEARCH(("Muy Alta"),(L13))))</formula>
    </cfRule>
  </conditionalFormatting>
  <conditionalFormatting sqref="L13">
    <cfRule type="cellIs" dxfId="37" priority="80" operator="equal">
      <formula>"Media"</formula>
    </cfRule>
  </conditionalFormatting>
  <conditionalFormatting sqref="O13">
    <cfRule type="containsText" dxfId="36" priority="81" operator="containsText" text="Catastrófico">
      <formula>NOT(ISERROR(SEARCH(("Catastrófico"),(O13))))</formula>
    </cfRule>
  </conditionalFormatting>
  <conditionalFormatting sqref="O13">
    <cfRule type="containsText" dxfId="35" priority="82" operator="containsText" text="Mayor">
      <formula>NOT(ISERROR(SEARCH(("Mayor"),(O13))))</formula>
    </cfRule>
  </conditionalFormatting>
  <conditionalFormatting sqref="O13">
    <cfRule type="containsText" dxfId="34" priority="83" operator="containsText" text="Moderado">
      <formula>NOT(ISERROR(SEARCH(("Moderado"),(O13))))</formula>
    </cfRule>
  </conditionalFormatting>
  <conditionalFormatting sqref="O13">
    <cfRule type="containsText" dxfId="33" priority="84" operator="containsText" text="Menor">
      <formula>NOT(ISERROR(SEARCH(("Menor"),(O13))))</formula>
    </cfRule>
  </conditionalFormatting>
  <conditionalFormatting sqref="O13">
    <cfRule type="containsText" dxfId="32" priority="85" operator="containsText" text="Leve">
      <formula>NOT(ISERROR(SEARCH(("Leve"),(O13))))</formula>
    </cfRule>
  </conditionalFormatting>
  <conditionalFormatting sqref="M13">
    <cfRule type="containsText" dxfId="31" priority="86" operator="containsText" text="Muy Baja">
      <formula>NOT(ISERROR(SEARCH(("Muy Baja"),(M13))))</formula>
    </cfRule>
  </conditionalFormatting>
  <conditionalFormatting sqref="M13">
    <cfRule type="containsText" dxfId="30" priority="87" operator="containsText" text="Baja">
      <formula>NOT(ISERROR(SEARCH(("Baja"),(M13))))</formula>
    </cfRule>
  </conditionalFormatting>
  <conditionalFormatting sqref="M13">
    <cfRule type="containsText" dxfId="29" priority="88" operator="containsText" text="A l t a">
      <formula>NOT(ISERROR(SEARCH(("A l t a"),(M13))))</formula>
    </cfRule>
  </conditionalFormatting>
  <conditionalFormatting sqref="M13">
    <cfRule type="containsText" dxfId="28" priority="89" operator="containsText" text="Muy Alta">
      <formula>NOT(ISERROR(SEARCH(("Muy Alta"),(M13))))</formula>
    </cfRule>
  </conditionalFormatting>
  <conditionalFormatting sqref="M13">
    <cfRule type="cellIs" dxfId="27" priority="90" operator="equal">
      <formula>"Media"</formula>
    </cfRule>
  </conditionalFormatting>
  <conditionalFormatting sqref="R13">
    <cfRule type="containsText" dxfId="26" priority="91" operator="containsText" text="Extremo">
      <formula>NOT(ISERROR(SEARCH(("Extremo"),(R13))))</formula>
    </cfRule>
  </conditionalFormatting>
  <conditionalFormatting sqref="R13">
    <cfRule type="containsText" dxfId="25" priority="92" operator="containsText" text="Alto">
      <formula>NOT(ISERROR(SEARCH(("Alto"),(R13))))</formula>
    </cfRule>
  </conditionalFormatting>
  <conditionalFormatting sqref="R13">
    <cfRule type="containsText" dxfId="24" priority="93" operator="containsText" text="Moderado">
      <formula>NOT(ISERROR(SEARCH(("Moderado"),(R13))))</formula>
    </cfRule>
  </conditionalFormatting>
  <conditionalFormatting sqref="R13">
    <cfRule type="containsText" dxfId="23" priority="94" operator="containsText" text="Bajo">
      <formula>NOT(ISERROR(SEARCH(("Bajo"),(R13))))</formula>
    </cfRule>
  </conditionalFormatting>
  <conditionalFormatting sqref="AD13">
    <cfRule type="containsText" dxfId="22" priority="95" operator="containsText" text="Muy Baja">
      <formula>NOT(ISERROR(SEARCH(("Muy Baja"),(AD13))))</formula>
    </cfRule>
  </conditionalFormatting>
  <conditionalFormatting sqref="AD13">
    <cfRule type="containsText" dxfId="21" priority="96" operator="containsText" text="Baja">
      <formula>NOT(ISERROR(SEARCH(("Baja"),(AD13))))</formula>
    </cfRule>
  </conditionalFormatting>
  <conditionalFormatting sqref="AD13">
    <cfRule type="containsText" dxfId="20" priority="97" operator="containsText" text="A l t a">
      <formula>NOT(ISERROR(SEARCH(("A l t a"),(AD13))))</formula>
    </cfRule>
  </conditionalFormatting>
  <conditionalFormatting sqref="AD13">
    <cfRule type="containsText" dxfId="19" priority="98" operator="containsText" text="Muy Alta">
      <formula>NOT(ISERROR(SEARCH(("Muy Alta"),(AD13))))</formula>
    </cfRule>
  </conditionalFormatting>
  <conditionalFormatting sqref="AD13">
    <cfRule type="cellIs" dxfId="18" priority="99" operator="equal">
      <formula>"Media"</formula>
    </cfRule>
  </conditionalFormatting>
  <conditionalFormatting sqref="AF13">
    <cfRule type="containsText" dxfId="17" priority="100" operator="containsText" text="Catastrófico">
      <formula>NOT(ISERROR(SEARCH(("Catastrófico"),(AF13))))</formula>
    </cfRule>
  </conditionalFormatting>
  <conditionalFormatting sqref="AF13">
    <cfRule type="containsText" dxfId="16" priority="101" operator="containsText" text="Mayor">
      <formula>NOT(ISERROR(SEARCH(("Mayor"),(AF13))))</formula>
    </cfRule>
  </conditionalFormatting>
  <conditionalFormatting sqref="AF13">
    <cfRule type="containsText" dxfId="15" priority="102" operator="containsText" text="Moderado">
      <formula>NOT(ISERROR(SEARCH(("Moderado"),(AF13))))</formula>
    </cfRule>
  </conditionalFormatting>
  <conditionalFormatting sqref="AF13">
    <cfRule type="containsText" dxfId="14" priority="103" operator="containsText" text="Menor">
      <formula>NOT(ISERROR(SEARCH(("Menor"),(AF13))))</formula>
    </cfRule>
  </conditionalFormatting>
  <conditionalFormatting sqref="AF13">
    <cfRule type="containsText" dxfId="13" priority="104" operator="containsText" text="Leve">
      <formula>NOT(ISERROR(SEARCH(("Leve"),(AF13))))</formula>
    </cfRule>
  </conditionalFormatting>
  <conditionalFormatting sqref="AI13">
    <cfRule type="containsText" dxfId="12" priority="105" operator="containsText" text="Extremo">
      <formula>NOT(ISERROR(SEARCH(("Extremo"),(AI13))))</formula>
    </cfRule>
  </conditionalFormatting>
  <conditionalFormatting sqref="AI13">
    <cfRule type="containsText" dxfId="11" priority="106" operator="containsText" text="Alto">
      <formula>NOT(ISERROR(SEARCH(("Alto"),(AI13))))</formula>
    </cfRule>
  </conditionalFormatting>
  <conditionalFormatting sqref="AI13">
    <cfRule type="containsText" dxfId="10" priority="107" operator="containsText" text="Moderado">
      <formula>NOT(ISERROR(SEARCH(("Moderado"),(AI13))))</formula>
    </cfRule>
  </conditionalFormatting>
  <conditionalFormatting sqref="AI13">
    <cfRule type="containsText" dxfId="9" priority="108" operator="containsText" text="Bajo">
      <formula>NOT(ISERROR(SEARCH(("Bajo"),(AI13))))</formula>
    </cfRule>
  </conditionalFormatting>
  <conditionalFormatting sqref="S13">
    <cfRule type="containsText" dxfId="8" priority="109" operator="containsText" text="Extremo">
      <formula>NOT(ISERROR(SEARCH(("Extremo"),(S13))))</formula>
    </cfRule>
  </conditionalFormatting>
  <conditionalFormatting sqref="S13">
    <cfRule type="containsText" dxfId="7" priority="110" operator="containsText" text="Alto">
      <formula>NOT(ISERROR(SEARCH(("Alto"),(S13))))</formula>
    </cfRule>
  </conditionalFormatting>
  <conditionalFormatting sqref="S13">
    <cfRule type="containsText" dxfId="6" priority="111" operator="containsText" text="Moderado">
      <formula>NOT(ISERROR(SEARCH(("Moderado"),(S13))))</formula>
    </cfRule>
  </conditionalFormatting>
  <conditionalFormatting sqref="S13">
    <cfRule type="containsText" dxfId="5" priority="112" operator="containsText" text="Bajo">
      <formula>NOT(ISERROR(SEARCH(("Bajo"),(S13))))</formula>
    </cfRule>
  </conditionalFormatting>
  <conditionalFormatting sqref="J11">
    <cfRule type="containsText" dxfId="4" priority="1" operator="containsText" text="Muy Baja">
      <formula>NOT(ISERROR(SEARCH(("Muy Baja"),(L11))))</formula>
    </cfRule>
  </conditionalFormatting>
  <conditionalFormatting sqref="J11">
    <cfRule type="containsText" dxfId="3" priority="2" operator="containsText" text="Baja">
      <formula>NOT(ISERROR(SEARCH(("Baja"),(L11))))</formula>
    </cfRule>
  </conditionalFormatting>
  <conditionalFormatting sqref="J11">
    <cfRule type="containsText" dxfId="2" priority="3" operator="containsText" text="A l t a">
      <formula>NOT(ISERROR(SEARCH(("A l t a"),(L11))))</formula>
    </cfRule>
  </conditionalFormatting>
  <conditionalFormatting sqref="J11">
    <cfRule type="containsText" dxfId="1" priority="4" operator="containsText" text="Muy Alta">
      <formula>NOT(ISERROR(SEARCH(("Muy Alta"),(L11))))</formula>
    </cfRule>
  </conditionalFormatting>
  <conditionalFormatting sqref="J11">
    <cfRule type="cellIs" dxfId="0" priority="5" operator="equal">
      <formula>"Media"</formula>
    </cfRule>
  </conditionalFormatting>
  <pageMargins left="0.23622047244094491" right="0.23622047244094491" top="0.74803149606299213" bottom="0.74803149606299213" header="0" footer="0"/>
  <pageSetup paperSize="5" scale="30" orientation="landscape"/>
  <headerFooter>
    <oddFooter>&amp;R000000Código: GMC-F-17 Vigencia: 21/07/2022 Versión: 02</oddFooter>
  </headerFooter>
  <drawing r:id="rId1"/>
  <legacyDrawing r:id="rId2"/>
  <extLst>
    <ext xmlns:x14="http://schemas.microsoft.com/office/spreadsheetml/2009/9/main" uri="{CCE6A557-97BC-4b89-ADB6-D9C93CAAB3DF}">
      <x14:dataValidations xmlns:xm="http://schemas.microsoft.com/office/excel/2006/main" count="6">
        <x14:dataValidation type="list" allowBlank="1" showErrorMessage="1" xr:uid="{00000000-0002-0000-0000-000000000000}">
          <x14:formula1>
            <xm:f>'BASE DE DATOS'!$A$5:$A$13</xm:f>
          </x14:formula1>
          <xm:sqref>D9 D13</xm:sqref>
        </x14:dataValidation>
        <x14:dataValidation type="list" allowBlank="1" showErrorMessage="1" xr:uid="{00000000-0002-0000-0000-000001000000}">
          <x14:formula1>
            <xm:f>Tablas!$A$97:$A$101</xm:f>
          </x14:formula1>
          <xm:sqref>AJ9 AJ11 AJ13</xm:sqref>
        </x14:dataValidation>
        <x14:dataValidation type="list" allowBlank="1" showErrorMessage="1" xr:uid="{00000000-0002-0000-0000-000002000000}">
          <x14:formula1>
            <xm:f>'BASE DE DATOS'!$F$3:$F$48</xm:f>
          </x14:formula1>
          <xm:sqref>F13</xm:sqref>
        </x14:dataValidation>
        <x14:dataValidation type="list" allowBlank="1" showErrorMessage="1" xr:uid="{00000000-0002-0000-0000-000003000000}">
          <x14:formula1>
            <xm:f>'BASE DE DATOS'!$B$16:$B$18</xm:f>
          </x14:formula1>
          <xm:sqref>C13</xm:sqref>
        </x14:dataValidation>
        <x14:dataValidation type="list" allowBlank="1" showErrorMessage="1" xr:uid="{00000000-0002-0000-0000-000004000000}">
          <x14:formula1>
            <xm:f>Tablas!$A$86:$A$88</xm:f>
          </x14:formula1>
          <xm:sqref>AA9:AA14</xm:sqref>
        </x14:dataValidation>
        <x14:dataValidation type="list" allowBlank="1" showErrorMessage="1" xr:uid="{00000000-0002-0000-0000-000005000000}">
          <x14:formula1>
            <xm:f>'BASE DE DATOS'!$H$3:$H$48</xm:f>
          </x14:formula1>
          <xm:sqref>G13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workbookViewId="0"/>
  </sheetViews>
  <sheetFormatPr baseColWidth="10" defaultColWidth="14.42578125" defaultRowHeight="15" customHeight="1"/>
  <cols>
    <col min="1" max="1" width="17.42578125" customWidth="1"/>
    <col min="2" max="2" width="72.7109375" customWidth="1"/>
    <col min="3" max="3" width="50" customWidth="1"/>
    <col min="4" max="4" width="10.7109375" customWidth="1"/>
    <col min="5" max="5" width="14.28515625" customWidth="1"/>
    <col min="6" max="6" width="28.28515625" customWidth="1"/>
    <col min="7" max="7" width="10.7109375" customWidth="1"/>
    <col min="8" max="8" width="77.7109375" customWidth="1"/>
    <col min="9" max="26" width="10.7109375" customWidth="1"/>
  </cols>
  <sheetData>
    <row r="1" spans="1:8" ht="18.75">
      <c r="A1" s="20" t="s">
        <v>98</v>
      </c>
      <c r="E1" s="21" t="s">
        <v>99</v>
      </c>
      <c r="H1" s="22"/>
    </row>
    <row r="2" spans="1:8">
      <c r="E2" s="23" t="s">
        <v>100</v>
      </c>
      <c r="F2" s="24" t="s">
        <v>101</v>
      </c>
      <c r="G2" s="24" t="s">
        <v>102</v>
      </c>
      <c r="H2" s="24" t="s">
        <v>103</v>
      </c>
    </row>
    <row r="3" spans="1:8" ht="60">
      <c r="A3" s="25" t="s">
        <v>104</v>
      </c>
      <c r="B3" s="90" t="s">
        <v>105</v>
      </c>
      <c r="C3" s="62"/>
      <c r="E3" s="91" t="s">
        <v>106</v>
      </c>
      <c r="F3" s="26" t="s">
        <v>107</v>
      </c>
      <c r="G3" s="26" t="s">
        <v>108</v>
      </c>
      <c r="H3" s="27" t="s">
        <v>109</v>
      </c>
    </row>
    <row r="4" spans="1:8" ht="42.75">
      <c r="A4" s="28" t="s">
        <v>110</v>
      </c>
      <c r="B4" s="28" t="s">
        <v>111</v>
      </c>
      <c r="C4" s="28" t="s">
        <v>112</v>
      </c>
      <c r="E4" s="68"/>
      <c r="F4" s="26" t="s">
        <v>113</v>
      </c>
      <c r="G4" s="26" t="s">
        <v>108</v>
      </c>
      <c r="H4" s="27" t="s">
        <v>114</v>
      </c>
    </row>
    <row r="5" spans="1:8" ht="45">
      <c r="A5" s="29" t="s">
        <v>49</v>
      </c>
      <c r="B5" s="30" t="s">
        <v>115</v>
      </c>
      <c r="C5" s="30" t="s">
        <v>116</v>
      </c>
      <c r="E5" s="68"/>
      <c r="F5" s="26" t="s">
        <v>117</v>
      </c>
      <c r="G5" s="26" t="s">
        <v>108</v>
      </c>
      <c r="H5" s="27" t="s">
        <v>118</v>
      </c>
    </row>
    <row r="6" spans="1:8" ht="60">
      <c r="A6" s="29" t="s">
        <v>78</v>
      </c>
      <c r="B6" s="30" t="s">
        <v>119</v>
      </c>
      <c r="C6" s="30" t="s">
        <v>120</v>
      </c>
      <c r="E6" s="68"/>
      <c r="F6" s="26" t="s">
        <v>121</v>
      </c>
      <c r="G6" s="26" t="s">
        <v>122</v>
      </c>
      <c r="H6" s="27" t="s">
        <v>123</v>
      </c>
    </row>
    <row r="7" spans="1:8" ht="120">
      <c r="A7" s="29" t="s">
        <v>124</v>
      </c>
      <c r="B7" s="30" t="s">
        <v>125</v>
      </c>
      <c r="C7" s="30" t="s">
        <v>126</v>
      </c>
      <c r="E7" s="68"/>
      <c r="F7" s="26" t="s">
        <v>127</v>
      </c>
      <c r="G7" s="26" t="s">
        <v>128</v>
      </c>
      <c r="H7" s="27" t="s">
        <v>129</v>
      </c>
    </row>
    <row r="8" spans="1:8" ht="45">
      <c r="A8" s="29" t="s">
        <v>130</v>
      </c>
      <c r="B8" s="30" t="s">
        <v>131</v>
      </c>
      <c r="C8" s="30" t="s">
        <v>132</v>
      </c>
      <c r="E8" s="68"/>
      <c r="F8" s="26" t="s">
        <v>133</v>
      </c>
      <c r="G8" s="26" t="s">
        <v>108</v>
      </c>
      <c r="H8" s="27" t="s">
        <v>134</v>
      </c>
    </row>
    <row r="9" spans="1:8" ht="60">
      <c r="A9" s="29" t="s">
        <v>135</v>
      </c>
      <c r="B9" s="30" t="s">
        <v>136</v>
      </c>
      <c r="C9" s="30" t="s">
        <v>137</v>
      </c>
      <c r="E9" s="68"/>
      <c r="F9" s="26" t="s">
        <v>138</v>
      </c>
      <c r="G9" s="26" t="s">
        <v>139</v>
      </c>
      <c r="H9" s="27" t="s">
        <v>140</v>
      </c>
    </row>
    <row r="10" spans="1:8" ht="45">
      <c r="A10" s="29" t="s">
        <v>141</v>
      </c>
      <c r="B10" s="30" t="s">
        <v>142</v>
      </c>
      <c r="C10" s="30" t="s">
        <v>143</v>
      </c>
      <c r="E10" s="68"/>
      <c r="F10" s="26" t="s">
        <v>51</v>
      </c>
      <c r="G10" s="26" t="s">
        <v>139</v>
      </c>
      <c r="H10" s="26" t="s">
        <v>144</v>
      </c>
    </row>
    <row r="11" spans="1:8" ht="45">
      <c r="A11" s="29" t="s">
        <v>145</v>
      </c>
      <c r="B11" s="30" t="s">
        <v>146</v>
      </c>
      <c r="C11" s="30" t="s">
        <v>147</v>
      </c>
      <c r="E11" s="71"/>
      <c r="F11" s="26" t="s">
        <v>148</v>
      </c>
      <c r="G11" s="26" t="s">
        <v>139</v>
      </c>
      <c r="H11" s="26" t="s">
        <v>149</v>
      </c>
    </row>
    <row r="12" spans="1:8" ht="105">
      <c r="A12" s="29" t="s">
        <v>150</v>
      </c>
      <c r="B12" s="30" t="s">
        <v>151</v>
      </c>
      <c r="C12" s="30" t="s">
        <v>152</v>
      </c>
      <c r="E12" s="91" t="s">
        <v>153</v>
      </c>
      <c r="F12" s="26" t="s">
        <v>154</v>
      </c>
      <c r="G12" s="26" t="s">
        <v>155</v>
      </c>
      <c r="H12" s="26" t="s">
        <v>156</v>
      </c>
    </row>
    <row r="13" spans="1:8" ht="60">
      <c r="A13" s="29" t="s">
        <v>92</v>
      </c>
      <c r="B13" s="30" t="s">
        <v>157</v>
      </c>
      <c r="C13" s="30" t="s">
        <v>158</v>
      </c>
      <c r="E13" s="68"/>
      <c r="F13" s="26" t="s">
        <v>159</v>
      </c>
      <c r="G13" s="26" t="s">
        <v>160</v>
      </c>
      <c r="H13" s="26" t="s">
        <v>81</v>
      </c>
    </row>
    <row r="14" spans="1:8" ht="60">
      <c r="E14" s="68"/>
      <c r="F14" s="26" t="s">
        <v>161</v>
      </c>
      <c r="G14" s="26" t="s">
        <v>162</v>
      </c>
      <c r="H14" s="26" t="s">
        <v>163</v>
      </c>
    </row>
    <row r="15" spans="1:8" ht="60">
      <c r="B15" s="31" t="s">
        <v>164</v>
      </c>
      <c r="E15" s="68"/>
      <c r="F15" s="26" t="s">
        <v>165</v>
      </c>
      <c r="G15" s="26" t="s">
        <v>166</v>
      </c>
      <c r="H15" s="26" t="s">
        <v>156</v>
      </c>
    </row>
    <row r="16" spans="1:8" ht="60">
      <c r="B16" s="32" t="s">
        <v>91</v>
      </c>
      <c r="E16" s="68"/>
      <c r="F16" s="26" t="s">
        <v>80</v>
      </c>
      <c r="G16" s="26" t="s">
        <v>167</v>
      </c>
      <c r="H16" s="27" t="s">
        <v>81</v>
      </c>
    </row>
    <row r="17" spans="2:8" ht="60">
      <c r="B17" s="32" t="s">
        <v>48</v>
      </c>
      <c r="E17" s="68"/>
      <c r="F17" s="26" t="s">
        <v>168</v>
      </c>
      <c r="G17" s="26" t="s">
        <v>167</v>
      </c>
      <c r="H17" s="27" t="s">
        <v>169</v>
      </c>
    </row>
    <row r="18" spans="2:8" ht="60">
      <c r="B18" s="32" t="s">
        <v>77</v>
      </c>
      <c r="E18" s="68"/>
      <c r="F18" s="26" t="s">
        <v>170</v>
      </c>
      <c r="G18" s="26" t="s">
        <v>167</v>
      </c>
      <c r="H18" s="26" t="s">
        <v>171</v>
      </c>
    </row>
    <row r="19" spans="2:8" ht="45">
      <c r="E19" s="68"/>
      <c r="F19" s="26" t="s">
        <v>172</v>
      </c>
      <c r="G19" s="26" t="s">
        <v>173</v>
      </c>
      <c r="H19" s="27" t="s">
        <v>174</v>
      </c>
    </row>
    <row r="20" spans="2:8" ht="45">
      <c r="B20" s="33" t="s">
        <v>175</v>
      </c>
      <c r="E20" s="68"/>
      <c r="F20" s="26" t="s">
        <v>176</v>
      </c>
      <c r="G20" s="26" t="s">
        <v>177</v>
      </c>
      <c r="H20" s="26" t="s">
        <v>178</v>
      </c>
    </row>
    <row r="21" spans="2:8" ht="15.75" customHeight="1">
      <c r="B21" s="32" t="s">
        <v>179</v>
      </c>
      <c r="E21" s="68"/>
      <c r="F21" s="26" t="s">
        <v>180</v>
      </c>
      <c r="G21" s="26" t="s">
        <v>177</v>
      </c>
      <c r="H21" s="26" t="s">
        <v>181</v>
      </c>
    </row>
    <row r="22" spans="2:8" ht="15.75" customHeight="1">
      <c r="B22" s="32" t="s">
        <v>47</v>
      </c>
      <c r="E22" s="68"/>
      <c r="F22" s="26" t="s">
        <v>182</v>
      </c>
      <c r="G22" s="26" t="s">
        <v>183</v>
      </c>
      <c r="H22" s="26" t="s">
        <v>184</v>
      </c>
    </row>
    <row r="23" spans="2:8" ht="15.75" customHeight="1">
      <c r="E23" s="68"/>
      <c r="F23" s="26" t="s">
        <v>185</v>
      </c>
      <c r="G23" s="26" t="s">
        <v>186</v>
      </c>
      <c r="H23" s="26" t="s">
        <v>187</v>
      </c>
    </row>
    <row r="24" spans="2:8" ht="15.75" customHeight="1">
      <c r="E24" s="68"/>
      <c r="F24" s="26" t="s">
        <v>188</v>
      </c>
      <c r="G24" s="26" t="s">
        <v>189</v>
      </c>
      <c r="H24" s="26" t="s">
        <v>171</v>
      </c>
    </row>
    <row r="25" spans="2:8" ht="15.75" customHeight="1">
      <c r="E25" s="68"/>
      <c r="F25" s="26" t="s">
        <v>93</v>
      </c>
      <c r="G25" s="26" t="s">
        <v>189</v>
      </c>
      <c r="H25" s="26" t="s">
        <v>94</v>
      </c>
    </row>
    <row r="26" spans="2:8" ht="15.75" customHeight="1">
      <c r="E26" s="68"/>
      <c r="F26" s="26" t="s">
        <v>190</v>
      </c>
      <c r="G26" s="26" t="s">
        <v>191</v>
      </c>
      <c r="H26" s="26" t="s">
        <v>192</v>
      </c>
    </row>
    <row r="27" spans="2:8" ht="15.75" customHeight="1">
      <c r="E27" s="71"/>
      <c r="F27" s="26" t="s">
        <v>193</v>
      </c>
      <c r="G27" s="26" t="s">
        <v>194</v>
      </c>
      <c r="H27" s="26" t="s">
        <v>195</v>
      </c>
    </row>
    <row r="28" spans="2:8" ht="15.75" customHeight="1">
      <c r="E28" s="91" t="s">
        <v>92</v>
      </c>
      <c r="F28" s="26" t="s">
        <v>196</v>
      </c>
      <c r="G28" s="26" t="s">
        <v>197</v>
      </c>
      <c r="H28" s="26" t="s">
        <v>198</v>
      </c>
    </row>
    <row r="29" spans="2:8" ht="15.75" customHeight="1">
      <c r="E29" s="68"/>
      <c r="F29" s="26" t="s">
        <v>199</v>
      </c>
      <c r="G29" s="26" t="s">
        <v>197</v>
      </c>
      <c r="H29" s="26" t="s">
        <v>200</v>
      </c>
    </row>
    <row r="30" spans="2:8" ht="15.75" customHeight="1">
      <c r="E30" s="68"/>
      <c r="F30" s="26" t="s">
        <v>201</v>
      </c>
      <c r="G30" s="26" t="s">
        <v>197</v>
      </c>
      <c r="H30" s="26" t="s">
        <v>202</v>
      </c>
    </row>
    <row r="31" spans="2:8" ht="15.75" customHeight="1">
      <c r="E31" s="68"/>
      <c r="F31" s="26" t="s">
        <v>203</v>
      </c>
      <c r="G31" s="26" t="s">
        <v>197</v>
      </c>
      <c r="H31" s="26" t="s">
        <v>204</v>
      </c>
    </row>
    <row r="32" spans="2:8" ht="15.75" customHeight="1">
      <c r="E32" s="68"/>
      <c r="F32" s="26" t="s">
        <v>205</v>
      </c>
      <c r="G32" s="26" t="s">
        <v>197</v>
      </c>
      <c r="H32" s="27" t="s">
        <v>206</v>
      </c>
    </row>
    <row r="33" spans="5:8" ht="15.75" customHeight="1">
      <c r="E33" s="68"/>
      <c r="F33" s="26" t="s">
        <v>207</v>
      </c>
      <c r="G33" s="26" t="s">
        <v>197</v>
      </c>
      <c r="H33" s="26" t="s">
        <v>208</v>
      </c>
    </row>
    <row r="34" spans="5:8" ht="15.75" customHeight="1">
      <c r="E34" s="68"/>
      <c r="F34" s="26" t="s">
        <v>209</v>
      </c>
      <c r="G34" s="26" t="s">
        <v>210</v>
      </c>
      <c r="H34" s="27" t="s">
        <v>211</v>
      </c>
    </row>
    <row r="35" spans="5:8" ht="15.75" customHeight="1">
      <c r="E35" s="68"/>
      <c r="F35" s="26" t="s">
        <v>212</v>
      </c>
      <c r="G35" s="26" t="s">
        <v>166</v>
      </c>
      <c r="H35" s="27" t="s">
        <v>213</v>
      </c>
    </row>
    <row r="36" spans="5:8" ht="15.75" customHeight="1">
      <c r="E36" s="68"/>
      <c r="F36" s="26" t="s">
        <v>214</v>
      </c>
      <c r="G36" s="26" t="s">
        <v>166</v>
      </c>
      <c r="H36" s="27" t="s">
        <v>215</v>
      </c>
    </row>
    <row r="37" spans="5:8" ht="15.75" customHeight="1">
      <c r="E37" s="68"/>
      <c r="F37" s="26" t="s">
        <v>216</v>
      </c>
      <c r="G37" s="26" t="s">
        <v>166</v>
      </c>
      <c r="H37" s="27" t="s">
        <v>217</v>
      </c>
    </row>
    <row r="38" spans="5:8" ht="15.75" customHeight="1">
      <c r="E38" s="68"/>
      <c r="F38" s="26" t="s">
        <v>218</v>
      </c>
      <c r="G38" s="26" t="s">
        <v>186</v>
      </c>
      <c r="H38" s="26" t="s">
        <v>171</v>
      </c>
    </row>
    <row r="39" spans="5:8" ht="15.75" customHeight="1">
      <c r="E39" s="68"/>
      <c r="F39" s="26" t="s">
        <v>219</v>
      </c>
      <c r="G39" s="26" t="s">
        <v>186</v>
      </c>
      <c r="H39" s="26" t="s">
        <v>208</v>
      </c>
    </row>
    <row r="40" spans="5:8" ht="15.75" customHeight="1">
      <c r="E40" s="68"/>
      <c r="F40" s="26" t="s">
        <v>220</v>
      </c>
      <c r="G40" s="26" t="s">
        <v>221</v>
      </c>
      <c r="H40" s="26" t="s">
        <v>222</v>
      </c>
    </row>
    <row r="41" spans="5:8" ht="15.75" customHeight="1">
      <c r="E41" s="68"/>
      <c r="F41" s="26" t="s">
        <v>223</v>
      </c>
      <c r="G41" s="26" t="s">
        <v>224</v>
      </c>
      <c r="H41" s="27" t="s">
        <v>225</v>
      </c>
    </row>
    <row r="42" spans="5:8" ht="15.75" customHeight="1">
      <c r="E42" s="68"/>
      <c r="F42" s="26" t="s">
        <v>226</v>
      </c>
      <c r="G42" s="26" t="s">
        <v>224</v>
      </c>
      <c r="H42" s="26" t="s">
        <v>227</v>
      </c>
    </row>
    <row r="43" spans="5:8" ht="15.75" customHeight="1">
      <c r="E43" s="68"/>
      <c r="F43" s="26" t="s">
        <v>228</v>
      </c>
      <c r="G43" s="26" t="s">
        <v>229</v>
      </c>
      <c r="H43" s="26" t="s">
        <v>208</v>
      </c>
    </row>
    <row r="44" spans="5:8" ht="15.75" customHeight="1">
      <c r="E44" s="68"/>
      <c r="F44" s="26" t="s">
        <v>230</v>
      </c>
      <c r="G44" s="26" t="s">
        <v>229</v>
      </c>
      <c r="H44" s="26" t="s">
        <v>156</v>
      </c>
    </row>
    <row r="45" spans="5:8" ht="15.75" customHeight="1">
      <c r="E45" s="68"/>
      <c r="F45" s="26" t="s">
        <v>231</v>
      </c>
      <c r="G45" s="26" t="s">
        <v>167</v>
      </c>
      <c r="H45" s="26" t="s">
        <v>232</v>
      </c>
    </row>
    <row r="46" spans="5:8" ht="15.75" customHeight="1">
      <c r="E46" s="92"/>
      <c r="F46" s="26" t="s">
        <v>233</v>
      </c>
      <c r="G46" s="26" t="s">
        <v>234</v>
      </c>
      <c r="H46" s="26" t="s">
        <v>156</v>
      </c>
    </row>
    <row r="47" spans="5:8" ht="15.75" customHeight="1">
      <c r="E47" s="68"/>
      <c r="F47" s="26" t="s">
        <v>235</v>
      </c>
      <c r="G47" s="26" t="s">
        <v>236</v>
      </c>
      <c r="H47" s="26" t="s">
        <v>156</v>
      </c>
    </row>
    <row r="48" spans="5:8" ht="15.75" customHeight="1">
      <c r="E48" s="71"/>
      <c r="F48" s="26" t="s">
        <v>231</v>
      </c>
      <c r="G48" s="26" t="s">
        <v>237</v>
      </c>
      <c r="H48" s="26" t="s">
        <v>171</v>
      </c>
    </row>
    <row r="49" spans="8:8" ht="15.75" customHeight="1">
      <c r="H49" s="22"/>
    </row>
    <row r="50" spans="8:8" ht="15.75" customHeight="1">
      <c r="H50" s="22"/>
    </row>
    <row r="51" spans="8:8" ht="15.75" customHeight="1">
      <c r="H51" s="22"/>
    </row>
    <row r="52" spans="8:8" ht="15.75" customHeight="1">
      <c r="H52" s="22"/>
    </row>
    <row r="53" spans="8:8" ht="15.75" customHeight="1">
      <c r="H53" s="22"/>
    </row>
    <row r="54" spans="8:8" ht="15.75" customHeight="1">
      <c r="H54" s="22"/>
    </row>
    <row r="55" spans="8:8" ht="15.75" customHeight="1">
      <c r="H55" s="22"/>
    </row>
    <row r="56" spans="8:8" ht="15.75" customHeight="1">
      <c r="H56" s="22"/>
    </row>
    <row r="57" spans="8:8" ht="15.75" customHeight="1">
      <c r="H57" s="22"/>
    </row>
    <row r="58" spans="8:8" ht="15.75" customHeight="1">
      <c r="H58" s="22"/>
    </row>
    <row r="59" spans="8:8" ht="15.75" customHeight="1">
      <c r="H59" s="22"/>
    </row>
    <row r="60" spans="8:8" ht="15.75" customHeight="1">
      <c r="H60" s="22"/>
    </row>
    <row r="61" spans="8:8" ht="15.75" customHeight="1">
      <c r="H61" s="22"/>
    </row>
    <row r="62" spans="8:8" ht="15.75" customHeight="1">
      <c r="H62" s="22"/>
    </row>
    <row r="63" spans="8:8" ht="15.75" customHeight="1">
      <c r="H63" s="22"/>
    </row>
    <row r="64" spans="8:8" ht="15.75" customHeight="1">
      <c r="H64" s="22"/>
    </row>
    <row r="65" spans="8:8" ht="15.75" customHeight="1">
      <c r="H65" s="22"/>
    </row>
    <row r="66" spans="8:8" ht="15.75" customHeight="1">
      <c r="H66" s="22"/>
    </row>
    <row r="67" spans="8:8" ht="15.75" customHeight="1">
      <c r="H67" s="22"/>
    </row>
    <row r="68" spans="8:8" ht="15.75" customHeight="1">
      <c r="H68" s="22"/>
    </row>
    <row r="69" spans="8:8" ht="15.75" customHeight="1">
      <c r="H69" s="22"/>
    </row>
    <row r="70" spans="8:8" ht="15.75" customHeight="1">
      <c r="H70" s="22"/>
    </row>
    <row r="71" spans="8:8" ht="15.75" customHeight="1">
      <c r="H71" s="22"/>
    </row>
    <row r="72" spans="8:8" ht="15.75" customHeight="1">
      <c r="H72" s="22"/>
    </row>
    <row r="73" spans="8:8" ht="15.75" customHeight="1">
      <c r="H73" s="22"/>
    </row>
    <row r="74" spans="8:8" ht="15.75" customHeight="1">
      <c r="H74" s="22"/>
    </row>
    <row r="75" spans="8:8" ht="15.75" customHeight="1">
      <c r="H75" s="22"/>
    </row>
    <row r="76" spans="8:8" ht="15.75" customHeight="1">
      <c r="H76" s="22"/>
    </row>
    <row r="77" spans="8:8" ht="15.75" customHeight="1">
      <c r="H77" s="22"/>
    </row>
    <row r="78" spans="8:8" ht="15.75" customHeight="1">
      <c r="H78" s="22"/>
    </row>
    <row r="79" spans="8:8" ht="15.75" customHeight="1">
      <c r="H79" s="22"/>
    </row>
    <row r="80" spans="8:8" ht="15.75" customHeight="1">
      <c r="H80" s="22"/>
    </row>
    <row r="81" spans="8:8" ht="15.75" customHeight="1">
      <c r="H81" s="22"/>
    </row>
    <row r="82" spans="8:8" ht="15.75" customHeight="1">
      <c r="H82" s="22"/>
    </row>
    <row r="83" spans="8:8" ht="15.75" customHeight="1">
      <c r="H83" s="22"/>
    </row>
    <row r="84" spans="8:8" ht="15.75" customHeight="1">
      <c r="H84" s="22"/>
    </row>
    <row r="85" spans="8:8" ht="15.75" customHeight="1">
      <c r="H85" s="22"/>
    </row>
    <row r="86" spans="8:8" ht="15.75" customHeight="1">
      <c r="H86" s="22"/>
    </row>
    <row r="87" spans="8:8" ht="15.75" customHeight="1">
      <c r="H87" s="22"/>
    </row>
    <row r="88" spans="8:8" ht="15.75" customHeight="1">
      <c r="H88" s="22"/>
    </row>
    <row r="89" spans="8:8" ht="15.75" customHeight="1">
      <c r="H89" s="22"/>
    </row>
    <row r="90" spans="8:8" ht="15.75" customHeight="1">
      <c r="H90" s="22"/>
    </row>
    <row r="91" spans="8:8" ht="15.75" customHeight="1">
      <c r="H91" s="22"/>
    </row>
    <row r="92" spans="8:8" ht="15.75" customHeight="1">
      <c r="H92" s="22"/>
    </row>
    <row r="93" spans="8:8" ht="15.75" customHeight="1">
      <c r="H93" s="22"/>
    </row>
    <row r="94" spans="8:8" ht="15.75" customHeight="1">
      <c r="H94" s="22"/>
    </row>
    <row r="95" spans="8:8" ht="15.75" customHeight="1">
      <c r="H95" s="22"/>
    </row>
    <row r="96" spans="8:8" ht="15.75" customHeight="1">
      <c r="H96" s="22"/>
    </row>
    <row r="97" spans="8:8" ht="15.75" customHeight="1">
      <c r="H97" s="22"/>
    </row>
    <row r="98" spans="8:8" ht="15.75" customHeight="1">
      <c r="H98" s="22"/>
    </row>
    <row r="99" spans="8:8" ht="15.75" customHeight="1">
      <c r="H99" s="22"/>
    </row>
    <row r="100" spans="8:8" ht="15.75" customHeight="1">
      <c r="H100" s="22"/>
    </row>
    <row r="101" spans="8:8" ht="15.75" customHeight="1">
      <c r="H101" s="22"/>
    </row>
    <row r="102" spans="8:8" ht="15.75" customHeight="1">
      <c r="H102" s="22"/>
    </row>
    <row r="103" spans="8:8" ht="15.75" customHeight="1">
      <c r="H103" s="22"/>
    </row>
    <row r="104" spans="8:8" ht="15.75" customHeight="1">
      <c r="H104" s="22"/>
    </row>
    <row r="105" spans="8:8" ht="15.75" customHeight="1">
      <c r="H105" s="22"/>
    </row>
    <row r="106" spans="8:8" ht="15.75" customHeight="1">
      <c r="H106" s="22"/>
    </row>
    <row r="107" spans="8:8" ht="15.75" customHeight="1">
      <c r="H107" s="22"/>
    </row>
    <row r="108" spans="8:8" ht="15.75" customHeight="1">
      <c r="H108" s="22"/>
    </row>
    <row r="109" spans="8:8" ht="15.75" customHeight="1">
      <c r="H109" s="22"/>
    </row>
    <row r="110" spans="8:8" ht="15.75" customHeight="1">
      <c r="H110" s="22"/>
    </row>
    <row r="111" spans="8:8" ht="15.75" customHeight="1">
      <c r="H111" s="22"/>
    </row>
    <row r="112" spans="8:8" ht="15.75" customHeight="1">
      <c r="H112" s="22"/>
    </row>
    <row r="113" spans="8:8" ht="15.75" customHeight="1">
      <c r="H113" s="22"/>
    </row>
    <row r="114" spans="8:8" ht="15.75" customHeight="1">
      <c r="H114" s="22"/>
    </row>
    <row r="115" spans="8:8" ht="15.75" customHeight="1">
      <c r="H115" s="22"/>
    </row>
    <row r="116" spans="8:8" ht="15.75" customHeight="1">
      <c r="H116" s="22"/>
    </row>
    <row r="117" spans="8:8" ht="15.75" customHeight="1">
      <c r="H117" s="22"/>
    </row>
    <row r="118" spans="8:8" ht="15.75" customHeight="1">
      <c r="H118" s="22"/>
    </row>
    <row r="119" spans="8:8" ht="15.75" customHeight="1">
      <c r="H119" s="22"/>
    </row>
    <row r="120" spans="8:8" ht="15.75" customHeight="1">
      <c r="H120" s="22"/>
    </row>
    <row r="121" spans="8:8" ht="15.75" customHeight="1">
      <c r="H121" s="22"/>
    </row>
    <row r="122" spans="8:8" ht="15.75" customHeight="1">
      <c r="H122" s="22"/>
    </row>
    <row r="123" spans="8:8" ht="15.75" customHeight="1">
      <c r="H123" s="22"/>
    </row>
    <row r="124" spans="8:8" ht="15.75" customHeight="1">
      <c r="H124" s="22"/>
    </row>
    <row r="125" spans="8:8" ht="15.75" customHeight="1">
      <c r="H125" s="22"/>
    </row>
    <row r="126" spans="8:8" ht="15.75" customHeight="1">
      <c r="H126" s="22"/>
    </row>
    <row r="127" spans="8:8" ht="15.75" customHeight="1">
      <c r="H127" s="22"/>
    </row>
    <row r="128" spans="8:8" ht="15.75" customHeight="1">
      <c r="H128" s="22"/>
    </row>
    <row r="129" spans="8:8" ht="15.75" customHeight="1">
      <c r="H129" s="22"/>
    </row>
    <row r="130" spans="8:8" ht="15.75" customHeight="1">
      <c r="H130" s="22"/>
    </row>
    <row r="131" spans="8:8" ht="15.75" customHeight="1">
      <c r="H131" s="22"/>
    </row>
    <row r="132" spans="8:8" ht="15.75" customHeight="1">
      <c r="H132" s="22"/>
    </row>
    <row r="133" spans="8:8" ht="15.75" customHeight="1">
      <c r="H133" s="22"/>
    </row>
    <row r="134" spans="8:8" ht="15.75" customHeight="1">
      <c r="H134" s="22"/>
    </row>
    <row r="135" spans="8:8" ht="15.75" customHeight="1">
      <c r="H135" s="22"/>
    </row>
    <row r="136" spans="8:8" ht="15.75" customHeight="1">
      <c r="H136" s="22"/>
    </row>
    <row r="137" spans="8:8" ht="15.75" customHeight="1">
      <c r="H137" s="22"/>
    </row>
    <row r="138" spans="8:8" ht="15.75" customHeight="1">
      <c r="H138" s="22"/>
    </row>
    <row r="139" spans="8:8" ht="15.75" customHeight="1">
      <c r="H139" s="22"/>
    </row>
    <row r="140" spans="8:8" ht="15.75" customHeight="1">
      <c r="H140" s="22"/>
    </row>
    <row r="141" spans="8:8" ht="15.75" customHeight="1">
      <c r="H141" s="22"/>
    </row>
    <row r="142" spans="8:8" ht="15.75" customHeight="1">
      <c r="H142" s="22"/>
    </row>
    <row r="143" spans="8:8" ht="15.75" customHeight="1">
      <c r="H143" s="22"/>
    </row>
    <row r="144" spans="8:8" ht="15.75" customHeight="1">
      <c r="H144" s="22"/>
    </row>
    <row r="145" spans="8:8" ht="15.75" customHeight="1">
      <c r="H145" s="22"/>
    </row>
    <row r="146" spans="8:8" ht="15.75" customHeight="1">
      <c r="H146" s="22"/>
    </row>
    <row r="147" spans="8:8" ht="15.75" customHeight="1">
      <c r="H147" s="22"/>
    </row>
    <row r="148" spans="8:8" ht="15.75" customHeight="1">
      <c r="H148" s="22"/>
    </row>
    <row r="149" spans="8:8" ht="15.75" customHeight="1">
      <c r="H149" s="22"/>
    </row>
    <row r="150" spans="8:8" ht="15.75" customHeight="1">
      <c r="H150" s="22"/>
    </row>
    <row r="151" spans="8:8" ht="15.75" customHeight="1">
      <c r="H151" s="22"/>
    </row>
    <row r="152" spans="8:8" ht="15.75" customHeight="1">
      <c r="H152" s="22"/>
    </row>
    <row r="153" spans="8:8" ht="15.75" customHeight="1">
      <c r="H153" s="22"/>
    </row>
    <row r="154" spans="8:8" ht="15.75" customHeight="1">
      <c r="H154" s="22"/>
    </row>
    <row r="155" spans="8:8" ht="15.75" customHeight="1">
      <c r="H155" s="22"/>
    </row>
    <row r="156" spans="8:8" ht="15.75" customHeight="1">
      <c r="H156" s="22"/>
    </row>
    <row r="157" spans="8:8" ht="15.75" customHeight="1">
      <c r="H157" s="22"/>
    </row>
    <row r="158" spans="8:8" ht="15.75" customHeight="1">
      <c r="H158" s="22"/>
    </row>
    <row r="159" spans="8:8" ht="15.75" customHeight="1">
      <c r="H159" s="22"/>
    </row>
    <row r="160" spans="8:8" ht="15.75" customHeight="1">
      <c r="H160" s="22"/>
    </row>
    <row r="161" spans="8:8" ht="15.75" customHeight="1">
      <c r="H161" s="22"/>
    </row>
    <row r="162" spans="8:8" ht="15.75" customHeight="1">
      <c r="H162" s="22"/>
    </row>
    <row r="163" spans="8:8" ht="15.75" customHeight="1">
      <c r="H163" s="22"/>
    </row>
    <row r="164" spans="8:8" ht="15.75" customHeight="1">
      <c r="H164" s="22"/>
    </row>
    <row r="165" spans="8:8" ht="15.75" customHeight="1">
      <c r="H165" s="22"/>
    </row>
    <row r="166" spans="8:8" ht="15.75" customHeight="1">
      <c r="H166" s="22"/>
    </row>
    <row r="167" spans="8:8" ht="15.75" customHeight="1">
      <c r="H167" s="22"/>
    </row>
    <row r="168" spans="8:8" ht="15.75" customHeight="1">
      <c r="H168" s="22"/>
    </row>
    <row r="169" spans="8:8" ht="15.75" customHeight="1">
      <c r="H169" s="22"/>
    </row>
    <row r="170" spans="8:8" ht="15.75" customHeight="1">
      <c r="H170" s="22"/>
    </row>
    <row r="171" spans="8:8" ht="15.75" customHeight="1">
      <c r="H171" s="22"/>
    </row>
    <row r="172" spans="8:8" ht="15.75" customHeight="1">
      <c r="H172" s="22"/>
    </row>
    <row r="173" spans="8:8" ht="15.75" customHeight="1">
      <c r="H173" s="22"/>
    </row>
    <row r="174" spans="8:8" ht="15.75" customHeight="1">
      <c r="H174" s="22"/>
    </row>
    <row r="175" spans="8:8" ht="15.75" customHeight="1">
      <c r="H175" s="22"/>
    </row>
    <row r="176" spans="8:8" ht="15.75" customHeight="1">
      <c r="H176" s="22"/>
    </row>
    <row r="177" spans="8:8" ht="15.75" customHeight="1">
      <c r="H177" s="22"/>
    </row>
    <row r="178" spans="8:8" ht="15.75" customHeight="1">
      <c r="H178" s="22"/>
    </row>
    <row r="179" spans="8:8" ht="15.75" customHeight="1">
      <c r="H179" s="22"/>
    </row>
    <row r="180" spans="8:8" ht="15.75" customHeight="1">
      <c r="H180" s="22"/>
    </row>
    <row r="181" spans="8:8" ht="15.75" customHeight="1">
      <c r="H181" s="22"/>
    </row>
    <row r="182" spans="8:8" ht="15.75" customHeight="1">
      <c r="H182" s="22"/>
    </row>
    <row r="183" spans="8:8" ht="15.75" customHeight="1">
      <c r="H183" s="22"/>
    </row>
    <row r="184" spans="8:8" ht="15.75" customHeight="1">
      <c r="H184" s="22"/>
    </row>
    <row r="185" spans="8:8" ht="15.75" customHeight="1">
      <c r="H185" s="22"/>
    </row>
    <row r="186" spans="8:8" ht="15.75" customHeight="1">
      <c r="H186" s="22"/>
    </row>
    <row r="187" spans="8:8" ht="15.75" customHeight="1">
      <c r="H187" s="22"/>
    </row>
    <row r="188" spans="8:8" ht="15.75" customHeight="1">
      <c r="H188" s="22"/>
    </row>
    <row r="189" spans="8:8" ht="15.75" customHeight="1">
      <c r="H189" s="22"/>
    </row>
    <row r="190" spans="8:8" ht="15.75" customHeight="1">
      <c r="H190" s="22"/>
    </row>
    <row r="191" spans="8:8" ht="15.75" customHeight="1">
      <c r="H191" s="22"/>
    </row>
    <row r="192" spans="8:8" ht="15.75" customHeight="1">
      <c r="H192" s="22"/>
    </row>
    <row r="193" spans="8:8" ht="15.75" customHeight="1">
      <c r="H193" s="22"/>
    </row>
    <row r="194" spans="8:8" ht="15.75" customHeight="1">
      <c r="H194" s="22"/>
    </row>
    <row r="195" spans="8:8" ht="15.75" customHeight="1">
      <c r="H195" s="22"/>
    </row>
    <row r="196" spans="8:8" ht="15.75" customHeight="1">
      <c r="H196" s="22"/>
    </row>
    <row r="197" spans="8:8" ht="15.75" customHeight="1">
      <c r="H197" s="22"/>
    </row>
    <row r="198" spans="8:8" ht="15.75" customHeight="1">
      <c r="H198" s="22"/>
    </row>
    <row r="199" spans="8:8" ht="15.75" customHeight="1">
      <c r="H199" s="22"/>
    </row>
    <row r="200" spans="8:8" ht="15.75" customHeight="1">
      <c r="H200" s="22"/>
    </row>
    <row r="201" spans="8:8" ht="15.75" customHeight="1">
      <c r="H201" s="22"/>
    </row>
    <row r="202" spans="8:8" ht="15.75" customHeight="1">
      <c r="H202" s="22"/>
    </row>
    <row r="203" spans="8:8" ht="15.75" customHeight="1">
      <c r="H203" s="22"/>
    </row>
    <row r="204" spans="8:8" ht="15.75" customHeight="1">
      <c r="H204" s="22"/>
    </row>
    <row r="205" spans="8:8" ht="15.75" customHeight="1">
      <c r="H205" s="22"/>
    </row>
    <row r="206" spans="8:8" ht="15.75" customHeight="1">
      <c r="H206" s="22"/>
    </row>
    <row r="207" spans="8:8" ht="15.75" customHeight="1">
      <c r="H207" s="22"/>
    </row>
    <row r="208" spans="8:8" ht="15.75" customHeight="1">
      <c r="H208" s="22"/>
    </row>
    <row r="209" spans="8:8" ht="15.75" customHeight="1">
      <c r="H209" s="22"/>
    </row>
    <row r="210" spans="8:8" ht="15.75" customHeight="1">
      <c r="H210" s="22"/>
    </row>
    <row r="211" spans="8:8" ht="15.75" customHeight="1">
      <c r="H211" s="22"/>
    </row>
    <row r="212" spans="8:8" ht="15.75" customHeight="1">
      <c r="H212" s="22"/>
    </row>
    <row r="213" spans="8:8" ht="15.75" customHeight="1">
      <c r="H213" s="22"/>
    </row>
    <row r="214" spans="8:8" ht="15.75" customHeight="1">
      <c r="H214" s="22"/>
    </row>
    <row r="215" spans="8:8" ht="15.75" customHeight="1">
      <c r="H215" s="22"/>
    </row>
    <row r="216" spans="8:8" ht="15.75" customHeight="1">
      <c r="H216" s="22"/>
    </row>
    <row r="217" spans="8:8" ht="15.75" customHeight="1">
      <c r="H217" s="22"/>
    </row>
    <row r="218" spans="8:8" ht="15.75" customHeight="1">
      <c r="H218" s="22"/>
    </row>
    <row r="219" spans="8:8" ht="15.75" customHeight="1">
      <c r="H219" s="22"/>
    </row>
    <row r="220" spans="8:8" ht="15.75" customHeight="1">
      <c r="H220" s="22"/>
    </row>
    <row r="221" spans="8:8" ht="15.75" customHeight="1">
      <c r="H221" s="22"/>
    </row>
    <row r="222" spans="8:8" ht="15.75" customHeight="1">
      <c r="H222" s="22"/>
    </row>
    <row r="223" spans="8:8" ht="15.75" customHeight="1">
      <c r="H223" s="22"/>
    </row>
    <row r="224" spans="8:8" ht="15.75" customHeight="1">
      <c r="H224" s="22"/>
    </row>
    <row r="225" spans="8:8" ht="15.75" customHeight="1">
      <c r="H225" s="22"/>
    </row>
    <row r="226" spans="8:8" ht="15.75" customHeight="1">
      <c r="H226" s="22"/>
    </row>
    <row r="227" spans="8:8" ht="15.75" customHeight="1">
      <c r="H227" s="22"/>
    </row>
    <row r="228" spans="8:8" ht="15.75" customHeight="1">
      <c r="H228" s="22"/>
    </row>
    <row r="229" spans="8:8" ht="15.75" customHeight="1">
      <c r="H229" s="22"/>
    </row>
    <row r="230" spans="8:8" ht="15.75" customHeight="1">
      <c r="H230" s="22"/>
    </row>
    <row r="231" spans="8:8" ht="15.75" customHeight="1">
      <c r="H231" s="22"/>
    </row>
    <row r="232" spans="8:8" ht="15.75" customHeight="1">
      <c r="H232" s="22"/>
    </row>
    <row r="233" spans="8:8" ht="15.75" customHeight="1">
      <c r="H233" s="22"/>
    </row>
    <row r="234" spans="8:8" ht="15.75" customHeight="1">
      <c r="H234" s="22"/>
    </row>
    <row r="235" spans="8:8" ht="15.75" customHeight="1">
      <c r="H235" s="22"/>
    </row>
    <row r="236" spans="8:8" ht="15.75" customHeight="1">
      <c r="H236" s="22"/>
    </row>
    <row r="237" spans="8:8" ht="15.75" customHeight="1">
      <c r="H237" s="22"/>
    </row>
    <row r="238" spans="8:8" ht="15.75" customHeight="1">
      <c r="H238" s="22"/>
    </row>
    <row r="239" spans="8:8" ht="15.75" customHeight="1">
      <c r="H239" s="22"/>
    </row>
    <row r="240" spans="8:8" ht="15.75" customHeight="1">
      <c r="H240" s="22"/>
    </row>
    <row r="241" spans="8:8" ht="15.75" customHeight="1">
      <c r="H241" s="22"/>
    </row>
    <row r="242" spans="8:8" ht="15.75" customHeight="1">
      <c r="H242" s="22"/>
    </row>
    <row r="243" spans="8:8" ht="15.75" customHeight="1">
      <c r="H243" s="22"/>
    </row>
    <row r="244" spans="8:8" ht="15.75" customHeight="1">
      <c r="H244" s="22"/>
    </row>
    <row r="245" spans="8:8" ht="15.75" customHeight="1">
      <c r="H245" s="22"/>
    </row>
    <row r="246" spans="8:8" ht="15.75" customHeight="1">
      <c r="H246" s="22"/>
    </row>
    <row r="247" spans="8:8" ht="15.75" customHeight="1">
      <c r="H247" s="22"/>
    </row>
    <row r="248" spans="8:8" ht="15.75" customHeight="1">
      <c r="H248" s="22"/>
    </row>
    <row r="249" spans="8:8" ht="15.75" customHeight="1">
      <c r="H249" s="22"/>
    </row>
    <row r="250" spans="8:8" ht="15.75" customHeight="1">
      <c r="H250" s="22"/>
    </row>
    <row r="251" spans="8:8" ht="15.75" customHeight="1">
      <c r="H251" s="22"/>
    </row>
    <row r="252" spans="8:8" ht="15.75" customHeight="1">
      <c r="H252" s="22"/>
    </row>
    <row r="253" spans="8:8" ht="15.75" customHeight="1">
      <c r="H253" s="22"/>
    </row>
    <row r="254" spans="8:8" ht="15.75" customHeight="1">
      <c r="H254" s="22"/>
    </row>
    <row r="255" spans="8:8" ht="15.75" customHeight="1">
      <c r="H255" s="22"/>
    </row>
    <row r="256" spans="8:8" ht="15.75" customHeight="1">
      <c r="H256" s="22"/>
    </row>
    <row r="257" spans="8:8" ht="15.75" customHeight="1">
      <c r="H257" s="22"/>
    </row>
    <row r="258" spans="8:8" ht="15.75" customHeight="1">
      <c r="H258" s="22"/>
    </row>
    <row r="259" spans="8:8" ht="15.75" customHeight="1">
      <c r="H259" s="22"/>
    </row>
    <row r="260" spans="8:8" ht="15.75" customHeight="1">
      <c r="H260" s="22"/>
    </row>
    <row r="261" spans="8:8" ht="15.75" customHeight="1">
      <c r="H261" s="22"/>
    </row>
    <row r="262" spans="8:8" ht="15.75" customHeight="1">
      <c r="H262" s="22"/>
    </row>
    <row r="263" spans="8:8" ht="15.75" customHeight="1">
      <c r="H263" s="22"/>
    </row>
    <row r="264" spans="8:8" ht="15.75" customHeight="1">
      <c r="H264" s="22"/>
    </row>
    <row r="265" spans="8:8" ht="15.75" customHeight="1">
      <c r="H265" s="22"/>
    </row>
    <row r="266" spans="8:8" ht="15.75" customHeight="1">
      <c r="H266" s="22"/>
    </row>
    <row r="267" spans="8:8" ht="15.75" customHeight="1">
      <c r="H267" s="22"/>
    </row>
    <row r="268" spans="8:8" ht="15.75" customHeight="1">
      <c r="H268" s="22"/>
    </row>
    <row r="269" spans="8:8" ht="15.75" customHeight="1">
      <c r="H269" s="22"/>
    </row>
    <row r="270" spans="8:8" ht="15.75" customHeight="1">
      <c r="H270" s="22"/>
    </row>
    <row r="271" spans="8:8" ht="15.75" customHeight="1">
      <c r="H271" s="22"/>
    </row>
    <row r="272" spans="8:8" ht="15.75" customHeight="1">
      <c r="H272" s="22"/>
    </row>
    <row r="273" spans="8:8" ht="15.75" customHeight="1">
      <c r="H273" s="22"/>
    </row>
    <row r="274" spans="8:8" ht="15.75" customHeight="1">
      <c r="H274" s="22"/>
    </row>
    <row r="275" spans="8:8" ht="15.75" customHeight="1">
      <c r="H275" s="22"/>
    </row>
    <row r="276" spans="8:8" ht="15.75" customHeight="1">
      <c r="H276" s="22"/>
    </row>
    <row r="277" spans="8:8" ht="15.75" customHeight="1">
      <c r="H277" s="22"/>
    </row>
    <row r="278" spans="8:8" ht="15.75" customHeight="1">
      <c r="H278" s="22"/>
    </row>
    <row r="279" spans="8:8" ht="15.75" customHeight="1">
      <c r="H279" s="22"/>
    </row>
    <row r="280" spans="8:8" ht="15.75" customHeight="1">
      <c r="H280" s="22"/>
    </row>
    <row r="281" spans="8:8" ht="15.75" customHeight="1">
      <c r="H281" s="22"/>
    </row>
    <row r="282" spans="8:8" ht="15.75" customHeight="1">
      <c r="H282" s="22"/>
    </row>
    <row r="283" spans="8:8" ht="15.75" customHeight="1">
      <c r="H283" s="22"/>
    </row>
    <row r="284" spans="8:8" ht="15.75" customHeight="1">
      <c r="H284" s="22"/>
    </row>
    <row r="285" spans="8:8" ht="15.75" customHeight="1">
      <c r="H285" s="22"/>
    </row>
    <row r="286" spans="8:8" ht="15.75" customHeight="1">
      <c r="H286" s="22"/>
    </row>
    <row r="287" spans="8:8" ht="15.75" customHeight="1">
      <c r="H287" s="22"/>
    </row>
    <row r="288" spans="8:8" ht="15.75" customHeight="1">
      <c r="H288" s="22"/>
    </row>
    <row r="289" spans="8:8" ht="15.75" customHeight="1">
      <c r="H289" s="22"/>
    </row>
    <row r="290" spans="8:8" ht="15.75" customHeight="1">
      <c r="H290" s="22"/>
    </row>
    <row r="291" spans="8:8" ht="15.75" customHeight="1">
      <c r="H291" s="22"/>
    </row>
    <row r="292" spans="8:8" ht="15.75" customHeight="1">
      <c r="H292" s="22"/>
    </row>
    <row r="293" spans="8:8" ht="15.75" customHeight="1">
      <c r="H293" s="22"/>
    </row>
    <row r="294" spans="8:8" ht="15.75" customHeight="1">
      <c r="H294" s="22"/>
    </row>
    <row r="295" spans="8:8" ht="15.75" customHeight="1">
      <c r="H295" s="22"/>
    </row>
    <row r="296" spans="8:8" ht="15.75" customHeight="1">
      <c r="H296" s="22"/>
    </row>
    <row r="297" spans="8:8" ht="15.75" customHeight="1">
      <c r="H297" s="22"/>
    </row>
    <row r="298" spans="8:8" ht="15.75" customHeight="1">
      <c r="H298" s="22"/>
    </row>
    <row r="299" spans="8:8" ht="15.75" customHeight="1">
      <c r="H299" s="22"/>
    </row>
    <row r="300" spans="8:8" ht="15.75" customHeight="1">
      <c r="H300" s="22"/>
    </row>
    <row r="301" spans="8:8" ht="15.75" customHeight="1">
      <c r="H301" s="22"/>
    </row>
    <row r="302" spans="8:8" ht="15.75" customHeight="1">
      <c r="H302" s="22"/>
    </row>
    <row r="303" spans="8:8" ht="15.75" customHeight="1">
      <c r="H303" s="22"/>
    </row>
    <row r="304" spans="8:8" ht="15.75" customHeight="1">
      <c r="H304" s="22"/>
    </row>
    <row r="305" spans="8:8" ht="15.75" customHeight="1">
      <c r="H305" s="22"/>
    </row>
    <row r="306" spans="8:8" ht="15.75" customHeight="1">
      <c r="H306" s="22"/>
    </row>
    <row r="307" spans="8:8" ht="15.75" customHeight="1">
      <c r="H307" s="22"/>
    </row>
    <row r="308" spans="8:8" ht="15.75" customHeight="1">
      <c r="H308" s="22"/>
    </row>
    <row r="309" spans="8:8" ht="15.75" customHeight="1">
      <c r="H309" s="22"/>
    </row>
    <row r="310" spans="8:8" ht="15.75" customHeight="1">
      <c r="H310" s="22"/>
    </row>
    <row r="311" spans="8:8" ht="15.75" customHeight="1">
      <c r="H311" s="22"/>
    </row>
    <row r="312" spans="8:8" ht="15.75" customHeight="1">
      <c r="H312" s="22"/>
    </row>
    <row r="313" spans="8:8" ht="15.75" customHeight="1">
      <c r="H313" s="22"/>
    </row>
    <row r="314" spans="8:8" ht="15.75" customHeight="1">
      <c r="H314" s="22"/>
    </row>
    <row r="315" spans="8:8" ht="15.75" customHeight="1">
      <c r="H315" s="22"/>
    </row>
    <row r="316" spans="8:8" ht="15.75" customHeight="1">
      <c r="H316" s="22"/>
    </row>
    <row r="317" spans="8:8" ht="15.75" customHeight="1">
      <c r="H317" s="22"/>
    </row>
    <row r="318" spans="8:8" ht="15.75" customHeight="1">
      <c r="H318" s="22"/>
    </row>
    <row r="319" spans="8:8" ht="15.75" customHeight="1">
      <c r="H319" s="22"/>
    </row>
    <row r="320" spans="8:8" ht="15.75" customHeight="1">
      <c r="H320" s="22"/>
    </row>
    <row r="321" spans="8:8" ht="15.75" customHeight="1">
      <c r="H321" s="22"/>
    </row>
    <row r="322" spans="8:8" ht="15.75" customHeight="1">
      <c r="H322" s="22"/>
    </row>
    <row r="323" spans="8:8" ht="15.75" customHeight="1">
      <c r="H323" s="22"/>
    </row>
    <row r="324" spans="8:8" ht="15.75" customHeight="1">
      <c r="H324" s="22"/>
    </row>
    <row r="325" spans="8:8" ht="15.75" customHeight="1">
      <c r="H325" s="22"/>
    </row>
    <row r="326" spans="8:8" ht="15.75" customHeight="1">
      <c r="H326" s="22"/>
    </row>
    <row r="327" spans="8:8" ht="15.75" customHeight="1">
      <c r="H327" s="22"/>
    </row>
    <row r="328" spans="8:8" ht="15.75" customHeight="1">
      <c r="H328" s="22"/>
    </row>
    <row r="329" spans="8:8" ht="15.75" customHeight="1">
      <c r="H329" s="22"/>
    </row>
    <row r="330" spans="8:8" ht="15.75" customHeight="1">
      <c r="H330" s="22"/>
    </row>
    <row r="331" spans="8:8" ht="15.75" customHeight="1">
      <c r="H331" s="22"/>
    </row>
    <row r="332" spans="8:8" ht="15.75" customHeight="1">
      <c r="H332" s="22"/>
    </row>
    <row r="333" spans="8:8" ht="15.75" customHeight="1">
      <c r="H333" s="22"/>
    </row>
    <row r="334" spans="8:8" ht="15.75" customHeight="1">
      <c r="H334" s="22"/>
    </row>
    <row r="335" spans="8:8" ht="15.75" customHeight="1">
      <c r="H335" s="22"/>
    </row>
    <row r="336" spans="8:8" ht="15.75" customHeight="1">
      <c r="H336" s="22"/>
    </row>
    <row r="337" spans="8:8" ht="15.75" customHeight="1">
      <c r="H337" s="22"/>
    </row>
    <row r="338" spans="8:8" ht="15.75" customHeight="1">
      <c r="H338" s="22"/>
    </row>
    <row r="339" spans="8:8" ht="15.75" customHeight="1">
      <c r="H339" s="22"/>
    </row>
    <row r="340" spans="8:8" ht="15.75" customHeight="1">
      <c r="H340" s="22"/>
    </row>
    <row r="341" spans="8:8" ht="15.75" customHeight="1">
      <c r="H341" s="22"/>
    </row>
    <row r="342" spans="8:8" ht="15.75" customHeight="1">
      <c r="H342" s="22"/>
    </row>
    <row r="343" spans="8:8" ht="15.75" customHeight="1">
      <c r="H343" s="22"/>
    </row>
    <row r="344" spans="8:8" ht="15.75" customHeight="1">
      <c r="H344" s="22"/>
    </row>
    <row r="345" spans="8:8" ht="15.75" customHeight="1">
      <c r="H345" s="22"/>
    </row>
    <row r="346" spans="8:8" ht="15.75" customHeight="1">
      <c r="H346" s="22"/>
    </row>
    <row r="347" spans="8:8" ht="15.75" customHeight="1">
      <c r="H347" s="22"/>
    </row>
    <row r="348" spans="8:8" ht="15.75" customHeight="1">
      <c r="H348" s="22"/>
    </row>
    <row r="349" spans="8:8" ht="15.75" customHeight="1">
      <c r="H349" s="22"/>
    </row>
    <row r="350" spans="8:8" ht="15.75" customHeight="1">
      <c r="H350" s="22"/>
    </row>
    <row r="351" spans="8:8" ht="15.75" customHeight="1">
      <c r="H351" s="22"/>
    </row>
    <row r="352" spans="8:8" ht="15.75" customHeight="1">
      <c r="H352" s="22"/>
    </row>
    <row r="353" spans="8:8" ht="15.75" customHeight="1">
      <c r="H353" s="22"/>
    </row>
    <row r="354" spans="8:8" ht="15.75" customHeight="1">
      <c r="H354" s="22"/>
    </row>
    <row r="355" spans="8:8" ht="15.75" customHeight="1">
      <c r="H355" s="22"/>
    </row>
    <row r="356" spans="8:8" ht="15.75" customHeight="1">
      <c r="H356" s="22"/>
    </row>
    <row r="357" spans="8:8" ht="15.75" customHeight="1">
      <c r="H357" s="22"/>
    </row>
    <row r="358" spans="8:8" ht="15.75" customHeight="1">
      <c r="H358" s="22"/>
    </row>
    <row r="359" spans="8:8" ht="15.75" customHeight="1">
      <c r="H359" s="22"/>
    </row>
    <row r="360" spans="8:8" ht="15.75" customHeight="1">
      <c r="H360" s="22"/>
    </row>
    <row r="361" spans="8:8" ht="15.75" customHeight="1">
      <c r="H361" s="22"/>
    </row>
    <row r="362" spans="8:8" ht="15.75" customHeight="1">
      <c r="H362" s="22"/>
    </row>
    <row r="363" spans="8:8" ht="15.75" customHeight="1">
      <c r="H363" s="22"/>
    </row>
    <row r="364" spans="8:8" ht="15.75" customHeight="1">
      <c r="H364" s="22"/>
    </row>
    <row r="365" spans="8:8" ht="15.75" customHeight="1">
      <c r="H365" s="22"/>
    </row>
    <row r="366" spans="8:8" ht="15.75" customHeight="1">
      <c r="H366" s="22"/>
    </row>
    <row r="367" spans="8:8" ht="15.75" customHeight="1">
      <c r="H367" s="22"/>
    </row>
    <row r="368" spans="8:8" ht="15.75" customHeight="1">
      <c r="H368" s="22"/>
    </row>
    <row r="369" spans="8:8" ht="15.75" customHeight="1">
      <c r="H369" s="22"/>
    </row>
    <row r="370" spans="8:8" ht="15.75" customHeight="1">
      <c r="H370" s="22"/>
    </row>
    <row r="371" spans="8:8" ht="15.75" customHeight="1">
      <c r="H371" s="22"/>
    </row>
    <row r="372" spans="8:8" ht="15.75" customHeight="1">
      <c r="H372" s="22"/>
    </row>
    <row r="373" spans="8:8" ht="15.75" customHeight="1">
      <c r="H373" s="22"/>
    </row>
    <row r="374" spans="8:8" ht="15.75" customHeight="1">
      <c r="H374" s="22"/>
    </row>
    <row r="375" spans="8:8" ht="15.75" customHeight="1">
      <c r="H375" s="22"/>
    </row>
    <row r="376" spans="8:8" ht="15.75" customHeight="1">
      <c r="H376" s="22"/>
    </row>
    <row r="377" spans="8:8" ht="15.75" customHeight="1">
      <c r="H377" s="22"/>
    </row>
    <row r="378" spans="8:8" ht="15.75" customHeight="1">
      <c r="H378" s="22"/>
    </row>
    <row r="379" spans="8:8" ht="15.75" customHeight="1">
      <c r="H379" s="22"/>
    </row>
    <row r="380" spans="8:8" ht="15.75" customHeight="1">
      <c r="H380" s="22"/>
    </row>
    <row r="381" spans="8:8" ht="15.75" customHeight="1">
      <c r="H381" s="22"/>
    </row>
    <row r="382" spans="8:8" ht="15.75" customHeight="1">
      <c r="H382" s="22"/>
    </row>
    <row r="383" spans="8:8" ht="15.75" customHeight="1">
      <c r="H383" s="22"/>
    </row>
    <row r="384" spans="8:8" ht="15.75" customHeight="1">
      <c r="H384" s="22"/>
    </row>
    <row r="385" spans="8:8" ht="15.75" customHeight="1">
      <c r="H385" s="22"/>
    </row>
    <row r="386" spans="8:8" ht="15.75" customHeight="1">
      <c r="H386" s="22"/>
    </row>
    <row r="387" spans="8:8" ht="15.75" customHeight="1">
      <c r="H387" s="22"/>
    </row>
    <row r="388" spans="8:8" ht="15.75" customHeight="1">
      <c r="H388" s="22"/>
    </row>
    <row r="389" spans="8:8" ht="15.75" customHeight="1">
      <c r="H389" s="22"/>
    </row>
    <row r="390" spans="8:8" ht="15.75" customHeight="1">
      <c r="H390" s="22"/>
    </row>
    <row r="391" spans="8:8" ht="15.75" customHeight="1">
      <c r="H391" s="22"/>
    </row>
    <row r="392" spans="8:8" ht="15.75" customHeight="1">
      <c r="H392" s="22"/>
    </row>
    <row r="393" spans="8:8" ht="15.75" customHeight="1">
      <c r="H393" s="22"/>
    </row>
    <row r="394" spans="8:8" ht="15.75" customHeight="1">
      <c r="H394" s="22"/>
    </row>
    <row r="395" spans="8:8" ht="15.75" customHeight="1">
      <c r="H395" s="22"/>
    </row>
    <row r="396" spans="8:8" ht="15.75" customHeight="1">
      <c r="H396" s="22"/>
    </row>
    <row r="397" spans="8:8" ht="15.75" customHeight="1">
      <c r="H397" s="22"/>
    </row>
    <row r="398" spans="8:8" ht="15.75" customHeight="1">
      <c r="H398" s="22"/>
    </row>
    <row r="399" spans="8:8" ht="15.75" customHeight="1">
      <c r="H399" s="22"/>
    </row>
    <row r="400" spans="8:8" ht="15.75" customHeight="1">
      <c r="H400" s="22"/>
    </row>
    <row r="401" spans="8:8" ht="15.75" customHeight="1">
      <c r="H401" s="22"/>
    </row>
    <row r="402" spans="8:8" ht="15.75" customHeight="1">
      <c r="H402" s="22"/>
    </row>
    <row r="403" spans="8:8" ht="15.75" customHeight="1">
      <c r="H403" s="22"/>
    </row>
    <row r="404" spans="8:8" ht="15.75" customHeight="1">
      <c r="H404" s="22"/>
    </row>
    <row r="405" spans="8:8" ht="15.75" customHeight="1">
      <c r="H405" s="22"/>
    </row>
    <row r="406" spans="8:8" ht="15.75" customHeight="1">
      <c r="H406" s="22"/>
    </row>
    <row r="407" spans="8:8" ht="15.75" customHeight="1">
      <c r="H407" s="22"/>
    </row>
    <row r="408" spans="8:8" ht="15.75" customHeight="1">
      <c r="H408" s="22"/>
    </row>
    <row r="409" spans="8:8" ht="15.75" customHeight="1">
      <c r="H409" s="22"/>
    </row>
    <row r="410" spans="8:8" ht="15.75" customHeight="1">
      <c r="H410" s="22"/>
    </row>
    <row r="411" spans="8:8" ht="15.75" customHeight="1">
      <c r="H411" s="22"/>
    </row>
    <row r="412" spans="8:8" ht="15.75" customHeight="1">
      <c r="H412" s="22"/>
    </row>
    <row r="413" spans="8:8" ht="15.75" customHeight="1">
      <c r="H413" s="22"/>
    </row>
    <row r="414" spans="8:8" ht="15.75" customHeight="1">
      <c r="H414" s="22"/>
    </row>
    <row r="415" spans="8:8" ht="15.75" customHeight="1">
      <c r="H415" s="22"/>
    </row>
    <row r="416" spans="8:8" ht="15.75" customHeight="1">
      <c r="H416" s="22"/>
    </row>
    <row r="417" spans="8:8" ht="15.75" customHeight="1">
      <c r="H417" s="22"/>
    </row>
    <row r="418" spans="8:8" ht="15.75" customHeight="1">
      <c r="H418" s="22"/>
    </row>
    <row r="419" spans="8:8" ht="15.75" customHeight="1">
      <c r="H419" s="22"/>
    </row>
    <row r="420" spans="8:8" ht="15.75" customHeight="1">
      <c r="H420" s="22"/>
    </row>
    <row r="421" spans="8:8" ht="15.75" customHeight="1">
      <c r="H421" s="22"/>
    </row>
    <row r="422" spans="8:8" ht="15.75" customHeight="1">
      <c r="H422" s="22"/>
    </row>
    <row r="423" spans="8:8" ht="15.75" customHeight="1">
      <c r="H423" s="22"/>
    </row>
    <row r="424" spans="8:8" ht="15.75" customHeight="1">
      <c r="H424" s="22"/>
    </row>
    <row r="425" spans="8:8" ht="15.75" customHeight="1">
      <c r="H425" s="22"/>
    </row>
    <row r="426" spans="8:8" ht="15.75" customHeight="1">
      <c r="H426" s="22"/>
    </row>
    <row r="427" spans="8:8" ht="15.75" customHeight="1">
      <c r="H427" s="22"/>
    </row>
    <row r="428" spans="8:8" ht="15.75" customHeight="1">
      <c r="H428" s="22"/>
    </row>
    <row r="429" spans="8:8" ht="15.75" customHeight="1">
      <c r="H429" s="22"/>
    </row>
    <row r="430" spans="8:8" ht="15.75" customHeight="1">
      <c r="H430" s="22"/>
    </row>
    <row r="431" spans="8:8" ht="15.75" customHeight="1">
      <c r="H431" s="22"/>
    </row>
    <row r="432" spans="8:8" ht="15.75" customHeight="1">
      <c r="H432" s="22"/>
    </row>
    <row r="433" spans="8:8" ht="15.75" customHeight="1">
      <c r="H433" s="22"/>
    </row>
    <row r="434" spans="8:8" ht="15.75" customHeight="1">
      <c r="H434" s="22"/>
    </row>
    <row r="435" spans="8:8" ht="15.75" customHeight="1">
      <c r="H435" s="22"/>
    </row>
    <row r="436" spans="8:8" ht="15.75" customHeight="1">
      <c r="H436" s="22"/>
    </row>
    <row r="437" spans="8:8" ht="15.75" customHeight="1">
      <c r="H437" s="22"/>
    </row>
    <row r="438" spans="8:8" ht="15.75" customHeight="1">
      <c r="H438" s="22"/>
    </row>
    <row r="439" spans="8:8" ht="15.75" customHeight="1">
      <c r="H439" s="22"/>
    </row>
    <row r="440" spans="8:8" ht="15.75" customHeight="1">
      <c r="H440" s="22"/>
    </row>
    <row r="441" spans="8:8" ht="15.75" customHeight="1">
      <c r="H441" s="22"/>
    </row>
    <row r="442" spans="8:8" ht="15.75" customHeight="1">
      <c r="H442" s="22"/>
    </row>
    <row r="443" spans="8:8" ht="15.75" customHeight="1">
      <c r="H443" s="22"/>
    </row>
    <row r="444" spans="8:8" ht="15.75" customHeight="1">
      <c r="H444" s="22"/>
    </row>
    <row r="445" spans="8:8" ht="15.75" customHeight="1">
      <c r="H445" s="22"/>
    </row>
    <row r="446" spans="8:8" ht="15.75" customHeight="1">
      <c r="H446" s="22"/>
    </row>
    <row r="447" spans="8:8" ht="15.75" customHeight="1">
      <c r="H447" s="22"/>
    </row>
    <row r="448" spans="8:8" ht="15.75" customHeight="1">
      <c r="H448" s="22"/>
    </row>
    <row r="449" spans="8:8" ht="15.75" customHeight="1">
      <c r="H449" s="22"/>
    </row>
    <row r="450" spans="8:8" ht="15.75" customHeight="1">
      <c r="H450" s="22"/>
    </row>
    <row r="451" spans="8:8" ht="15.75" customHeight="1">
      <c r="H451" s="22"/>
    </row>
    <row r="452" spans="8:8" ht="15.75" customHeight="1">
      <c r="H452" s="22"/>
    </row>
    <row r="453" spans="8:8" ht="15.75" customHeight="1">
      <c r="H453" s="22"/>
    </row>
    <row r="454" spans="8:8" ht="15.75" customHeight="1">
      <c r="H454" s="22"/>
    </row>
    <row r="455" spans="8:8" ht="15.75" customHeight="1">
      <c r="H455" s="22"/>
    </row>
    <row r="456" spans="8:8" ht="15.75" customHeight="1">
      <c r="H456" s="22"/>
    </row>
    <row r="457" spans="8:8" ht="15.75" customHeight="1">
      <c r="H457" s="22"/>
    </row>
    <row r="458" spans="8:8" ht="15.75" customHeight="1">
      <c r="H458" s="22"/>
    </row>
    <row r="459" spans="8:8" ht="15.75" customHeight="1">
      <c r="H459" s="22"/>
    </row>
    <row r="460" spans="8:8" ht="15.75" customHeight="1">
      <c r="H460" s="22"/>
    </row>
    <row r="461" spans="8:8" ht="15.75" customHeight="1">
      <c r="H461" s="22"/>
    </row>
    <row r="462" spans="8:8" ht="15.75" customHeight="1">
      <c r="H462" s="22"/>
    </row>
    <row r="463" spans="8:8" ht="15.75" customHeight="1">
      <c r="H463" s="22"/>
    </row>
    <row r="464" spans="8:8" ht="15.75" customHeight="1">
      <c r="H464" s="22"/>
    </row>
    <row r="465" spans="8:8" ht="15.75" customHeight="1">
      <c r="H465" s="22"/>
    </row>
    <row r="466" spans="8:8" ht="15.75" customHeight="1">
      <c r="H466" s="22"/>
    </row>
    <row r="467" spans="8:8" ht="15.75" customHeight="1">
      <c r="H467" s="22"/>
    </row>
    <row r="468" spans="8:8" ht="15.75" customHeight="1">
      <c r="H468" s="22"/>
    </row>
    <row r="469" spans="8:8" ht="15.75" customHeight="1">
      <c r="H469" s="22"/>
    </row>
    <row r="470" spans="8:8" ht="15.75" customHeight="1">
      <c r="H470" s="22"/>
    </row>
    <row r="471" spans="8:8" ht="15.75" customHeight="1">
      <c r="H471" s="22"/>
    </row>
    <row r="472" spans="8:8" ht="15.75" customHeight="1">
      <c r="H472" s="22"/>
    </row>
    <row r="473" spans="8:8" ht="15.75" customHeight="1">
      <c r="H473" s="22"/>
    </row>
    <row r="474" spans="8:8" ht="15.75" customHeight="1">
      <c r="H474" s="22"/>
    </row>
    <row r="475" spans="8:8" ht="15.75" customHeight="1">
      <c r="H475" s="22"/>
    </row>
    <row r="476" spans="8:8" ht="15.75" customHeight="1">
      <c r="H476" s="22"/>
    </row>
    <row r="477" spans="8:8" ht="15.75" customHeight="1">
      <c r="H477" s="22"/>
    </row>
    <row r="478" spans="8:8" ht="15.75" customHeight="1">
      <c r="H478" s="22"/>
    </row>
    <row r="479" spans="8:8" ht="15.75" customHeight="1">
      <c r="H479" s="22"/>
    </row>
    <row r="480" spans="8:8" ht="15.75" customHeight="1">
      <c r="H480" s="22"/>
    </row>
    <row r="481" spans="8:8" ht="15.75" customHeight="1">
      <c r="H481" s="22"/>
    </row>
    <row r="482" spans="8:8" ht="15.75" customHeight="1">
      <c r="H482" s="22"/>
    </row>
    <row r="483" spans="8:8" ht="15.75" customHeight="1">
      <c r="H483" s="22"/>
    </row>
    <row r="484" spans="8:8" ht="15.75" customHeight="1">
      <c r="H484" s="22"/>
    </row>
    <row r="485" spans="8:8" ht="15.75" customHeight="1">
      <c r="H485" s="22"/>
    </row>
    <row r="486" spans="8:8" ht="15.75" customHeight="1">
      <c r="H486" s="22"/>
    </row>
    <row r="487" spans="8:8" ht="15.75" customHeight="1">
      <c r="H487" s="22"/>
    </row>
    <row r="488" spans="8:8" ht="15.75" customHeight="1">
      <c r="H488" s="22"/>
    </row>
    <row r="489" spans="8:8" ht="15.75" customHeight="1">
      <c r="H489" s="22"/>
    </row>
    <row r="490" spans="8:8" ht="15.75" customHeight="1">
      <c r="H490" s="22"/>
    </row>
    <row r="491" spans="8:8" ht="15.75" customHeight="1">
      <c r="H491" s="22"/>
    </row>
    <row r="492" spans="8:8" ht="15.75" customHeight="1">
      <c r="H492" s="22"/>
    </row>
    <row r="493" spans="8:8" ht="15.75" customHeight="1">
      <c r="H493" s="22"/>
    </row>
    <row r="494" spans="8:8" ht="15.75" customHeight="1">
      <c r="H494" s="22"/>
    </row>
    <row r="495" spans="8:8" ht="15.75" customHeight="1">
      <c r="H495" s="22"/>
    </row>
    <row r="496" spans="8:8" ht="15.75" customHeight="1">
      <c r="H496" s="22"/>
    </row>
    <row r="497" spans="8:8" ht="15.75" customHeight="1">
      <c r="H497" s="22"/>
    </row>
    <row r="498" spans="8:8" ht="15.75" customHeight="1">
      <c r="H498" s="22"/>
    </row>
    <row r="499" spans="8:8" ht="15.75" customHeight="1">
      <c r="H499" s="22"/>
    </row>
    <row r="500" spans="8:8" ht="15.75" customHeight="1">
      <c r="H500" s="22"/>
    </row>
    <row r="501" spans="8:8" ht="15.75" customHeight="1">
      <c r="H501" s="22"/>
    </row>
    <row r="502" spans="8:8" ht="15.75" customHeight="1">
      <c r="H502" s="22"/>
    </row>
    <row r="503" spans="8:8" ht="15.75" customHeight="1">
      <c r="H503" s="22"/>
    </row>
    <row r="504" spans="8:8" ht="15.75" customHeight="1">
      <c r="H504" s="22"/>
    </row>
    <row r="505" spans="8:8" ht="15.75" customHeight="1">
      <c r="H505" s="22"/>
    </row>
    <row r="506" spans="8:8" ht="15.75" customHeight="1">
      <c r="H506" s="22"/>
    </row>
    <row r="507" spans="8:8" ht="15.75" customHeight="1">
      <c r="H507" s="22"/>
    </row>
    <row r="508" spans="8:8" ht="15.75" customHeight="1">
      <c r="H508" s="22"/>
    </row>
    <row r="509" spans="8:8" ht="15.75" customHeight="1">
      <c r="H509" s="22"/>
    </row>
    <row r="510" spans="8:8" ht="15.75" customHeight="1">
      <c r="H510" s="22"/>
    </row>
    <row r="511" spans="8:8" ht="15.75" customHeight="1">
      <c r="H511" s="22"/>
    </row>
    <row r="512" spans="8:8" ht="15.75" customHeight="1">
      <c r="H512" s="22"/>
    </row>
    <row r="513" spans="8:8" ht="15.75" customHeight="1">
      <c r="H513" s="22"/>
    </row>
    <row r="514" spans="8:8" ht="15.75" customHeight="1">
      <c r="H514" s="22"/>
    </row>
    <row r="515" spans="8:8" ht="15.75" customHeight="1">
      <c r="H515" s="22"/>
    </row>
    <row r="516" spans="8:8" ht="15.75" customHeight="1">
      <c r="H516" s="22"/>
    </row>
    <row r="517" spans="8:8" ht="15.75" customHeight="1">
      <c r="H517" s="22"/>
    </row>
    <row r="518" spans="8:8" ht="15.75" customHeight="1">
      <c r="H518" s="22"/>
    </row>
    <row r="519" spans="8:8" ht="15.75" customHeight="1">
      <c r="H519" s="22"/>
    </row>
    <row r="520" spans="8:8" ht="15.75" customHeight="1">
      <c r="H520" s="22"/>
    </row>
    <row r="521" spans="8:8" ht="15.75" customHeight="1">
      <c r="H521" s="22"/>
    </row>
    <row r="522" spans="8:8" ht="15.75" customHeight="1">
      <c r="H522" s="22"/>
    </row>
    <row r="523" spans="8:8" ht="15.75" customHeight="1">
      <c r="H523" s="22"/>
    </row>
    <row r="524" spans="8:8" ht="15.75" customHeight="1">
      <c r="H524" s="22"/>
    </row>
    <row r="525" spans="8:8" ht="15.75" customHeight="1">
      <c r="H525" s="22"/>
    </row>
    <row r="526" spans="8:8" ht="15.75" customHeight="1">
      <c r="H526" s="22"/>
    </row>
    <row r="527" spans="8:8" ht="15.75" customHeight="1">
      <c r="H527" s="22"/>
    </row>
    <row r="528" spans="8:8" ht="15.75" customHeight="1">
      <c r="H528" s="22"/>
    </row>
    <row r="529" spans="8:8" ht="15.75" customHeight="1">
      <c r="H529" s="22"/>
    </row>
    <row r="530" spans="8:8" ht="15.75" customHeight="1">
      <c r="H530" s="22"/>
    </row>
    <row r="531" spans="8:8" ht="15.75" customHeight="1">
      <c r="H531" s="22"/>
    </row>
    <row r="532" spans="8:8" ht="15.75" customHeight="1">
      <c r="H532" s="22"/>
    </row>
    <row r="533" spans="8:8" ht="15.75" customHeight="1">
      <c r="H533" s="22"/>
    </row>
    <row r="534" spans="8:8" ht="15.75" customHeight="1">
      <c r="H534" s="22"/>
    </row>
    <row r="535" spans="8:8" ht="15.75" customHeight="1">
      <c r="H535" s="22"/>
    </row>
    <row r="536" spans="8:8" ht="15.75" customHeight="1">
      <c r="H536" s="22"/>
    </row>
    <row r="537" spans="8:8" ht="15.75" customHeight="1">
      <c r="H537" s="22"/>
    </row>
    <row r="538" spans="8:8" ht="15.75" customHeight="1">
      <c r="H538" s="22"/>
    </row>
    <row r="539" spans="8:8" ht="15.75" customHeight="1">
      <c r="H539" s="22"/>
    </row>
    <row r="540" spans="8:8" ht="15.75" customHeight="1">
      <c r="H540" s="22"/>
    </row>
    <row r="541" spans="8:8" ht="15.75" customHeight="1">
      <c r="H541" s="22"/>
    </row>
    <row r="542" spans="8:8" ht="15.75" customHeight="1">
      <c r="H542" s="22"/>
    </row>
    <row r="543" spans="8:8" ht="15.75" customHeight="1">
      <c r="H543" s="22"/>
    </row>
    <row r="544" spans="8:8" ht="15.75" customHeight="1">
      <c r="H544" s="22"/>
    </row>
    <row r="545" spans="8:8" ht="15.75" customHeight="1">
      <c r="H545" s="22"/>
    </row>
    <row r="546" spans="8:8" ht="15.75" customHeight="1">
      <c r="H546" s="22"/>
    </row>
    <row r="547" spans="8:8" ht="15.75" customHeight="1">
      <c r="H547" s="22"/>
    </row>
    <row r="548" spans="8:8" ht="15.75" customHeight="1">
      <c r="H548" s="22"/>
    </row>
    <row r="549" spans="8:8" ht="15.75" customHeight="1">
      <c r="H549" s="22"/>
    </row>
    <row r="550" spans="8:8" ht="15.75" customHeight="1">
      <c r="H550" s="22"/>
    </row>
    <row r="551" spans="8:8" ht="15.75" customHeight="1">
      <c r="H551" s="22"/>
    </row>
    <row r="552" spans="8:8" ht="15.75" customHeight="1">
      <c r="H552" s="22"/>
    </row>
    <row r="553" spans="8:8" ht="15.75" customHeight="1">
      <c r="H553" s="22"/>
    </row>
    <row r="554" spans="8:8" ht="15.75" customHeight="1">
      <c r="H554" s="22"/>
    </row>
    <row r="555" spans="8:8" ht="15.75" customHeight="1">
      <c r="H555" s="22"/>
    </row>
    <row r="556" spans="8:8" ht="15.75" customHeight="1">
      <c r="H556" s="22"/>
    </row>
    <row r="557" spans="8:8" ht="15.75" customHeight="1">
      <c r="H557" s="22"/>
    </row>
    <row r="558" spans="8:8" ht="15.75" customHeight="1">
      <c r="H558" s="22"/>
    </row>
    <row r="559" spans="8:8" ht="15.75" customHeight="1">
      <c r="H559" s="22"/>
    </row>
    <row r="560" spans="8:8" ht="15.75" customHeight="1">
      <c r="H560" s="22"/>
    </row>
    <row r="561" spans="8:8" ht="15.75" customHeight="1">
      <c r="H561" s="22"/>
    </row>
    <row r="562" spans="8:8" ht="15.75" customHeight="1">
      <c r="H562" s="22"/>
    </row>
    <row r="563" spans="8:8" ht="15.75" customHeight="1">
      <c r="H563" s="22"/>
    </row>
    <row r="564" spans="8:8" ht="15.75" customHeight="1">
      <c r="H564" s="22"/>
    </row>
    <row r="565" spans="8:8" ht="15.75" customHeight="1">
      <c r="H565" s="22"/>
    </row>
    <row r="566" spans="8:8" ht="15.75" customHeight="1">
      <c r="H566" s="22"/>
    </row>
    <row r="567" spans="8:8" ht="15.75" customHeight="1">
      <c r="H567" s="22"/>
    </row>
    <row r="568" spans="8:8" ht="15.75" customHeight="1">
      <c r="H568" s="22"/>
    </row>
    <row r="569" spans="8:8" ht="15.75" customHeight="1">
      <c r="H569" s="22"/>
    </row>
    <row r="570" spans="8:8" ht="15.75" customHeight="1">
      <c r="H570" s="22"/>
    </row>
    <row r="571" spans="8:8" ht="15.75" customHeight="1">
      <c r="H571" s="22"/>
    </row>
    <row r="572" spans="8:8" ht="15.75" customHeight="1">
      <c r="H572" s="22"/>
    </row>
    <row r="573" spans="8:8" ht="15.75" customHeight="1">
      <c r="H573" s="22"/>
    </row>
    <row r="574" spans="8:8" ht="15.75" customHeight="1">
      <c r="H574" s="22"/>
    </row>
    <row r="575" spans="8:8" ht="15.75" customHeight="1">
      <c r="H575" s="22"/>
    </row>
    <row r="576" spans="8:8" ht="15.75" customHeight="1">
      <c r="H576" s="22"/>
    </row>
    <row r="577" spans="8:8" ht="15.75" customHeight="1">
      <c r="H577" s="22"/>
    </row>
    <row r="578" spans="8:8" ht="15.75" customHeight="1">
      <c r="H578" s="22"/>
    </row>
    <row r="579" spans="8:8" ht="15.75" customHeight="1">
      <c r="H579" s="22"/>
    </row>
    <row r="580" spans="8:8" ht="15.75" customHeight="1">
      <c r="H580" s="22"/>
    </row>
    <row r="581" spans="8:8" ht="15.75" customHeight="1">
      <c r="H581" s="22"/>
    </row>
    <row r="582" spans="8:8" ht="15.75" customHeight="1">
      <c r="H582" s="22"/>
    </row>
    <row r="583" spans="8:8" ht="15.75" customHeight="1">
      <c r="H583" s="22"/>
    </row>
    <row r="584" spans="8:8" ht="15.75" customHeight="1">
      <c r="H584" s="22"/>
    </row>
    <row r="585" spans="8:8" ht="15.75" customHeight="1">
      <c r="H585" s="22"/>
    </row>
    <row r="586" spans="8:8" ht="15.75" customHeight="1">
      <c r="H586" s="22"/>
    </row>
    <row r="587" spans="8:8" ht="15.75" customHeight="1">
      <c r="H587" s="22"/>
    </row>
    <row r="588" spans="8:8" ht="15.75" customHeight="1">
      <c r="H588" s="22"/>
    </row>
    <row r="589" spans="8:8" ht="15.75" customHeight="1">
      <c r="H589" s="22"/>
    </row>
    <row r="590" spans="8:8" ht="15.75" customHeight="1">
      <c r="H590" s="22"/>
    </row>
    <row r="591" spans="8:8" ht="15.75" customHeight="1">
      <c r="H591" s="22"/>
    </row>
    <row r="592" spans="8:8" ht="15.75" customHeight="1">
      <c r="H592" s="22"/>
    </row>
    <row r="593" spans="8:8" ht="15.75" customHeight="1">
      <c r="H593" s="22"/>
    </row>
    <row r="594" spans="8:8" ht="15.75" customHeight="1">
      <c r="H594" s="22"/>
    </row>
    <row r="595" spans="8:8" ht="15.75" customHeight="1">
      <c r="H595" s="22"/>
    </row>
    <row r="596" spans="8:8" ht="15.75" customHeight="1">
      <c r="H596" s="22"/>
    </row>
    <row r="597" spans="8:8" ht="15.75" customHeight="1">
      <c r="H597" s="22"/>
    </row>
    <row r="598" spans="8:8" ht="15.75" customHeight="1">
      <c r="H598" s="22"/>
    </row>
    <row r="599" spans="8:8" ht="15.75" customHeight="1">
      <c r="H599" s="22"/>
    </row>
    <row r="600" spans="8:8" ht="15.75" customHeight="1">
      <c r="H600" s="22"/>
    </row>
    <row r="601" spans="8:8" ht="15.75" customHeight="1">
      <c r="H601" s="22"/>
    </row>
    <row r="602" spans="8:8" ht="15.75" customHeight="1">
      <c r="H602" s="22"/>
    </row>
    <row r="603" spans="8:8" ht="15.75" customHeight="1">
      <c r="H603" s="22"/>
    </row>
    <row r="604" spans="8:8" ht="15.75" customHeight="1">
      <c r="H604" s="22"/>
    </row>
    <row r="605" spans="8:8" ht="15.75" customHeight="1">
      <c r="H605" s="22"/>
    </row>
    <row r="606" spans="8:8" ht="15.75" customHeight="1">
      <c r="H606" s="22"/>
    </row>
    <row r="607" spans="8:8" ht="15.75" customHeight="1">
      <c r="H607" s="22"/>
    </row>
    <row r="608" spans="8:8" ht="15.75" customHeight="1">
      <c r="H608" s="22"/>
    </row>
    <row r="609" spans="8:8" ht="15.75" customHeight="1">
      <c r="H609" s="22"/>
    </row>
    <row r="610" spans="8:8" ht="15.75" customHeight="1">
      <c r="H610" s="22"/>
    </row>
    <row r="611" spans="8:8" ht="15.75" customHeight="1">
      <c r="H611" s="22"/>
    </row>
    <row r="612" spans="8:8" ht="15.75" customHeight="1">
      <c r="H612" s="22"/>
    </row>
    <row r="613" spans="8:8" ht="15.75" customHeight="1">
      <c r="H613" s="22"/>
    </row>
    <row r="614" spans="8:8" ht="15.75" customHeight="1">
      <c r="H614" s="22"/>
    </row>
    <row r="615" spans="8:8" ht="15.75" customHeight="1">
      <c r="H615" s="22"/>
    </row>
    <row r="616" spans="8:8" ht="15.75" customHeight="1">
      <c r="H616" s="22"/>
    </row>
    <row r="617" spans="8:8" ht="15.75" customHeight="1">
      <c r="H617" s="22"/>
    </row>
    <row r="618" spans="8:8" ht="15.75" customHeight="1">
      <c r="H618" s="22"/>
    </row>
    <row r="619" spans="8:8" ht="15.75" customHeight="1">
      <c r="H619" s="22"/>
    </row>
    <row r="620" spans="8:8" ht="15.75" customHeight="1">
      <c r="H620" s="22"/>
    </row>
    <row r="621" spans="8:8" ht="15.75" customHeight="1">
      <c r="H621" s="22"/>
    </row>
    <row r="622" spans="8:8" ht="15.75" customHeight="1">
      <c r="H622" s="22"/>
    </row>
    <row r="623" spans="8:8" ht="15.75" customHeight="1">
      <c r="H623" s="22"/>
    </row>
    <row r="624" spans="8:8" ht="15.75" customHeight="1">
      <c r="H624" s="22"/>
    </row>
    <row r="625" spans="8:8" ht="15.75" customHeight="1">
      <c r="H625" s="22"/>
    </row>
    <row r="626" spans="8:8" ht="15.75" customHeight="1">
      <c r="H626" s="22"/>
    </row>
    <row r="627" spans="8:8" ht="15.75" customHeight="1">
      <c r="H627" s="22"/>
    </row>
    <row r="628" spans="8:8" ht="15.75" customHeight="1">
      <c r="H628" s="22"/>
    </row>
    <row r="629" spans="8:8" ht="15.75" customHeight="1">
      <c r="H629" s="22"/>
    </row>
    <row r="630" spans="8:8" ht="15.75" customHeight="1">
      <c r="H630" s="22"/>
    </row>
    <row r="631" spans="8:8" ht="15.75" customHeight="1">
      <c r="H631" s="22"/>
    </row>
    <row r="632" spans="8:8" ht="15.75" customHeight="1">
      <c r="H632" s="22"/>
    </row>
    <row r="633" spans="8:8" ht="15.75" customHeight="1">
      <c r="H633" s="22"/>
    </row>
    <row r="634" spans="8:8" ht="15.75" customHeight="1">
      <c r="H634" s="22"/>
    </row>
    <row r="635" spans="8:8" ht="15.75" customHeight="1">
      <c r="H635" s="22"/>
    </row>
    <row r="636" spans="8:8" ht="15.75" customHeight="1">
      <c r="H636" s="22"/>
    </row>
    <row r="637" spans="8:8" ht="15.75" customHeight="1">
      <c r="H637" s="22"/>
    </row>
    <row r="638" spans="8:8" ht="15.75" customHeight="1">
      <c r="H638" s="22"/>
    </row>
    <row r="639" spans="8:8" ht="15.75" customHeight="1">
      <c r="H639" s="22"/>
    </row>
    <row r="640" spans="8:8" ht="15.75" customHeight="1">
      <c r="H640" s="22"/>
    </row>
    <row r="641" spans="8:8" ht="15.75" customHeight="1">
      <c r="H641" s="22"/>
    </row>
    <row r="642" spans="8:8" ht="15.75" customHeight="1">
      <c r="H642" s="22"/>
    </row>
    <row r="643" spans="8:8" ht="15.75" customHeight="1">
      <c r="H643" s="22"/>
    </row>
    <row r="644" spans="8:8" ht="15.75" customHeight="1">
      <c r="H644" s="22"/>
    </row>
    <row r="645" spans="8:8" ht="15.75" customHeight="1">
      <c r="H645" s="22"/>
    </row>
    <row r="646" spans="8:8" ht="15.75" customHeight="1">
      <c r="H646" s="22"/>
    </row>
    <row r="647" spans="8:8" ht="15.75" customHeight="1">
      <c r="H647" s="22"/>
    </row>
    <row r="648" spans="8:8" ht="15.75" customHeight="1">
      <c r="H648" s="22"/>
    </row>
    <row r="649" spans="8:8" ht="15.75" customHeight="1">
      <c r="H649" s="22"/>
    </row>
    <row r="650" spans="8:8" ht="15.75" customHeight="1">
      <c r="H650" s="22"/>
    </row>
    <row r="651" spans="8:8" ht="15.75" customHeight="1">
      <c r="H651" s="22"/>
    </row>
    <row r="652" spans="8:8" ht="15.75" customHeight="1">
      <c r="H652" s="22"/>
    </row>
    <row r="653" spans="8:8" ht="15.75" customHeight="1">
      <c r="H653" s="22"/>
    </row>
    <row r="654" spans="8:8" ht="15.75" customHeight="1">
      <c r="H654" s="22"/>
    </row>
    <row r="655" spans="8:8" ht="15.75" customHeight="1">
      <c r="H655" s="22"/>
    </row>
    <row r="656" spans="8:8" ht="15.75" customHeight="1">
      <c r="H656" s="22"/>
    </row>
    <row r="657" spans="8:8" ht="15.75" customHeight="1">
      <c r="H657" s="22"/>
    </row>
    <row r="658" spans="8:8" ht="15.75" customHeight="1">
      <c r="H658" s="22"/>
    </row>
    <row r="659" spans="8:8" ht="15.75" customHeight="1">
      <c r="H659" s="22"/>
    </row>
    <row r="660" spans="8:8" ht="15.75" customHeight="1">
      <c r="H660" s="22"/>
    </row>
    <row r="661" spans="8:8" ht="15.75" customHeight="1">
      <c r="H661" s="22"/>
    </row>
    <row r="662" spans="8:8" ht="15.75" customHeight="1">
      <c r="H662" s="22"/>
    </row>
    <row r="663" spans="8:8" ht="15.75" customHeight="1">
      <c r="H663" s="22"/>
    </row>
    <row r="664" spans="8:8" ht="15.75" customHeight="1">
      <c r="H664" s="22"/>
    </row>
    <row r="665" spans="8:8" ht="15.75" customHeight="1">
      <c r="H665" s="22"/>
    </row>
    <row r="666" spans="8:8" ht="15.75" customHeight="1">
      <c r="H666" s="22"/>
    </row>
    <row r="667" spans="8:8" ht="15.75" customHeight="1">
      <c r="H667" s="22"/>
    </row>
    <row r="668" spans="8:8" ht="15.75" customHeight="1">
      <c r="H668" s="22"/>
    </row>
    <row r="669" spans="8:8" ht="15.75" customHeight="1">
      <c r="H669" s="22"/>
    </row>
    <row r="670" spans="8:8" ht="15.75" customHeight="1">
      <c r="H670" s="22"/>
    </row>
    <row r="671" spans="8:8" ht="15.75" customHeight="1">
      <c r="H671" s="22"/>
    </row>
    <row r="672" spans="8:8" ht="15.75" customHeight="1">
      <c r="H672" s="22"/>
    </row>
    <row r="673" spans="8:8" ht="15.75" customHeight="1">
      <c r="H673" s="22"/>
    </row>
    <row r="674" spans="8:8" ht="15.75" customHeight="1">
      <c r="H674" s="22"/>
    </row>
    <row r="675" spans="8:8" ht="15.75" customHeight="1">
      <c r="H675" s="22"/>
    </row>
    <row r="676" spans="8:8" ht="15.75" customHeight="1">
      <c r="H676" s="22"/>
    </row>
    <row r="677" spans="8:8" ht="15.75" customHeight="1">
      <c r="H677" s="22"/>
    </row>
    <row r="678" spans="8:8" ht="15.75" customHeight="1">
      <c r="H678" s="22"/>
    </row>
    <row r="679" spans="8:8" ht="15.75" customHeight="1">
      <c r="H679" s="22"/>
    </row>
    <row r="680" spans="8:8" ht="15.75" customHeight="1">
      <c r="H680" s="22"/>
    </row>
    <row r="681" spans="8:8" ht="15.75" customHeight="1">
      <c r="H681" s="22"/>
    </row>
    <row r="682" spans="8:8" ht="15.75" customHeight="1">
      <c r="H682" s="22"/>
    </row>
    <row r="683" spans="8:8" ht="15.75" customHeight="1">
      <c r="H683" s="22"/>
    </row>
    <row r="684" spans="8:8" ht="15.75" customHeight="1">
      <c r="H684" s="22"/>
    </row>
    <row r="685" spans="8:8" ht="15.75" customHeight="1">
      <c r="H685" s="22"/>
    </row>
    <row r="686" spans="8:8" ht="15.75" customHeight="1">
      <c r="H686" s="22"/>
    </row>
    <row r="687" spans="8:8" ht="15.75" customHeight="1">
      <c r="H687" s="22"/>
    </row>
    <row r="688" spans="8:8" ht="15.75" customHeight="1">
      <c r="H688" s="22"/>
    </row>
    <row r="689" spans="8:8" ht="15.75" customHeight="1">
      <c r="H689" s="22"/>
    </row>
    <row r="690" spans="8:8" ht="15.75" customHeight="1">
      <c r="H690" s="22"/>
    </row>
    <row r="691" spans="8:8" ht="15.75" customHeight="1">
      <c r="H691" s="22"/>
    </row>
    <row r="692" spans="8:8" ht="15.75" customHeight="1">
      <c r="H692" s="22"/>
    </row>
    <row r="693" spans="8:8" ht="15.75" customHeight="1">
      <c r="H693" s="22"/>
    </row>
    <row r="694" spans="8:8" ht="15.75" customHeight="1">
      <c r="H694" s="22"/>
    </row>
    <row r="695" spans="8:8" ht="15.75" customHeight="1">
      <c r="H695" s="22"/>
    </row>
    <row r="696" spans="8:8" ht="15.75" customHeight="1">
      <c r="H696" s="22"/>
    </row>
    <row r="697" spans="8:8" ht="15.75" customHeight="1">
      <c r="H697" s="22"/>
    </row>
    <row r="698" spans="8:8" ht="15.75" customHeight="1">
      <c r="H698" s="22"/>
    </row>
    <row r="699" spans="8:8" ht="15.75" customHeight="1">
      <c r="H699" s="22"/>
    </row>
    <row r="700" spans="8:8" ht="15.75" customHeight="1">
      <c r="H700" s="22"/>
    </row>
    <row r="701" spans="8:8" ht="15.75" customHeight="1">
      <c r="H701" s="22"/>
    </row>
    <row r="702" spans="8:8" ht="15.75" customHeight="1">
      <c r="H702" s="22"/>
    </row>
    <row r="703" spans="8:8" ht="15.75" customHeight="1">
      <c r="H703" s="22"/>
    </row>
    <row r="704" spans="8:8" ht="15.75" customHeight="1">
      <c r="H704" s="22"/>
    </row>
    <row r="705" spans="8:8" ht="15.75" customHeight="1">
      <c r="H705" s="22"/>
    </row>
    <row r="706" spans="8:8" ht="15.75" customHeight="1">
      <c r="H706" s="22"/>
    </row>
    <row r="707" spans="8:8" ht="15.75" customHeight="1">
      <c r="H707" s="22"/>
    </row>
    <row r="708" spans="8:8" ht="15.75" customHeight="1">
      <c r="H708" s="22"/>
    </row>
    <row r="709" spans="8:8" ht="15.75" customHeight="1">
      <c r="H709" s="22"/>
    </row>
    <row r="710" spans="8:8" ht="15.75" customHeight="1">
      <c r="H710" s="22"/>
    </row>
    <row r="711" spans="8:8" ht="15.75" customHeight="1">
      <c r="H711" s="22"/>
    </row>
    <row r="712" spans="8:8" ht="15.75" customHeight="1">
      <c r="H712" s="22"/>
    </row>
    <row r="713" spans="8:8" ht="15.75" customHeight="1">
      <c r="H713" s="22"/>
    </row>
    <row r="714" spans="8:8" ht="15.75" customHeight="1">
      <c r="H714" s="22"/>
    </row>
    <row r="715" spans="8:8" ht="15.75" customHeight="1">
      <c r="H715" s="22"/>
    </row>
    <row r="716" spans="8:8" ht="15.75" customHeight="1">
      <c r="H716" s="22"/>
    </row>
    <row r="717" spans="8:8" ht="15.75" customHeight="1">
      <c r="H717" s="22"/>
    </row>
    <row r="718" spans="8:8" ht="15.75" customHeight="1">
      <c r="H718" s="22"/>
    </row>
    <row r="719" spans="8:8" ht="15.75" customHeight="1">
      <c r="H719" s="22"/>
    </row>
    <row r="720" spans="8:8" ht="15.75" customHeight="1">
      <c r="H720" s="22"/>
    </row>
    <row r="721" spans="8:8" ht="15.75" customHeight="1">
      <c r="H721" s="22"/>
    </row>
    <row r="722" spans="8:8" ht="15.75" customHeight="1">
      <c r="H722" s="22"/>
    </row>
    <row r="723" spans="8:8" ht="15.75" customHeight="1">
      <c r="H723" s="22"/>
    </row>
    <row r="724" spans="8:8" ht="15.75" customHeight="1">
      <c r="H724" s="22"/>
    </row>
    <row r="725" spans="8:8" ht="15.75" customHeight="1">
      <c r="H725" s="22"/>
    </row>
    <row r="726" spans="8:8" ht="15.75" customHeight="1">
      <c r="H726" s="22"/>
    </row>
    <row r="727" spans="8:8" ht="15.75" customHeight="1">
      <c r="H727" s="22"/>
    </row>
    <row r="728" spans="8:8" ht="15.75" customHeight="1">
      <c r="H728" s="22"/>
    </row>
    <row r="729" spans="8:8" ht="15.75" customHeight="1">
      <c r="H729" s="22"/>
    </row>
    <row r="730" spans="8:8" ht="15.75" customHeight="1">
      <c r="H730" s="22"/>
    </row>
    <row r="731" spans="8:8" ht="15.75" customHeight="1">
      <c r="H731" s="22"/>
    </row>
    <row r="732" spans="8:8" ht="15.75" customHeight="1">
      <c r="H732" s="22"/>
    </row>
    <row r="733" spans="8:8" ht="15.75" customHeight="1">
      <c r="H733" s="22"/>
    </row>
    <row r="734" spans="8:8" ht="15.75" customHeight="1">
      <c r="H734" s="22"/>
    </row>
    <row r="735" spans="8:8" ht="15.75" customHeight="1">
      <c r="H735" s="22"/>
    </row>
    <row r="736" spans="8:8" ht="15.75" customHeight="1">
      <c r="H736" s="22"/>
    </row>
    <row r="737" spans="8:8" ht="15.75" customHeight="1">
      <c r="H737" s="22"/>
    </row>
    <row r="738" spans="8:8" ht="15.75" customHeight="1">
      <c r="H738" s="22"/>
    </row>
    <row r="739" spans="8:8" ht="15.75" customHeight="1">
      <c r="H739" s="22"/>
    </row>
    <row r="740" spans="8:8" ht="15.75" customHeight="1">
      <c r="H740" s="22"/>
    </row>
    <row r="741" spans="8:8" ht="15.75" customHeight="1">
      <c r="H741" s="22"/>
    </row>
    <row r="742" spans="8:8" ht="15.75" customHeight="1">
      <c r="H742" s="22"/>
    </row>
    <row r="743" spans="8:8" ht="15.75" customHeight="1">
      <c r="H743" s="22"/>
    </row>
    <row r="744" spans="8:8" ht="15.75" customHeight="1">
      <c r="H744" s="22"/>
    </row>
    <row r="745" spans="8:8" ht="15.75" customHeight="1">
      <c r="H745" s="22"/>
    </row>
    <row r="746" spans="8:8" ht="15.75" customHeight="1">
      <c r="H746" s="22"/>
    </row>
    <row r="747" spans="8:8" ht="15.75" customHeight="1">
      <c r="H747" s="22"/>
    </row>
    <row r="748" spans="8:8" ht="15.75" customHeight="1">
      <c r="H748" s="22"/>
    </row>
    <row r="749" spans="8:8" ht="15.75" customHeight="1">
      <c r="H749" s="22"/>
    </row>
    <row r="750" spans="8:8" ht="15.75" customHeight="1">
      <c r="H750" s="22"/>
    </row>
    <row r="751" spans="8:8" ht="15.75" customHeight="1">
      <c r="H751" s="22"/>
    </row>
    <row r="752" spans="8:8" ht="15.75" customHeight="1">
      <c r="H752" s="22"/>
    </row>
    <row r="753" spans="8:8" ht="15.75" customHeight="1">
      <c r="H753" s="22"/>
    </row>
    <row r="754" spans="8:8" ht="15.75" customHeight="1">
      <c r="H754" s="22"/>
    </row>
    <row r="755" spans="8:8" ht="15.75" customHeight="1">
      <c r="H755" s="22"/>
    </row>
    <row r="756" spans="8:8" ht="15.75" customHeight="1">
      <c r="H756" s="22"/>
    </row>
    <row r="757" spans="8:8" ht="15.75" customHeight="1">
      <c r="H757" s="22"/>
    </row>
    <row r="758" spans="8:8" ht="15.75" customHeight="1">
      <c r="H758" s="22"/>
    </row>
    <row r="759" spans="8:8" ht="15.75" customHeight="1">
      <c r="H759" s="22"/>
    </row>
    <row r="760" spans="8:8" ht="15.75" customHeight="1">
      <c r="H760" s="22"/>
    </row>
    <row r="761" spans="8:8" ht="15.75" customHeight="1">
      <c r="H761" s="22"/>
    </row>
    <row r="762" spans="8:8" ht="15.75" customHeight="1">
      <c r="H762" s="22"/>
    </row>
    <row r="763" spans="8:8" ht="15.75" customHeight="1">
      <c r="H763" s="22"/>
    </row>
    <row r="764" spans="8:8" ht="15.75" customHeight="1">
      <c r="H764" s="22"/>
    </row>
    <row r="765" spans="8:8" ht="15.75" customHeight="1">
      <c r="H765" s="22"/>
    </row>
    <row r="766" spans="8:8" ht="15.75" customHeight="1">
      <c r="H766" s="22"/>
    </row>
    <row r="767" spans="8:8" ht="15.75" customHeight="1">
      <c r="H767" s="22"/>
    </row>
    <row r="768" spans="8:8" ht="15.75" customHeight="1">
      <c r="H768" s="22"/>
    </row>
    <row r="769" spans="8:8" ht="15.75" customHeight="1">
      <c r="H769" s="22"/>
    </row>
    <row r="770" spans="8:8" ht="15.75" customHeight="1">
      <c r="H770" s="22"/>
    </row>
    <row r="771" spans="8:8" ht="15.75" customHeight="1">
      <c r="H771" s="22"/>
    </row>
    <row r="772" spans="8:8" ht="15.75" customHeight="1">
      <c r="H772" s="22"/>
    </row>
    <row r="773" spans="8:8" ht="15.75" customHeight="1">
      <c r="H773" s="22"/>
    </row>
    <row r="774" spans="8:8" ht="15.75" customHeight="1">
      <c r="H774" s="22"/>
    </row>
    <row r="775" spans="8:8" ht="15.75" customHeight="1">
      <c r="H775" s="22"/>
    </row>
    <row r="776" spans="8:8" ht="15.75" customHeight="1">
      <c r="H776" s="22"/>
    </row>
    <row r="777" spans="8:8" ht="15.75" customHeight="1">
      <c r="H777" s="22"/>
    </row>
    <row r="778" spans="8:8" ht="15.75" customHeight="1">
      <c r="H778" s="22"/>
    </row>
    <row r="779" spans="8:8" ht="15.75" customHeight="1">
      <c r="H779" s="22"/>
    </row>
    <row r="780" spans="8:8" ht="15.75" customHeight="1">
      <c r="H780" s="22"/>
    </row>
    <row r="781" spans="8:8" ht="15.75" customHeight="1">
      <c r="H781" s="22"/>
    </row>
    <row r="782" spans="8:8" ht="15.75" customHeight="1">
      <c r="H782" s="22"/>
    </row>
    <row r="783" spans="8:8" ht="15.75" customHeight="1">
      <c r="H783" s="22"/>
    </row>
    <row r="784" spans="8:8" ht="15.75" customHeight="1">
      <c r="H784" s="22"/>
    </row>
    <row r="785" spans="8:8" ht="15.75" customHeight="1">
      <c r="H785" s="22"/>
    </row>
    <row r="786" spans="8:8" ht="15.75" customHeight="1">
      <c r="H786" s="22"/>
    </row>
    <row r="787" spans="8:8" ht="15.75" customHeight="1">
      <c r="H787" s="22"/>
    </row>
    <row r="788" spans="8:8" ht="15.75" customHeight="1">
      <c r="H788" s="22"/>
    </row>
    <row r="789" spans="8:8" ht="15.75" customHeight="1">
      <c r="H789" s="22"/>
    </row>
    <row r="790" spans="8:8" ht="15.75" customHeight="1">
      <c r="H790" s="22"/>
    </row>
    <row r="791" spans="8:8" ht="15.75" customHeight="1">
      <c r="H791" s="22"/>
    </row>
    <row r="792" spans="8:8" ht="15.75" customHeight="1">
      <c r="H792" s="22"/>
    </row>
    <row r="793" spans="8:8" ht="15.75" customHeight="1">
      <c r="H793" s="22"/>
    </row>
    <row r="794" spans="8:8" ht="15.75" customHeight="1">
      <c r="H794" s="22"/>
    </row>
    <row r="795" spans="8:8" ht="15.75" customHeight="1">
      <c r="H795" s="22"/>
    </row>
    <row r="796" spans="8:8" ht="15.75" customHeight="1">
      <c r="H796" s="22"/>
    </row>
    <row r="797" spans="8:8" ht="15.75" customHeight="1">
      <c r="H797" s="22"/>
    </row>
    <row r="798" spans="8:8" ht="15.75" customHeight="1">
      <c r="H798" s="22"/>
    </row>
    <row r="799" spans="8:8" ht="15.75" customHeight="1">
      <c r="H799" s="22"/>
    </row>
    <row r="800" spans="8:8" ht="15.75" customHeight="1">
      <c r="H800" s="22"/>
    </row>
    <row r="801" spans="8:8" ht="15.75" customHeight="1">
      <c r="H801" s="22"/>
    </row>
    <row r="802" spans="8:8" ht="15.75" customHeight="1">
      <c r="H802" s="22"/>
    </row>
    <row r="803" spans="8:8" ht="15.75" customHeight="1">
      <c r="H803" s="22"/>
    </row>
    <row r="804" spans="8:8" ht="15.75" customHeight="1">
      <c r="H804" s="22"/>
    </row>
    <row r="805" spans="8:8" ht="15.75" customHeight="1">
      <c r="H805" s="22"/>
    </row>
    <row r="806" spans="8:8" ht="15.75" customHeight="1">
      <c r="H806" s="22"/>
    </row>
    <row r="807" spans="8:8" ht="15.75" customHeight="1">
      <c r="H807" s="22"/>
    </row>
    <row r="808" spans="8:8" ht="15.75" customHeight="1">
      <c r="H808" s="22"/>
    </row>
    <row r="809" spans="8:8" ht="15.75" customHeight="1">
      <c r="H809" s="22"/>
    </row>
    <row r="810" spans="8:8" ht="15.75" customHeight="1">
      <c r="H810" s="22"/>
    </row>
    <row r="811" spans="8:8" ht="15.75" customHeight="1">
      <c r="H811" s="22"/>
    </row>
    <row r="812" spans="8:8" ht="15.75" customHeight="1">
      <c r="H812" s="22"/>
    </row>
    <row r="813" spans="8:8" ht="15.75" customHeight="1">
      <c r="H813" s="22"/>
    </row>
    <row r="814" spans="8:8" ht="15.75" customHeight="1">
      <c r="H814" s="22"/>
    </row>
    <row r="815" spans="8:8" ht="15.75" customHeight="1">
      <c r="H815" s="22"/>
    </row>
    <row r="816" spans="8:8" ht="15.75" customHeight="1">
      <c r="H816" s="22"/>
    </row>
    <row r="817" spans="8:8" ht="15.75" customHeight="1">
      <c r="H817" s="22"/>
    </row>
    <row r="818" spans="8:8" ht="15.75" customHeight="1">
      <c r="H818" s="22"/>
    </row>
    <row r="819" spans="8:8" ht="15.75" customHeight="1">
      <c r="H819" s="22"/>
    </row>
    <row r="820" spans="8:8" ht="15.75" customHeight="1">
      <c r="H820" s="22"/>
    </row>
    <row r="821" spans="8:8" ht="15.75" customHeight="1">
      <c r="H821" s="22"/>
    </row>
    <row r="822" spans="8:8" ht="15.75" customHeight="1">
      <c r="H822" s="22"/>
    </row>
    <row r="823" spans="8:8" ht="15.75" customHeight="1">
      <c r="H823" s="22"/>
    </row>
    <row r="824" spans="8:8" ht="15.75" customHeight="1">
      <c r="H824" s="22"/>
    </row>
    <row r="825" spans="8:8" ht="15.75" customHeight="1">
      <c r="H825" s="22"/>
    </row>
    <row r="826" spans="8:8" ht="15.75" customHeight="1">
      <c r="H826" s="22"/>
    </row>
    <row r="827" spans="8:8" ht="15.75" customHeight="1">
      <c r="H827" s="22"/>
    </row>
    <row r="828" spans="8:8" ht="15.75" customHeight="1">
      <c r="H828" s="22"/>
    </row>
    <row r="829" spans="8:8" ht="15.75" customHeight="1">
      <c r="H829" s="22"/>
    </row>
    <row r="830" spans="8:8" ht="15.75" customHeight="1">
      <c r="H830" s="22"/>
    </row>
    <row r="831" spans="8:8" ht="15.75" customHeight="1">
      <c r="H831" s="22"/>
    </row>
    <row r="832" spans="8:8" ht="15.75" customHeight="1">
      <c r="H832" s="22"/>
    </row>
    <row r="833" spans="8:8" ht="15.75" customHeight="1">
      <c r="H833" s="22"/>
    </row>
    <row r="834" spans="8:8" ht="15.75" customHeight="1">
      <c r="H834" s="22"/>
    </row>
    <row r="835" spans="8:8" ht="15.75" customHeight="1">
      <c r="H835" s="22"/>
    </row>
    <row r="836" spans="8:8" ht="15.75" customHeight="1">
      <c r="H836" s="22"/>
    </row>
    <row r="837" spans="8:8" ht="15.75" customHeight="1">
      <c r="H837" s="22"/>
    </row>
    <row r="838" spans="8:8" ht="15.75" customHeight="1">
      <c r="H838" s="22"/>
    </row>
    <row r="839" spans="8:8" ht="15.75" customHeight="1">
      <c r="H839" s="22"/>
    </row>
    <row r="840" spans="8:8" ht="15.75" customHeight="1">
      <c r="H840" s="22"/>
    </row>
    <row r="841" spans="8:8" ht="15.75" customHeight="1">
      <c r="H841" s="22"/>
    </row>
    <row r="842" spans="8:8" ht="15.75" customHeight="1">
      <c r="H842" s="22"/>
    </row>
    <row r="843" spans="8:8" ht="15.75" customHeight="1">
      <c r="H843" s="22"/>
    </row>
    <row r="844" spans="8:8" ht="15.75" customHeight="1">
      <c r="H844" s="22"/>
    </row>
    <row r="845" spans="8:8" ht="15.75" customHeight="1">
      <c r="H845" s="22"/>
    </row>
    <row r="846" spans="8:8" ht="15.75" customHeight="1">
      <c r="H846" s="22"/>
    </row>
    <row r="847" spans="8:8" ht="15.75" customHeight="1">
      <c r="H847" s="22"/>
    </row>
    <row r="848" spans="8:8" ht="15.75" customHeight="1">
      <c r="H848" s="22"/>
    </row>
    <row r="849" spans="8:8" ht="15.75" customHeight="1">
      <c r="H849" s="22"/>
    </row>
    <row r="850" spans="8:8" ht="15.75" customHeight="1">
      <c r="H850" s="22"/>
    </row>
    <row r="851" spans="8:8" ht="15.75" customHeight="1">
      <c r="H851" s="22"/>
    </row>
    <row r="852" spans="8:8" ht="15.75" customHeight="1">
      <c r="H852" s="22"/>
    </row>
    <row r="853" spans="8:8" ht="15.75" customHeight="1">
      <c r="H853" s="22"/>
    </row>
    <row r="854" spans="8:8" ht="15.75" customHeight="1">
      <c r="H854" s="22"/>
    </row>
    <row r="855" spans="8:8" ht="15.75" customHeight="1">
      <c r="H855" s="22"/>
    </row>
    <row r="856" spans="8:8" ht="15.75" customHeight="1">
      <c r="H856" s="22"/>
    </row>
    <row r="857" spans="8:8" ht="15.75" customHeight="1">
      <c r="H857" s="22"/>
    </row>
    <row r="858" spans="8:8" ht="15.75" customHeight="1">
      <c r="H858" s="22"/>
    </row>
    <row r="859" spans="8:8" ht="15.75" customHeight="1">
      <c r="H859" s="22"/>
    </row>
    <row r="860" spans="8:8" ht="15.75" customHeight="1">
      <c r="H860" s="22"/>
    </row>
    <row r="861" spans="8:8" ht="15.75" customHeight="1">
      <c r="H861" s="22"/>
    </row>
    <row r="862" spans="8:8" ht="15.75" customHeight="1">
      <c r="H862" s="22"/>
    </row>
    <row r="863" spans="8:8" ht="15.75" customHeight="1">
      <c r="H863" s="22"/>
    </row>
    <row r="864" spans="8:8" ht="15.75" customHeight="1">
      <c r="H864" s="22"/>
    </row>
    <row r="865" spans="8:8" ht="15.75" customHeight="1">
      <c r="H865" s="22"/>
    </row>
    <row r="866" spans="8:8" ht="15.75" customHeight="1">
      <c r="H866" s="22"/>
    </row>
    <row r="867" spans="8:8" ht="15.75" customHeight="1">
      <c r="H867" s="22"/>
    </row>
    <row r="868" spans="8:8" ht="15.75" customHeight="1">
      <c r="H868" s="22"/>
    </row>
    <row r="869" spans="8:8" ht="15.75" customHeight="1">
      <c r="H869" s="22"/>
    </row>
    <row r="870" spans="8:8" ht="15.75" customHeight="1">
      <c r="H870" s="22"/>
    </row>
    <row r="871" spans="8:8" ht="15.75" customHeight="1">
      <c r="H871" s="22"/>
    </row>
    <row r="872" spans="8:8" ht="15.75" customHeight="1">
      <c r="H872" s="22"/>
    </row>
    <row r="873" spans="8:8" ht="15.75" customHeight="1">
      <c r="H873" s="22"/>
    </row>
    <row r="874" spans="8:8" ht="15.75" customHeight="1">
      <c r="H874" s="22"/>
    </row>
    <row r="875" spans="8:8" ht="15.75" customHeight="1">
      <c r="H875" s="22"/>
    </row>
    <row r="876" spans="8:8" ht="15.75" customHeight="1">
      <c r="H876" s="22"/>
    </row>
    <row r="877" spans="8:8" ht="15.75" customHeight="1">
      <c r="H877" s="22"/>
    </row>
    <row r="878" spans="8:8" ht="15.75" customHeight="1">
      <c r="H878" s="22"/>
    </row>
    <row r="879" spans="8:8" ht="15.75" customHeight="1">
      <c r="H879" s="22"/>
    </row>
    <row r="880" spans="8:8" ht="15.75" customHeight="1">
      <c r="H880" s="22"/>
    </row>
    <row r="881" spans="8:8" ht="15.75" customHeight="1">
      <c r="H881" s="22"/>
    </row>
    <row r="882" spans="8:8" ht="15.75" customHeight="1">
      <c r="H882" s="22"/>
    </row>
    <row r="883" spans="8:8" ht="15.75" customHeight="1">
      <c r="H883" s="22"/>
    </row>
    <row r="884" spans="8:8" ht="15.75" customHeight="1">
      <c r="H884" s="22"/>
    </row>
    <row r="885" spans="8:8" ht="15.75" customHeight="1">
      <c r="H885" s="22"/>
    </row>
    <row r="886" spans="8:8" ht="15.75" customHeight="1">
      <c r="H886" s="22"/>
    </row>
    <row r="887" spans="8:8" ht="15.75" customHeight="1">
      <c r="H887" s="22"/>
    </row>
    <row r="888" spans="8:8" ht="15.75" customHeight="1">
      <c r="H888" s="22"/>
    </row>
    <row r="889" spans="8:8" ht="15.75" customHeight="1">
      <c r="H889" s="22"/>
    </row>
    <row r="890" spans="8:8" ht="15.75" customHeight="1">
      <c r="H890" s="22"/>
    </row>
    <row r="891" spans="8:8" ht="15.75" customHeight="1">
      <c r="H891" s="22"/>
    </row>
    <row r="892" spans="8:8" ht="15.75" customHeight="1">
      <c r="H892" s="22"/>
    </row>
    <row r="893" spans="8:8" ht="15.75" customHeight="1">
      <c r="H893" s="22"/>
    </row>
    <row r="894" spans="8:8" ht="15.75" customHeight="1">
      <c r="H894" s="22"/>
    </row>
    <row r="895" spans="8:8" ht="15.75" customHeight="1">
      <c r="H895" s="22"/>
    </row>
    <row r="896" spans="8:8" ht="15.75" customHeight="1">
      <c r="H896" s="22"/>
    </row>
    <row r="897" spans="8:8" ht="15.75" customHeight="1">
      <c r="H897" s="22"/>
    </row>
    <row r="898" spans="8:8" ht="15.75" customHeight="1">
      <c r="H898" s="22"/>
    </row>
    <row r="899" spans="8:8" ht="15.75" customHeight="1">
      <c r="H899" s="22"/>
    </row>
    <row r="900" spans="8:8" ht="15.75" customHeight="1">
      <c r="H900" s="22"/>
    </row>
    <row r="901" spans="8:8" ht="15.75" customHeight="1">
      <c r="H901" s="22"/>
    </row>
    <row r="902" spans="8:8" ht="15.75" customHeight="1">
      <c r="H902" s="22"/>
    </row>
    <row r="903" spans="8:8" ht="15.75" customHeight="1">
      <c r="H903" s="22"/>
    </row>
    <row r="904" spans="8:8" ht="15.75" customHeight="1">
      <c r="H904" s="22"/>
    </row>
    <row r="905" spans="8:8" ht="15.75" customHeight="1">
      <c r="H905" s="22"/>
    </row>
    <row r="906" spans="8:8" ht="15.75" customHeight="1">
      <c r="H906" s="22"/>
    </row>
    <row r="907" spans="8:8" ht="15.75" customHeight="1">
      <c r="H907" s="22"/>
    </row>
    <row r="908" spans="8:8" ht="15.75" customHeight="1">
      <c r="H908" s="22"/>
    </row>
    <row r="909" spans="8:8" ht="15.75" customHeight="1">
      <c r="H909" s="22"/>
    </row>
    <row r="910" spans="8:8" ht="15.75" customHeight="1">
      <c r="H910" s="22"/>
    </row>
    <row r="911" spans="8:8" ht="15.75" customHeight="1">
      <c r="H911" s="22"/>
    </row>
    <row r="912" spans="8:8" ht="15.75" customHeight="1">
      <c r="H912" s="22"/>
    </row>
    <row r="913" spans="8:8" ht="15.75" customHeight="1">
      <c r="H913" s="22"/>
    </row>
    <row r="914" spans="8:8" ht="15.75" customHeight="1">
      <c r="H914" s="22"/>
    </row>
    <row r="915" spans="8:8" ht="15.75" customHeight="1">
      <c r="H915" s="22"/>
    </row>
    <row r="916" spans="8:8" ht="15.75" customHeight="1">
      <c r="H916" s="22"/>
    </row>
    <row r="917" spans="8:8" ht="15.75" customHeight="1">
      <c r="H917" s="22"/>
    </row>
    <row r="918" spans="8:8" ht="15.75" customHeight="1">
      <c r="H918" s="22"/>
    </row>
    <row r="919" spans="8:8" ht="15.75" customHeight="1">
      <c r="H919" s="22"/>
    </row>
    <row r="920" spans="8:8" ht="15.75" customHeight="1">
      <c r="H920" s="22"/>
    </row>
    <row r="921" spans="8:8" ht="15.75" customHeight="1">
      <c r="H921" s="22"/>
    </row>
    <row r="922" spans="8:8" ht="15.75" customHeight="1">
      <c r="H922" s="22"/>
    </row>
    <row r="923" spans="8:8" ht="15.75" customHeight="1">
      <c r="H923" s="22"/>
    </row>
    <row r="924" spans="8:8" ht="15.75" customHeight="1">
      <c r="H924" s="22"/>
    </row>
    <row r="925" spans="8:8" ht="15.75" customHeight="1">
      <c r="H925" s="22"/>
    </row>
    <row r="926" spans="8:8" ht="15.75" customHeight="1">
      <c r="H926" s="22"/>
    </row>
    <row r="927" spans="8:8" ht="15.75" customHeight="1">
      <c r="H927" s="22"/>
    </row>
    <row r="928" spans="8:8" ht="15.75" customHeight="1">
      <c r="H928" s="22"/>
    </row>
    <row r="929" spans="8:8" ht="15.75" customHeight="1">
      <c r="H929" s="22"/>
    </row>
    <row r="930" spans="8:8" ht="15.75" customHeight="1">
      <c r="H930" s="22"/>
    </row>
    <row r="931" spans="8:8" ht="15.75" customHeight="1">
      <c r="H931" s="22"/>
    </row>
    <row r="932" spans="8:8" ht="15.75" customHeight="1">
      <c r="H932" s="22"/>
    </row>
    <row r="933" spans="8:8" ht="15.75" customHeight="1">
      <c r="H933" s="22"/>
    </row>
    <row r="934" spans="8:8" ht="15.75" customHeight="1">
      <c r="H934" s="22"/>
    </row>
    <row r="935" spans="8:8" ht="15.75" customHeight="1">
      <c r="H935" s="22"/>
    </row>
    <row r="936" spans="8:8" ht="15.75" customHeight="1">
      <c r="H936" s="22"/>
    </row>
    <row r="937" spans="8:8" ht="15.75" customHeight="1">
      <c r="H937" s="22"/>
    </row>
    <row r="938" spans="8:8" ht="15.75" customHeight="1">
      <c r="H938" s="22"/>
    </row>
    <row r="939" spans="8:8" ht="15.75" customHeight="1">
      <c r="H939" s="22"/>
    </row>
    <row r="940" spans="8:8" ht="15.75" customHeight="1">
      <c r="H940" s="22"/>
    </row>
    <row r="941" spans="8:8" ht="15.75" customHeight="1">
      <c r="H941" s="22"/>
    </row>
    <row r="942" spans="8:8" ht="15.75" customHeight="1">
      <c r="H942" s="22"/>
    </row>
    <row r="943" spans="8:8" ht="15.75" customHeight="1">
      <c r="H943" s="22"/>
    </row>
    <row r="944" spans="8:8" ht="15.75" customHeight="1">
      <c r="H944" s="22"/>
    </row>
    <row r="945" spans="8:8" ht="15.75" customHeight="1">
      <c r="H945" s="22"/>
    </row>
    <row r="946" spans="8:8" ht="15.75" customHeight="1">
      <c r="H946" s="22"/>
    </row>
    <row r="947" spans="8:8" ht="15.75" customHeight="1">
      <c r="H947" s="22"/>
    </row>
    <row r="948" spans="8:8" ht="15.75" customHeight="1">
      <c r="H948" s="22"/>
    </row>
    <row r="949" spans="8:8" ht="15.75" customHeight="1">
      <c r="H949" s="22"/>
    </row>
    <row r="950" spans="8:8" ht="15.75" customHeight="1">
      <c r="H950" s="22"/>
    </row>
    <row r="951" spans="8:8" ht="15.75" customHeight="1">
      <c r="H951" s="22"/>
    </row>
    <row r="952" spans="8:8" ht="15.75" customHeight="1">
      <c r="H952" s="22"/>
    </row>
    <row r="953" spans="8:8" ht="15.75" customHeight="1">
      <c r="H953" s="22"/>
    </row>
    <row r="954" spans="8:8" ht="15.75" customHeight="1">
      <c r="H954" s="22"/>
    </row>
    <row r="955" spans="8:8" ht="15.75" customHeight="1">
      <c r="H955" s="22"/>
    </row>
    <row r="956" spans="8:8" ht="15.75" customHeight="1">
      <c r="H956" s="22"/>
    </row>
    <row r="957" spans="8:8" ht="15.75" customHeight="1">
      <c r="H957" s="22"/>
    </row>
    <row r="958" spans="8:8" ht="15.75" customHeight="1">
      <c r="H958" s="22"/>
    </row>
    <row r="959" spans="8:8" ht="15.75" customHeight="1">
      <c r="H959" s="22"/>
    </row>
    <row r="960" spans="8:8" ht="15.75" customHeight="1">
      <c r="H960" s="22"/>
    </row>
    <row r="961" spans="8:8" ht="15.75" customHeight="1">
      <c r="H961" s="22"/>
    </row>
    <row r="962" spans="8:8" ht="15.75" customHeight="1">
      <c r="H962" s="22"/>
    </row>
    <row r="963" spans="8:8" ht="15.75" customHeight="1">
      <c r="H963" s="22"/>
    </row>
    <row r="964" spans="8:8" ht="15.75" customHeight="1">
      <c r="H964" s="22"/>
    </row>
    <row r="965" spans="8:8" ht="15.75" customHeight="1">
      <c r="H965" s="22"/>
    </row>
    <row r="966" spans="8:8" ht="15.75" customHeight="1">
      <c r="H966" s="22"/>
    </row>
    <row r="967" spans="8:8" ht="15.75" customHeight="1">
      <c r="H967" s="22"/>
    </row>
    <row r="968" spans="8:8" ht="15.75" customHeight="1">
      <c r="H968" s="22"/>
    </row>
    <row r="969" spans="8:8" ht="15.75" customHeight="1">
      <c r="H969" s="22"/>
    </row>
    <row r="970" spans="8:8" ht="15.75" customHeight="1">
      <c r="H970" s="22"/>
    </row>
    <row r="971" spans="8:8" ht="15.75" customHeight="1">
      <c r="H971" s="22"/>
    </row>
    <row r="972" spans="8:8" ht="15.75" customHeight="1">
      <c r="H972" s="22"/>
    </row>
    <row r="973" spans="8:8" ht="15.75" customHeight="1">
      <c r="H973" s="22"/>
    </row>
    <row r="974" spans="8:8" ht="15.75" customHeight="1">
      <c r="H974" s="22"/>
    </row>
    <row r="975" spans="8:8" ht="15.75" customHeight="1">
      <c r="H975" s="22"/>
    </row>
    <row r="976" spans="8:8" ht="15.75" customHeight="1">
      <c r="H976" s="22"/>
    </row>
    <row r="977" spans="8:8" ht="15.75" customHeight="1">
      <c r="H977" s="22"/>
    </row>
    <row r="978" spans="8:8" ht="15.75" customHeight="1">
      <c r="H978" s="22"/>
    </row>
    <row r="979" spans="8:8" ht="15.75" customHeight="1">
      <c r="H979" s="22"/>
    </row>
    <row r="980" spans="8:8" ht="15.75" customHeight="1">
      <c r="H980" s="22"/>
    </row>
    <row r="981" spans="8:8" ht="15.75" customHeight="1">
      <c r="H981" s="22"/>
    </row>
    <row r="982" spans="8:8" ht="15.75" customHeight="1">
      <c r="H982" s="22"/>
    </row>
    <row r="983" spans="8:8" ht="15.75" customHeight="1">
      <c r="H983" s="22"/>
    </row>
    <row r="984" spans="8:8" ht="15.75" customHeight="1">
      <c r="H984" s="22"/>
    </row>
    <row r="985" spans="8:8" ht="15.75" customHeight="1">
      <c r="H985" s="22"/>
    </row>
    <row r="986" spans="8:8" ht="15.75" customHeight="1">
      <c r="H986" s="22"/>
    </row>
    <row r="987" spans="8:8" ht="15.75" customHeight="1">
      <c r="H987" s="22"/>
    </row>
    <row r="988" spans="8:8" ht="15.75" customHeight="1">
      <c r="H988" s="22"/>
    </row>
    <row r="989" spans="8:8" ht="15.75" customHeight="1">
      <c r="H989" s="22"/>
    </row>
    <row r="990" spans="8:8" ht="15.75" customHeight="1">
      <c r="H990" s="22"/>
    </row>
    <row r="991" spans="8:8" ht="15.75" customHeight="1">
      <c r="H991" s="22"/>
    </row>
    <row r="992" spans="8:8" ht="15.75" customHeight="1">
      <c r="H992" s="22"/>
    </row>
    <row r="993" spans="8:8" ht="15.75" customHeight="1">
      <c r="H993" s="22"/>
    </row>
    <row r="994" spans="8:8" ht="15.75" customHeight="1">
      <c r="H994" s="22"/>
    </row>
    <row r="995" spans="8:8" ht="15.75" customHeight="1">
      <c r="H995" s="22"/>
    </row>
    <row r="996" spans="8:8" ht="15.75" customHeight="1">
      <c r="H996" s="22"/>
    </row>
    <row r="997" spans="8:8" ht="15.75" customHeight="1">
      <c r="H997" s="22"/>
    </row>
    <row r="998" spans="8:8" ht="15.75" customHeight="1">
      <c r="H998" s="22"/>
    </row>
    <row r="999" spans="8:8" ht="15.75" customHeight="1">
      <c r="H999" s="22"/>
    </row>
    <row r="1000" spans="8:8" ht="15.75" customHeight="1">
      <c r="H1000" s="22"/>
    </row>
  </sheetData>
  <mergeCells count="5">
    <mergeCell ref="B3:C3"/>
    <mergeCell ref="E3:E11"/>
    <mergeCell ref="E12:E27"/>
    <mergeCell ref="E28:E45"/>
    <mergeCell ref="E46:E48"/>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000"/>
  <sheetViews>
    <sheetView workbookViewId="0"/>
  </sheetViews>
  <sheetFormatPr baseColWidth="10" defaultColWidth="14.42578125" defaultRowHeight="15" customHeight="1"/>
  <cols>
    <col min="1" max="1" width="10.7109375" customWidth="1"/>
    <col min="2" max="2" width="23.42578125" customWidth="1"/>
    <col min="3" max="3" width="34.85546875" customWidth="1"/>
    <col min="4" max="5" width="10.7109375" customWidth="1"/>
    <col min="6" max="6" width="17.28515625" customWidth="1"/>
    <col min="7" max="7" width="23" customWidth="1"/>
    <col min="8" max="8" width="43.42578125" customWidth="1"/>
    <col min="9" max="35" width="10.7109375" customWidth="1"/>
    <col min="36" max="36" width="23" customWidth="1"/>
    <col min="37" max="37" width="16.28515625" customWidth="1"/>
    <col min="38" max="38" width="22" customWidth="1"/>
    <col min="39" max="39" width="35.85546875" customWidth="1"/>
    <col min="40" max="40" width="14.28515625" customWidth="1"/>
  </cols>
  <sheetData>
    <row r="1" spans="1:40">
      <c r="A1" s="21" t="s">
        <v>238</v>
      </c>
      <c r="F1" s="21" t="s">
        <v>239</v>
      </c>
      <c r="J1" s="21" t="s">
        <v>240</v>
      </c>
      <c r="S1" s="21" t="s">
        <v>241</v>
      </c>
      <c r="AB1" s="21" t="s">
        <v>242</v>
      </c>
      <c r="AJ1" s="21" t="s">
        <v>243</v>
      </c>
    </row>
    <row r="2" spans="1:40" ht="15.75">
      <c r="A2" s="34" t="s">
        <v>244</v>
      </c>
      <c r="B2" s="35" t="s">
        <v>245</v>
      </c>
      <c r="C2" s="35" t="s">
        <v>246</v>
      </c>
      <c r="F2" s="34" t="s">
        <v>247</v>
      </c>
      <c r="G2" s="35" t="s">
        <v>248</v>
      </c>
      <c r="H2" s="35" t="s">
        <v>111</v>
      </c>
    </row>
    <row r="3" spans="1:40" ht="47.25">
      <c r="A3" s="103" t="s">
        <v>249</v>
      </c>
      <c r="B3" s="104" t="s">
        <v>250</v>
      </c>
      <c r="C3" s="36" t="s">
        <v>251</v>
      </c>
      <c r="F3" s="37" t="s">
        <v>252</v>
      </c>
      <c r="G3" s="36" t="s">
        <v>253</v>
      </c>
      <c r="H3" s="38" t="s">
        <v>254</v>
      </c>
      <c r="AJ3" s="105" t="s">
        <v>255</v>
      </c>
      <c r="AK3" s="106"/>
      <c r="AL3" s="107"/>
      <c r="AM3" s="35" t="s">
        <v>111</v>
      </c>
      <c r="AN3" s="35" t="s">
        <v>256</v>
      </c>
    </row>
    <row r="4" spans="1:40" ht="47.25">
      <c r="A4" s="94"/>
      <c r="B4" s="94"/>
      <c r="C4" s="39" t="s">
        <v>257</v>
      </c>
      <c r="F4" s="40" t="s">
        <v>258</v>
      </c>
      <c r="G4" s="41" t="s">
        <v>259</v>
      </c>
      <c r="H4" s="42" t="s">
        <v>260</v>
      </c>
      <c r="AJ4" s="108" t="s">
        <v>261</v>
      </c>
      <c r="AK4" s="109" t="s">
        <v>262</v>
      </c>
      <c r="AL4" s="43" t="s">
        <v>59</v>
      </c>
      <c r="AM4" s="38" t="s">
        <v>263</v>
      </c>
      <c r="AN4" s="44">
        <v>0.25</v>
      </c>
    </row>
    <row r="5" spans="1:40" ht="141.75">
      <c r="A5" s="94"/>
      <c r="B5" s="94"/>
      <c r="C5" s="45" t="s">
        <v>264</v>
      </c>
      <c r="F5" s="37" t="s">
        <v>265</v>
      </c>
      <c r="G5" s="36" t="s">
        <v>266</v>
      </c>
      <c r="H5" s="38" t="s">
        <v>267</v>
      </c>
      <c r="AJ5" s="94"/>
      <c r="AK5" s="94"/>
      <c r="AL5" s="46" t="s">
        <v>268</v>
      </c>
      <c r="AM5" s="42" t="s">
        <v>269</v>
      </c>
      <c r="AN5" s="47">
        <v>0.15</v>
      </c>
    </row>
    <row r="6" spans="1:40" ht="47.25">
      <c r="A6" s="95"/>
      <c r="B6" s="95"/>
      <c r="C6" s="39" t="s">
        <v>270</v>
      </c>
      <c r="F6" s="40" t="s">
        <v>271</v>
      </c>
      <c r="G6" s="41" t="s">
        <v>272</v>
      </c>
      <c r="H6" s="39" t="s">
        <v>273</v>
      </c>
      <c r="AJ6" s="94"/>
      <c r="AK6" s="95"/>
      <c r="AL6" s="43" t="s">
        <v>85</v>
      </c>
      <c r="AM6" s="38" t="s">
        <v>274</v>
      </c>
      <c r="AN6" s="44">
        <v>0.1</v>
      </c>
    </row>
    <row r="7" spans="1:40" ht="94.5">
      <c r="A7" s="110" t="s">
        <v>266</v>
      </c>
      <c r="B7" s="93" t="s">
        <v>275</v>
      </c>
      <c r="C7" s="45" t="s">
        <v>276</v>
      </c>
      <c r="F7" s="37" t="s">
        <v>277</v>
      </c>
      <c r="G7" s="36" t="s">
        <v>278</v>
      </c>
      <c r="H7" s="38" t="s">
        <v>279</v>
      </c>
      <c r="AJ7" s="94"/>
      <c r="AK7" s="98" t="s">
        <v>280</v>
      </c>
      <c r="AL7" s="42" t="s">
        <v>281</v>
      </c>
      <c r="AM7" s="42" t="s">
        <v>282</v>
      </c>
      <c r="AN7" s="47">
        <v>0.25</v>
      </c>
    </row>
    <row r="8" spans="1:40" ht="63">
      <c r="A8" s="94"/>
      <c r="B8" s="94"/>
      <c r="C8" s="39" t="s">
        <v>283</v>
      </c>
      <c r="F8" s="40" t="s">
        <v>284</v>
      </c>
      <c r="G8" s="41" t="s">
        <v>278</v>
      </c>
      <c r="H8" s="42" t="s">
        <v>285</v>
      </c>
      <c r="AJ8" s="95"/>
      <c r="AK8" s="95"/>
      <c r="AL8" s="43" t="s">
        <v>60</v>
      </c>
      <c r="AM8" s="38" t="s">
        <v>286</v>
      </c>
      <c r="AN8" s="44">
        <v>0.15</v>
      </c>
    </row>
    <row r="9" spans="1:40" ht="63">
      <c r="A9" s="95"/>
      <c r="B9" s="95"/>
      <c r="C9" s="45" t="s">
        <v>287</v>
      </c>
      <c r="F9" s="96" t="s">
        <v>288</v>
      </c>
      <c r="G9" s="48" t="s">
        <v>289</v>
      </c>
      <c r="H9" s="97" t="s">
        <v>290</v>
      </c>
      <c r="AJ9" s="111" t="s">
        <v>291</v>
      </c>
      <c r="AK9" s="98" t="s">
        <v>44</v>
      </c>
      <c r="AL9" s="42" t="s">
        <v>292</v>
      </c>
      <c r="AM9" s="42" t="s">
        <v>293</v>
      </c>
      <c r="AN9" s="46" t="s">
        <v>294</v>
      </c>
    </row>
    <row r="10" spans="1:40" ht="63">
      <c r="A10" s="99" t="s">
        <v>295</v>
      </c>
      <c r="B10" s="96" t="s">
        <v>296</v>
      </c>
      <c r="C10" s="39" t="s">
        <v>297</v>
      </c>
      <c r="F10" s="95"/>
      <c r="G10" s="36" t="s">
        <v>259</v>
      </c>
      <c r="H10" s="95"/>
      <c r="AJ10" s="94"/>
      <c r="AK10" s="95"/>
      <c r="AL10" s="38" t="s">
        <v>298</v>
      </c>
      <c r="AM10" s="38" t="s">
        <v>299</v>
      </c>
      <c r="AN10" s="43" t="s">
        <v>294</v>
      </c>
    </row>
    <row r="11" spans="1:40" ht="47.25">
      <c r="A11" s="94"/>
      <c r="B11" s="94"/>
      <c r="C11" s="45" t="s">
        <v>300</v>
      </c>
      <c r="AJ11" s="94"/>
      <c r="AK11" s="98" t="s">
        <v>45</v>
      </c>
      <c r="AL11" s="42" t="s">
        <v>301</v>
      </c>
      <c r="AM11" s="42" t="s">
        <v>302</v>
      </c>
      <c r="AN11" s="46" t="s">
        <v>294</v>
      </c>
    </row>
    <row r="12" spans="1:40" ht="31.5">
      <c r="A12" s="94"/>
      <c r="B12" s="94"/>
      <c r="C12" s="39" t="s">
        <v>303</v>
      </c>
      <c r="AJ12" s="94"/>
      <c r="AK12" s="95"/>
      <c r="AL12" s="38" t="s">
        <v>304</v>
      </c>
      <c r="AM12" s="38" t="s">
        <v>305</v>
      </c>
      <c r="AN12" s="43" t="s">
        <v>294</v>
      </c>
    </row>
    <row r="13" spans="1:40" ht="31.5">
      <c r="A13" s="95"/>
      <c r="B13" s="95"/>
      <c r="C13" s="45" t="s">
        <v>306</v>
      </c>
      <c r="AJ13" s="94"/>
      <c r="AK13" s="98" t="s">
        <v>46</v>
      </c>
      <c r="AL13" s="42" t="s">
        <v>307</v>
      </c>
      <c r="AM13" s="42" t="s">
        <v>308</v>
      </c>
      <c r="AN13" s="46" t="s">
        <v>294</v>
      </c>
    </row>
    <row r="14" spans="1:40" ht="31.5">
      <c r="A14" s="100" t="s">
        <v>309</v>
      </c>
      <c r="B14" s="101" t="s">
        <v>310</v>
      </c>
      <c r="C14" s="39" t="s">
        <v>311</v>
      </c>
      <c r="AJ14" s="95"/>
      <c r="AK14" s="95"/>
      <c r="AL14" s="38" t="s">
        <v>312</v>
      </c>
      <c r="AM14" s="38" t="s">
        <v>313</v>
      </c>
      <c r="AN14" s="43" t="s">
        <v>294</v>
      </c>
    </row>
    <row r="15" spans="1:40" ht="15.75">
      <c r="A15" s="94"/>
      <c r="B15" s="94"/>
      <c r="C15" s="45" t="s">
        <v>314</v>
      </c>
    </row>
    <row r="16" spans="1:40" ht="15.75">
      <c r="A16" s="94"/>
      <c r="B16" s="94"/>
      <c r="C16" s="39" t="s">
        <v>315</v>
      </c>
    </row>
    <row r="17" spans="1:3" ht="15.75">
      <c r="A17" s="95"/>
      <c r="B17" s="95"/>
      <c r="C17" s="45" t="s">
        <v>316</v>
      </c>
    </row>
    <row r="18" spans="1:3" ht="15.75">
      <c r="A18" s="102" t="s">
        <v>317</v>
      </c>
      <c r="B18" s="96" t="s">
        <v>318</v>
      </c>
      <c r="C18" s="39" t="s">
        <v>319</v>
      </c>
    </row>
    <row r="19" spans="1:3" ht="15.75">
      <c r="A19" s="94"/>
      <c r="B19" s="94"/>
      <c r="C19" s="45" t="s">
        <v>320</v>
      </c>
    </row>
    <row r="20" spans="1:3" ht="15.75">
      <c r="A20" s="95"/>
      <c r="B20" s="95"/>
      <c r="C20" s="39" t="s">
        <v>321</v>
      </c>
    </row>
    <row r="21" spans="1:3" ht="15.75" customHeight="1"/>
    <row r="22" spans="1:3" ht="15.75" customHeight="1"/>
    <row r="23" spans="1:3" ht="15.75" customHeight="1"/>
    <row r="24" spans="1:3" ht="15.75" customHeight="1"/>
    <row r="25" spans="1:3" ht="15.75" customHeight="1"/>
    <row r="26" spans="1:3" ht="15.75" customHeight="1"/>
    <row r="27" spans="1:3" ht="15.75" customHeight="1"/>
    <row r="28" spans="1:3" ht="15.75" customHeight="1"/>
    <row r="29" spans="1:3" ht="15.75" customHeight="1"/>
    <row r="30" spans="1:3" ht="15.75" customHeight="1"/>
    <row r="31" spans="1:3" ht="15.75" customHeight="1"/>
    <row r="32" spans="1: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0">
    <mergeCell ref="AK11:AK12"/>
    <mergeCell ref="AK13:AK14"/>
    <mergeCell ref="A3:A6"/>
    <mergeCell ref="B3:B6"/>
    <mergeCell ref="AJ3:AL3"/>
    <mergeCell ref="AJ4:AJ8"/>
    <mergeCell ref="AK4:AK6"/>
    <mergeCell ref="A7:A9"/>
    <mergeCell ref="AJ9:AJ14"/>
    <mergeCell ref="A10:A13"/>
    <mergeCell ref="B10:B13"/>
    <mergeCell ref="A14:A17"/>
    <mergeCell ref="B14:B17"/>
    <mergeCell ref="A18:A20"/>
    <mergeCell ref="B18:B20"/>
    <mergeCell ref="B7:B9"/>
    <mergeCell ref="F9:F10"/>
    <mergeCell ref="H9:H10"/>
    <mergeCell ref="AK7:AK8"/>
    <mergeCell ref="AK9:AK10"/>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1000"/>
  <sheetViews>
    <sheetView workbookViewId="0"/>
  </sheetViews>
  <sheetFormatPr baseColWidth="10" defaultColWidth="14.42578125" defaultRowHeight="15" customHeight="1"/>
  <cols>
    <col min="1" max="1" width="36.85546875" customWidth="1"/>
    <col min="2" max="2" width="12.28515625" customWidth="1"/>
    <col min="3" max="3" width="16.85546875" customWidth="1"/>
    <col min="4" max="26" width="10.7109375" customWidth="1"/>
  </cols>
  <sheetData>
    <row r="2" spans="1:6">
      <c r="A2" s="21" t="s">
        <v>322</v>
      </c>
    </row>
    <row r="4" spans="1:6">
      <c r="A4" s="21" t="s">
        <v>323</v>
      </c>
    </row>
    <row r="5" spans="1:6">
      <c r="A5" s="21" t="s">
        <v>324</v>
      </c>
    </row>
    <row r="6" spans="1:6">
      <c r="A6" s="21" t="s">
        <v>325</v>
      </c>
    </row>
    <row r="7" spans="1:6">
      <c r="A7" s="21" t="s">
        <v>326</v>
      </c>
    </row>
    <row r="8" spans="1:6">
      <c r="A8" s="21" t="s">
        <v>327</v>
      </c>
    </row>
    <row r="9" spans="1:6">
      <c r="A9" s="21" t="s">
        <v>54</v>
      </c>
    </row>
    <row r="10" spans="1:6">
      <c r="A10" s="21" t="s">
        <v>328</v>
      </c>
    </row>
    <row r="13" spans="1:6">
      <c r="A13" s="49" t="s">
        <v>329</v>
      </c>
      <c r="B13" s="49" t="s">
        <v>330</v>
      </c>
    </row>
    <row r="14" spans="1:6">
      <c r="A14" s="49"/>
      <c r="B14" s="49"/>
    </row>
    <row r="15" spans="1:6" ht="33.75" customHeight="1">
      <c r="A15" s="50" t="s">
        <v>331</v>
      </c>
      <c r="B15" s="51">
        <v>0.2</v>
      </c>
      <c r="C15" s="52" t="s">
        <v>332</v>
      </c>
      <c r="D15" s="53">
        <v>0.01</v>
      </c>
      <c r="E15" s="53">
        <v>0.2</v>
      </c>
      <c r="F15" s="52" t="s">
        <v>332</v>
      </c>
    </row>
    <row r="16" spans="1:6" ht="30">
      <c r="A16" s="50" t="s">
        <v>333</v>
      </c>
      <c r="B16" s="51">
        <v>0.4</v>
      </c>
      <c r="C16" s="54" t="s">
        <v>334</v>
      </c>
      <c r="D16" s="53">
        <v>0.21</v>
      </c>
      <c r="E16" s="53">
        <v>0.4</v>
      </c>
      <c r="F16" s="54" t="s">
        <v>334</v>
      </c>
    </row>
    <row r="17" spans="1:6" ht="30">
      <c r="A17" s="50" t="s">
        <v>335</v>
      </c>
      <c r="B17" s="51">
        <v>0.6</v>
      </c>
      <c r="C17" s="55" t="s">
        <v>336</v>
      </c>
      <c r="D17" s="53">
        <v>0.41</v>
      </c>
      <c r="E17" s="53">
        <v>0.6</v>
      </c>
      <c r="F17" s="55" t="s">
        <v>336</v>
      </c>
    </row>
    <row r="18" spans="1:6" ht="45">
      <c r="A18" s="50" t="s">
        <v>83</v>
      </c>
      <c r="B18" s="51">
        <v>0.8</v>
      </c>
      <c r="C18" s="56" t="s">
        <v>337</v>
      </c>
      <c r="D18" s="53">
        <v>0.61</v>
      </c>
      <c r="E18" s="53">
        <v>0.8</v>
      </c>
      <c r="F18" s="56" t="s">
        <v>337</v>
      </c>
    </row>
    <row r="19" spans="1:6" ht="30">
      <c r="A19" s="50" t="s">
        <v>55</v>
      </c>
      <c r="B19" s="51">
        <v>1</v>
      </c>
      <c r="C19" s="57" t="s">
        <v>338</v>
      </c>
      <c r="D19" s="53">
        <v>0.81</v>
      </c>
      <c r="E19" s="53">
        <v>1</v>
      </c>
      <c r="F19" s="57" t="s">
        <v>338</v>
      </c>
    </row>
    <row r="21" spans="1:6" ht="15.75" customHeight="1">
      <c r="A21" s="58" t="s">
        <v>339</v>
      </c>
    </row>
    <row r="22" spans="1:6" ht="15.75" customHeight="1"/>
    <row r="23" spans="1:6" ht="15.75" customHeight="1">
      <c r="A23" s="21" t="s">
        <v>340</v>
      </c>
      <c r="B23" s="51">
        <v>0.2</v>
      </c>
      <c r="C23" s="52" t="s">
        <v>341</v>
      </c>
    </row>
    <row r="24" spans="1:6" ht="15.75" customHeight="1">
      <c r="A24" s="21" t="s">
        <v>342</v>
      </c>
      <c r="B24" s="51">
        <v>0.4</v>
      </c>
      <c r="C24" s="54" t="s">
        <v>343</v>
      </c>
    </row>
    <row r="25" spans="1:6" ht="15.75" customHeight="1">
      <c r="A25" s="21" t="s">
        <v>344</v>
      </c>
      <c r="B25" s="51">
        <v>0.6</v>
      </c>
      <c r="C25" s="55" t="s">
        <v>345</v>
      </c>
    </row>
    <row r="26" spans="1:6" ht="15.75" customHeight="1">
      <c r="A26" s="21" t="s">
        <v>346</v>
      </c>
      <c r="B26" s="51">
        <v>0.8</v>
      </c>
      <c r="C26" s="56" t="s">
        <v>347</v>
      </c>
    </row>
    <row r="27" spans="1:6" ht="15.75" customHeight="1">
      <c r="A27" s="21" t="s">
        <v>348</v>
      </c>
      <c r="B27" s="51">
        <v>1</v>
      </c>
      <c r="C27" s="57" t="s">
        <v>349</v>
      </c>
    </row>
    <row r="28" spans="1:6" ht="15.75" customHeight="1">
      <c r="A28" s="59" t="s">
        <v>350</v>
      </c>
      <c r="B28" s="51">
        <v>0.2</v>
      </c>
      <c r="C28" s="52" t="s">
        <v>341</v>
      </c>
    </row>
    <row r="29" spans="1:6" ht="61.5" customHeight="1">
      <c r="A29" s="59" t="s">
        <v>351</v>
      </c>
      <c r="B29" s="51">
        <v>0.4</v>
      </c>
      <c r="C29" s="54" t="s">
        <v>343</v>
      </c>
    </row>
    <row r="30" spans="1:6" ht="15.75" customHeight="1">
      <c r="A30" s="59" t="s">
        <v>352</v>
      </c>
      <c r="B30" s="51">
        <v>0.6</v>
      </c>
      <c r="C30" s="55" t="s">
        <v>345</v>
      </c>
    </row>
    <row r="31" spans="1:6" ht="15.75" customHeight="1">
      <c r="A31" s="59" t="s">
        <v>56</v>
      </c>
      <c r="B31" s="51">
        <v>0.8</v>
      </c>
      <c r="C31" s="56" t="s">
        <v>347</v>
      </c>
    </row>
    <row r="32" spans="1:6" ht="15.75" customHeight="1">
      <c r="A32" s="59" t="s">
        <v>353</v>
      </c>
      <c r="B32" s="51">
        <v>1</v>
      </c>
      <c r="C32" s="57" t="s">
        <v>349</v>
      </c>
    </row>
    <row r="33" spans="1:4" ht="15.75" customHeight="1"/>
    <row r="34" spans="1:4" ht="15.75" customHeight="1">
      <c r="A34" s="59" t="s">
        <v>332</v>
      </c>
      <c r="B34" s="21" t="s">
        <v>341</v>
      </c>
      <c r="C34" s="21" t="str">
        <f t="shared" ref="C34:C58" si="0">CONCATENATE(A34,B34)</f>
        <v>Muy BajaLeve</v>
      </c>
      <c r="D34" s="21" t="s">
        <v>354</v>
      </c>
    </row>
    <row r="35" spans="1:4" ht="15.75" customHeight="1">
      <c r="A35" s="22" t="s">
        <v>334</v>
      </c>
      <c r="B35" s="21" t="s">
        <v>341</v>
      </c>
      <c r="C35" s="21" t="str">
        <f t="shared" si="0"/>
        <v>BajaLeve</v>
      </c>
      <c r="D35" s="21" t="s">
        <v>354</v>
      </c>
    </row>
    <row r="36" spans="1:4" ht="15.75" customHeight="1">
      <c r="A36" s="22" t="s">
        <v>336</v>
      </c>
      <c r="B36" s="21" t="s">
        <v>341</v>
      </c>
      <c r="C36" s="21" t="str">
        <f t="shared" si="0"/>
        <v>MediaLeve</v>
      </c>
      <c r="D36" s="21" t="s">
        <v>345</v>
      </c>
    </row>
    <row r="37" spans="1:4" ht="15.75" customHeight="1">
      <c r="A37" s="22" t="s">
        <v>337</v>
      </c>
      <c r="B37" s="21" t="s">
        <v>341</v>
      </c>
      <c r="C37" s="21" t="str">
        <f t="shared" si="0"/>
        <v>A l t aLeve</v>
      </c>
      <c r="D37" s="21" t="s">
        <v>345</v>
      </c>
    </row>
    <row r="38" spans="1:4" ht="15.75" customHeight="1">
      <c r="A38" s="22" t="s">
        <v>338</v>
      </c>
      <c r="B38" s="21" t="s">
        <v>341</v>
      </c>
      <c r="C38" s="21" t="str">
        <f t="shared" si="0"/>
        <v>Muy AltaLeve</v>
      </c>
      <c r="D38" s="21" t="s">
        <v>355</v>
      </c>
    </row>
    <row r="39" spans="1:4" ht="15.75" customHeight="1">
      <c r="A39" s="59" t="s">
        <v>332</v>
      </c>
      <c r="B39" s="21" t="s">
        <v>343</v>
      </c>
      <c r="C39" s="21" t="str">
        <f t="shared" si="0"/>
        <v>Muy BajaMenor</v>
      </c>
      <c r="D39" s="21" t="s">
        <v>354</v>
      </c>
    </row>
    <row r="40" spans="1:4" ht="15.75" customHeight="1">
      <c r="A40" s="22" t="s">
        <v>334</v>
      </c>
      <c r="B40" s="21" t="s">
        <v>343</v>
      </c>
      <c r="C40" s="21" t="str">
        <f t="shared" si="0"/>
        <v>BajaMenor</v>
      </c>
      <c r="D40" s="21" t="s">
        <v>345</v>
      </c>
    </row>
    <row r="41" spans="1:4" ht="15.75" customHeight="1">
      <c r="A41" s="22" t="s">
        <v>336</v>
      </c>
      <c r="B41" s="21" t="s">
        <v>343</v>
      </c>
      <c r="C41" s="21" t="str">
        <f t="shared" si="0"/>
        <v>MediaMenor</v>
      </c>
      <c r="D41" s="21" t="s">
        <v>345</v>
      </c>
    </row>
    <row r="42" spans="1:4" ht="15.75" customHeight="1">
      <c r="A42" s="22" t="s">
        <v>337</v>
      </c>
      <c r="B42" s="21" t="s">
        <v>343</v>
      </c>
      <c r="C42" s="21" t="str">
        <f t="shared" si="0"/>
        <v>A l t aMenor</v>
      </c>
      <c r="D42" s="21" t="s">
        <v>345</v>
      </c>
    </row>
    <row r="43" spans="1:4" ht="15.75" customHeight="1">
      <c r="A43" s="22" t="s">
        <v>338</v>
      </c>
      <c r="B43" s="21" t="s">
        <v>343</v>
      </c>
      <c r="C43" s="21" t="str">
        <f t="shared" si="0"/>
        <v>Muy AltaMenor</v>
      </c>
      <c r="D43" s="21" t="s">
        <v>355</v>
      </c>
    </row>
    <row r="44" spans="1:4" ht="15.75" customHeight="1">
      <c r="A44" s="59" t="s">
        <v>332</v>
      </c>
      <c r="B44" s="21" t="s">
        <v>345</v>
      </c>
      <c r="C44" s="21" t="str">
        <f t="shared" si="0"/>
        <v>Muy BajaModerado</v>
      </c>
      <c r="D44" s="21" t="s">
        <v>345</v>
      </c>
    </row>
    <row r="45" spans="1:4" ht="15.75" customHeight="1">
      <c r="A45" s="22" t="s">
        <v>334</v>
      </c>
      <c r="B45" s="21" t="s">
        <v>345</v>
      </c>
      <c r="C45" s="21" t="str">
        <f t="shared" si="0"/>
        <v>BajaModerado</v>
      </c>
      <c r="D45" s="21" t="s">
        <v>345</v>
      </c>
    </row>
    <row r="46" spans="1:4" ht="15.75" customHeight="1">
      <c r="A46" s="22" t="s">
        <v>336</v>
      </c>
      <c r="B46" s="21" t="s">
        <v>345</v>
      </c>
      <c r="C46" s="21" t="str">
        <f t="shared" si="0"/>
        <v>MediaModerado</v>
      </c>
      <c r="D46" s="21" t="s">
        <v>345</v>
      </c>
    </row>
    <row r="47" spans="1:4" ht="15.75" customHeight="1">
      <c r="A47" s="22" t="s">
        <v>337</v>
      </c>
      <c r="B47" s="21" t="s">
        <v>345</v>
      </c>
      <c r="C47" s="21" t="str">
        <f t="shared" si="0"/>
        <v>A l t aModerado</v>
      </c>
      <c r="D47" s="21" t="s">
        <v>355</v>
      </c>
    </row>
    <row r="48" spans="1:4" ht="15.75" customHeight="1">
      <c r="A48" s="22" t="s">
        <v>338</v>
      </c>
      <c r="B48" s="21" t="s">
        <v>345</v>
      </c>
      <c r="C48" s="21" t="str">
        <f t="shared" si="0"/>
        <v>Muy AltaModerado</v>
      </c>
      <c r="D48" s="21" t="s">
        <v>355</v>
      </c>
    </row>
    <row r="49" spans="1:4" ht="15.75" customHeight="1">
      <c r="A49" s="59" t="s">
        <v>332</v>
      </c>
      <c r="B49" s="21" t="s">
        <v>347</v>
      </c>
      <c r="C49" s="21" t="str">
        <f t="shared" si="0"/>
        <v>Muy BajaMayor</v>
      </c>
      <c r="D49" s="21" t="s">
        <v>355</v>
      </c>
    </row>
    <row r="50" spans="1:4" ht="15.75" customHeight="1">
      <c r="A50" s="22" t="s">
        <v>334</v>
      </c>
      <c r="B50" s="21" t="s">
        <v>347</v>
      </c>
      <c r="C50" s="21" t="str">
        <f t="shared" si="0"/>
        <v>BajaMayor</v>
      </c>
      <c r="D50" s="21" t="s">
        <v>355</v>
      </c>
    </row>
    <row r="51" spans="1:4" ht="15.75" customHeight="1">
      <c r="A51" s="22" t="s">
        <v>336</v>
      </c>
      <c r="B51" s="21" t="s">
        <v>347</v>
      </c>
      <c r="C51" s="21" t="str">
        <f t="shared" si="0"/>
        <v>MediaMayor</v>
      </c>
      <c r="D51" s="21" t="s">
        <v>355</v>
      </c>
    </row>
    <row r="52" spans="1:4" ht="15.75" customHeight="1">
      <c r="A52" s="22" t="s">
        <v>337</v>
      </c>
      <c r="B52" s="21" t="s">
        <v>347</v>
      </c>
      <c r="C52" s="21" t="str">
        <f t="shared" si="0"/>
        <v>A l t aMayor</v>
      </c>
      <c r="D52" s="21" t="s">
        <v>355</v>
      </c>
    </row>
    <row r="53" spans="1:4" ht="15.75" customHeight="1">
      <c r="A53" s="22" t="s">
        <v>338</v>
      </c>
      <c r="B53" s="21" t="s">
        <v>347</v>
      </c>
      <c r="C53" s="21" t="str">
        <f t="shared" si="0"/>
        <v>Muy AltaMayor</v>
      </c>
      <c r="D53" s="21" t="s">
        <v>355</v>
      </c>
    </row>
    <row r="54" spans="1:4" ht="15.75" customHeight="1">
      <c r="A54" s="59" t="s">
        <v>332</v>
      </c>
      <c r="B54" s="21" t="s">
        <v>349</v>
      </c>
      <c r="C54" s="21" t="str">
        <f t="shared" si="0"/>
        <v>Muy BajaCatastrófico</v>
      </c>
      <c r="D54" s="21" t="s">
        <v>356</v>
      </c>
    </row>
    <row r="55" spans="1:4" ht="15.75" customHeight="1">
      <c r="A55" s="22" t="s">
        <v>334</v>
      </c>
      <c r="B55" s="21" t="s">
        <v>349</v>
      </c>
      <c r="C55" s="21" t="str">
        <f t="shared" si="0"/>
        <v>BajaCatastrófico</v>
      </c>
      <c r="D55" s="21" t="s">
        <v>356</v>
      </c>
    </row>
    <row r="56" spans="1:4" ht="15.75" customHeight="1">
      <c r="A56" s="22" t="s">
        <v>336</v>
      </c>
      <c r="B56" s="21" t="s">
        <v>349</v>
      </c>
      <c r="C56" s="21" t="str">
        <f t="shared" si="0"/>
        <v>MediaCatastrófico</v>
      </c>
      <c r="D56" s="21" t="s">
        <v>356</v>
      </c>
    </row>
    <row r="57" spans="1:4" ht="15.75" customHeight="1">
      <c r="A57" s="22" t="s">
        <v>337</v>
      </c>
      <c r="B57" s="21" t="s">
        <v>349</v>
      </c>
      <c r="C57" s="21" t="str">
        <f t="shared" si="0"/>
        <v>A l t aCatastrófico</v>
      </c>
      <c r="D57" s="21" t="s">
        <v>356</v>
      </c>
    </row>
    <row r="58" spans="1:4" ht="15.75" customHeight="1">
      <c r="A58" s="22" t="s">
        <v>338</v>
      </c>
      <c r="B58" s="21" t="s">
        <v>349</v>
      </c>
      <c r="C58" s="21" t="str">
        <f t="shared" si="0"/>
        <v>Muy AltaCatastrófico</v>
      </c>
      <c r="D58" s="21" t="s">
        <v>356</v>
      </c>
    </row>
    <row r="59" spans="1:4" ht="15.75" customHeight="1"/>
    <row r="60" spans="1:4" ht="15.75" customHeight="1">
      <c r="A60" s="22" t="s">
        <v>357</v>
      </c>
    </row>
    <row r="61" spans="1:4" ht="15.75" customHeight="1"/>
    <row r="62" spans="1:4" ht="15.75" customHeight="1">
      <c r="A62" s="22" t="s">
        <v>59</v>
      </c>
      <c r="B62" s="53">
        <v>0.25</v>
      </c>
    </row>
    <row r="63" spans="1:4" ht="15.75" customHeight="1">
      <c r="A63" s="21" t="s">
        <v>268</v>
      </c>
      <c r="B63" s="53">
        <v>0.15</v>
      </c>
    </row>
    <row r="64" spans="1:4" ht="15.75" customHeight="1">
      <c r="A64" s="22" t="s">
        <v>85</v>
      </c>
      <c r="B64" s="53">
        <v>0.1</v>
      </c>
    </row>
    <row r="65" spans="1:4" ht="15.75" customHeight="1"/>
    <row r="66" spans="1:4" ht="15.75" customHeight="1">
      <c r="A66" s="22" t="s">
        <v>280</v>
      </c>
    </row>
    <row r="67" spans="1:4" ht="15.75" customHeight="1"/>
    <row r="68" spans="1:4" ht="15.75" customHeight="1">
      <c r="A68" s="22" t="s">
        <v>358</v>
      </c>
      <c r="B68" s="53">
        <v>0.25</v>
      </c>
    </row>
    <row r="69" spans="1:4" ht="15.75" customHeight="1">
      <c r="A69" s="21" t="s">
        <v>60</v>
      </c>
      <c r="B69" s="53">
        <v>0.15</v>
      </c>
    </row>
    <row r="70" spans="1:4" ht="15.75" customHeight="1"/>
    <row r="71" spans="1:4" ht="15.75" customHeight="1">
      <c r="A71" s="21" t="s">
        <v>43</v>
      </c>
    </row>
    <row r="72" spans="1:4" ht="15.75" customHeight="1"/>
    <row r="73" spans="1:4" ht="15.75" customHeight="1">
      <c r="A73" s="22" t="s">
        <v>59</v>
      </c>
      <c r="B73" s="22" t="s">
        <v>358</v>
      </c>
      <c r="C73" s="21" t="str">
        <f t="shared" ref="C73:C78" si="1">CONCATENATE(A73,B73)</f>
        <v>PreventivoAutomático</v>
      </c>
      <c r="D73" s="53">
        <f>+B62+B68</f>
        <v>0.5</v>
      </c>
    </row>
    <row r="74" spans="1:4" ht="15.75" customHeight="1">
      <c r="A74" s="21" t="s">
        <v>268</v>
      </c>
      <c r="B74" s="22" t="s">
        <v>358</v>
      </c>
      <c r="C74" s="21" t="str">
        <f t="shared" si="1"/>
        <v>DetectivoAutomático</v>
      </c>
      <c r="D74" s="53">
        <f>+B63+B68</f>
        <v>0.4</v>
      </c>
    </row>
    <row r="75" spans="1:4" ht="15.75" customHeight="1">
      <c r="A75" s="22" t="s">
        <v>85</v>
      </c>
      <c r="B75" s="22" t="s">
        <v>358</v>
      </c>
      <c r="C75" s="21" t="str">
        <f t="shared" si="1"/>
        <v>CorrectivoAutomático</v>
      </c>
      <c r="D75" s="53">
        <f>+B64+B68</f>
        <v>0.35</v>
      </c>
    </row>
    <row r="76" spans="1:4" ht="15.75" customHeight="1">
      <c r="A76" s="22" t="s">
        <v>59</v>
      </c>
      <c r="B76" s="22" t="s">
        <v>60</v>
      </c>
      <c r="C76" s="21" t="str">
        <f t="shared" si="1"/>
        <v>PreventivoManual</v>
      </c>
      <c r="D76" s="53">
        <f>+B62+B69</f>
        <v>0.4</v>
      </c>
    </row>
    <row r="77" spans="1:4" ht="15.75" customHeight="1">
      <c r="A77" s="21" t="s">
        <v>268</v>
      </c>
      <c r="B77" s="22" t="s">
        <v>60</v>
      </c>
      <c r="C77" s="21" t="str">
        <f t="shared" si="1"/>
        <v>DetectivoManual</v>
      </c>
      <c r="D77" s="53">
        <f>+B63+B69</f>
        <v>0.3</v>
      </c>
    </row>
    <row r="78" spans="1:4" ht="15.75" customHeight="1">
      <c r="A78" s="22" t="s">
        <v>85</v>
      </c>
      <c r="B78" s="22" t="s">
        <v>60</v>
      </c>
      <c r="C78" s="21" t="str">
        <f t="shared" si="1"/>
        <v>CorrectivoManual</v>
      </c>
      <c r="D78" s="53">
        <f>+B64+B69</f>
        <v>0.25</v>
      </c>
    </row>
    <row r="79" spans="1:4" ht="15.75" customHeight="1"/>
    <row r="80" spans="1:4" ht="15.75" customHeight="1">
      <c r="A80" s="22" t="s">
        <v>44</v>
      </c>
    </row>
    <row r="81" spans="1:1" ht="15.75" customHeight="1"/>
    <row r="82" spans="1:1" ht="15.75" customHeight="1">
      <c r="A82" s="22" t="s">
        <v>61</v>
      </c>
    </row>
    <row r="83" spans="1:1" ht="15.75" customHeight="1">
      <c r="A83" s="21" t="s">
        <v>359</v>
      </c>
    </row>
    <row r="84" spans="1:1" ht="15.75" customHeight="1"/>
    <row r="85" spans="1:1" ht="15.75" customHeight="1">
      <c r="A85" s="21" t="s">
        <v>45</v>
      </c>
    </row>
    <row r="86" spans="1:1" ht="15.75" customHeight="1"/>
    <row r="87" spans="1:1" ht="15.75" customHeight="1">
      <c r="A87" s="21" t="s">
        <v>62</v>
      </c>
    </row>
    <row r="88" spans="1:1" ht="15.75" customHeight="1">
      <c r="A88" s="21" t="s">
        <v>360</v>
      </c>
    </row>
    <row r="89" spans="1:1" ht="15.75" customHeight="1"/>
    <row r="90" spans="1:1" ht="15.75" customHeight="1">
      <c r="A90" s="21" t="s">
        <v>46</v>
      </c>
    </row>
    <row r="91" spans="1:1" ht="15.75" customHeight="1"/>
    <row r="92" spans="1:1" ht="15.75" customHeight="1">
      <c r="A92" s="21" t="s">
        <v>361</v>
      </c>
    </row>
    <row r="93" spans="1:1" ht="15.75" customHeight="1">
      <c r="A93" s="21" t="s">
        <v>362</v>
      </c>
    </row>
    <row r="94" spans="1:1" ht="15.75" customHeight="1"/>
    <row r="95" spans="1:1" ht="15.75" customHeight="1"/>
    <row r="96" spans="1:1" ht="15.75" customHeight="1">
      <c r="A96" s="21" t="s">
        <v>363</v>
      </c>
    </row>
    <row r="97" spans="1:2" ht="15.75" customHeight="1"/>
    <row r="98" spans="1:2" ht="15.75" customHeight="1">
      <c r="A98" s="21" t="s">
        <v>64</v>
      </c>
    </row>
    <row r="99" spans="1:2" ht="15.75" customHeight="1">
      <c r="A99" s="21" t="s">
        <v>364</v>
      </c>
    </row>
    <row r="100" spans="1:2" ht="15.75" customHeight="1">
      <c r="A100" s="21" t="s">
        <v>365</v>
      </c>
    </row>
    <row r="101" spans="1:2" ht="15.75" customHeight="1">
      <c r="A101" s="21" t="s">
        <v>366</v>
      </c>
    </row>
    <row r="102" spans="1:2" ht="15.75" customHeight="1"/>
    <row r="103" spans="1:2" ht="15.75" customHeight="1"/>
    <row r="104" spans="1:2" ht="15.75" customHeight="1">
      <c r="A104" s="52" t="s">
        <v>332</v>
      </c>
      <c r="B104" s="21" t="s">
        <v>367</v>
      </c>
    </row>
    <row r="105" spans="1:2" ht="15.75" customHeight="1">
      <c r="A105" s="54" t="s">
        <v>354</v>
      </c>
      <c r="B105" s="21" t="s">
        <v>367</v>
      </c>
    </row>
    <row r="106" spans="1:2" ht="15.75" customHeight="1">
      <c r="A106" s="21" t="s">
        <v>345</v>
      </c>
      <c r="B106" s="21" t="s">
        <v>368</v>
      </c>
    </row>
    <row r="107" spans="1:2" ht="15.75" customHeight="1">
      <c r="A107" s="21" t="s">
        <v>355</v>
      </c>
      <c r="B107" s="21" t="s">
        <v>368</v>
      </c>
    </row>
    <row r="108" spans="1:2" ht="15.75" customHeight="1">
      <c r="A108" s="57" t="s">
        <v>356</v>
      </c>
      <c r="B108" s="21" t="s">
        <v>368</v>
      </c>
    </row>
    <row r="109" spans="1:2" ht="15.75" customHeight="1"/>
    <row r="110" spans="1:2" ht="15.75" customHeight="1"/>
    <row r="111" spans="1:2" ht="15.75" customHeight="1"/>
    <row r="112" spans="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Matriz admin Riesgo</vt:lpstr>
      <vt:lpstr>BASE DE DATOS</vt:lpstr>
      <vt:lpstr>Mapa calor-Tablas de referencia</vt:lpstr>
      <vt:lpstr>Tablas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Aurora Camila Crespo Murillo</cp:lastModifiedBy>
  <dcterms:created xsi:type="dcterms:W3CDTF">2021-04-18T23:45:08Z</dcterms:created>
  <dcterms:modified xsi:type="dcterms:W3CDTF">2023-01-27T20:16:24Z</dcterms:modified>
</cp:coreProperties>
</file>