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Milena Torres\Desktop\IDARTES\2021\Ejecucion Presupuestal 2021\Indicadores Financieros 2021\"/>
    </mc:Choice>
  </mc:AlternateContent>
  <xr:revisionPtr revIDLastSave="0" documentId="13_ncr:1_{E07F0B6C-477D-47A7-81BB-6A3B45508AC8}" xr6:coauthVersionLast="47" xr6:coauthVersionMax="47" xr10:uidLastSave="{00000000-0000-0000-0000-000000000000}"/>
  <bookViews>
    <workbookView xWindow="-108" yWindow="-108" windowWidth="23256" windowHeight="12576" tabRatio="290" activeTab="3" xr2:uid="{00000000-000D-0000-FFFF-FFFF00000000}"/>
  </bookViews>
  <sheets>
    <sheet name="Identificacion" sheetId="1" r:id="rId1"/>
    <sheet name="Copia de Identificacion" sheetId="2" state="hidden" r:id="rId2"/>
    <sheet name="Seguimiento" sheetId="3" r:id="rId3"/>
    <sheet name="Analisis" sheetId="4" r:id="rId4"/>
    <sheet name="Listas" sheetId="5" state="hidden" r:id="rId5"/>
  </sheets>
  <externalReferences>
    <externalReference r:id="rId6"/>
  </externalReferences>
  <calcPr calcId="191029"/>
</workbook>
</file>

<file path=xl/calcChain.xml><?xml version="1.0" encoding="utf-8"?>
<calcChain xmlns="http://schemas.openxmlformats.org/spreadsheetml/2006/main">
  <c r="H15" i="4" l="1"/>
  <c r="G15" i="4"/>
  <c r="F15" i="4"/>
  <c r="H14" i="4"/>
  <c r="G14" i="4"/>
  <c r="F14" i="4"/>
  <c r="H13" i="4"/>
  <c r="G13" i="4"/>
  <c r="F13" i="4"/>
  <c r="H12" i="4"/>
  <c r="G12" i="4"/>
  <c r="F12" i="4"/>
  <c r="G11" i="4"/>
  <c r="F11" i="4"/>
  <c r="H11" i="4"/>
  <c r="N15" i="4"/>
  <c r="M15" i="4"/>
  <c r="L15" i="4"/>
  <c r="K15" i="4"/>
  <c r="J15" i="4"/>
  <c r="I15" i="4"/>
  <c r="N14" i="4"/>
  <c r="M14" i="4"/>
  <c r="L14" i="4"/>
  <c r="K14" i="4"/>
  <c r="J14" i="4"/>
  <c r="I14" i="4"/>
  <c r="N13" i="4"/>
  <c r="M13" i="4"/>
  <c r="L13" i="4"/>
  <c r="K13" i="4"/>
  <c r="J13" i="4"/>
  <c r="I13" i="4"/>
  <c r="N12" i="4"/>
  <c r="M12" i="4"/>
  <c r="L12" i="4"/>
  <c r="K12" i="4"/>
  <c r="J12" i="4"/>
  <c r="I12" i="4"/>
  <c r="N11" i="4"/>
  <c r="M11" i="4"/>
  <c r="L11" i="4"/>
  <c r="K11" i="4"/>
  <c r="J11" i="4"/>
  <c r="I11" i="4"/>
  <c r="P16" i="3" l="1"/>
  <c r="M20" i="1"/>
  <c r="M18" i="1"/>
  <c r="C11" i="4" l="1"/>
  <c r="A37" i="4" l="1"/>
  <c r="A34" i="4"/>
  <c r="J23" i="4" l="1"/>
  <c r="J22" i="4"/>
  <c r="J24" i="4"/>
  <c r="J25" i="4"/>
  <c r="K26" i="4"/>
  <c r="K22" i="4"/>
  <c r="K23" i="4"/>
  <c r="K24" i="4"/>
  <c r="K25" i="4"/>
  <c r="J26" i="4"/>
  <c r="I25" i="4" l="1"/>
  <c r="I24" i="4"/>
  <c r="I23" i="4"/>
  <c r="I22" i="4"/>
  <c r="I26" i="4"/>
  <c r="B15" i="3"/>
  <c r="D11" i="4" l="1"/>
  <c r="E11" i="4"/>
  <c r="D12" i="4"/>
  <c r="E12" i="4"/>
  <c r="D13" i="4"/>
  <c r="E13" i="4"/>
  <c r="D14" i="4"/>
  <c r="E14" i="4"/>
  <c r="D15" i="4"/>
  <c r="E15" i="4"/>
  <c r="D16" i="4"/>
  <c r="E16" i="4"/>
  <c r="C16" i="4"/>
  <c r="C15" i="4"/>
  <c r="C14" i="4"/>
  <c r="C13" i="4"/>
  <c r="C12" i="4"/>
  <c r="H22" i="4" l="1"/>
  <c r="D17" i="4"/>
  <c r="E17" i="4"/>
  <c r="C17" i="4"/>
  <c r="B13" i="3" l="1"/>
  <c r="A13" i="3" l="1"/>
  <c r="A14" i="4"/>
  <c r="A23" i="3"/>
  <c r="B23" i="3"/>
  <c r="B22" i="3"/>
  <c r="B21" i="3"/>
  <c r="A21" i="3"/>
  <c r="B25" i="4"/>
  <c r="A25" i="4"/>
  <c r="H23" i="4" l="1"/>
  <c r="H26" i="4"/>
  <c r="H25" i="4"/>
  <c r="A24" i="4"/>
  <c r="A33" i="4" s="1"/>
  <c r="B28" i="4"/>
  <c r="A28" i="4"/>
  <c r="B27" i="4"/>
  <c r="A27" i="4"/>
  <c r="A36" i="4" s="1"/>
  <c r="B26" i="4"/>
  <c r="A26" i="4"/>
  <c r="A35" i="4" s="1"/>
  <c r="B24" i="4"/>
  <c r="B23" i="4"/>
  <c r="A23" i="4"/>
  <c r="A32" i="4" s="1"/>
  <c r="B22" i="4"/>
  <c r="A22" i="4"/>
  <c r="A31" i="4" s="1"/>
  <c r="A17" i="4"/>
  <c r="A16" i="4"/>
  <c r="A15" i="4"/>
  <c r="A13" i="4"/>
  <c r="A12" i="4"/>
  <c r="D6" i="4"/>
  <c r="B24" i="3"/>
  <c r="B20" i="3"/>
  <c r="B19" i="3"/>
  <c r="A19" i="3"/>
  <c r="B16" i="3"/>
  <c r="A15" i="3"/>
  <c r="B14" i="3"/>
  <c r="A11" i="4"/>
  <c r="E6" i="3"/>
  <c r="H2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ADRPAT</author>
  </authors>
  <commentList>
    <comment ref="C12" authorId="0" shapeId="0" xr:uid="{00000000-0006-0000-0000-000001000000}">
      <text>
        <r>
          <rPr>
            <b/>
            <sz val="9"/>
            <color indexed="81"/>
            <rFont val="Tahoma"/>
            <charset val="1"/>
          </rPr>
          <t xml:space="preserve">El área de Presupuesto es de apoyo y transversal, no unicamente para los proyectos de inversión. 
</t>
        </r>
      </text>
    </comment>
  </commentList>
</comments>
</file>

<file path=xl/sharedStrings.xml><?xml version="1.0" encoding="utf-8"?>
<sst xmlns="http://schemas.openxmlformats.org/spreadsheetml/2006/main" count="425" uniqueCount="298">
  <si>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</si>
  <si>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</si>
  <si>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</si>
  <si>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</si>
  <si>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</si>
  <si>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</si>
  <si>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</si>
  <si>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</si>
  <si>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</si>
  <si>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</si>
  <si>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</si>
  <si>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</si>
  <si>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</si>
  <si>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</si>
  <si>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</si>
  <si>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</si>
  <si>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</si>
  <si>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</si>
  <si>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</si>
  <si>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</si>
  <si>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</si>
  <si>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</si>
  <si>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</si>
  <si>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</si>
  <si>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</si>
  <si>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</si>
  <si>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</si>
  <si>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</si>
  <si>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</si>
  <si>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</si>
  <si>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</si>
  <si>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</si>
  <si>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</si>
  <si>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</si>
  <si>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</si>
  <si>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</si>
  <si>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</si>
  <si>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</si>
  <si>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</si>
  <si>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</si>
  <si>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</si>
  <si>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</si>
  <si>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</si>
  <si>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</si>
  <si>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</si>
  <si>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</si>
  <si>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</si>
  <si>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</si>
  <si>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</si>
  <si>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</si>
  <si>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</si>
  <si>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</si>
  <si>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</si>
  <si>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</si>
  <si>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</si>
  <si>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</si>
  <si>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</si>
  <si>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</si>
  <si>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</si>
  <si>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</si>
  <si>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</si>
  <si>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</si>
  <si>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</si>
  <si>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</si>
  <si>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</si>
  <si>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</si>
  <si>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</si>
  <si>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</si>
  <si>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</si>
  <si>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</si>
  <si>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</si>
  <si>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</si>
  <si>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Monto de las Modificaciones Presupuestales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</si>
  <si>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</si>
  <si>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</si>
  <si>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</si>
  <si>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</si>
  <si>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</si>
  <si>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</si>
  <si>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</si>
  <si>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</si>
  <si>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</si>
  <si>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</si>
  <si>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</si>
  <si>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</si>
  <si>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</si>
  <si>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</si>
  <si>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</si>
  <si>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</si>
  <si>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</si>
  <si>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</si>
  <si>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</si>
  <si>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</si>
  <si>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</si>
  <si>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</si>
  <si>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</si>
  <si>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</si>
  <si>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</si>
  <si>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</si>
  <si>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</si>
  <si>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</si>
  <si>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</si>
  <si>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</si>
  <si>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</si>
  <si>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</si>
  <si>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</si>
  <si>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</si>
  <si>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</si>
  <si>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</si>
  <si>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</si>
  <si>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</si>
  <si>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Periodicidad</t>
  </si>
  <si>
    <t xml:space="preserve">Tipo de Acción </t>
  </si>
  <si>
    <t>sep.</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</si>
  <si>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</si>
  <si>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</si>
  <si>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</si>
  <si>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</si>
  <si>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</si>
  <si>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</si>
  <si>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</si>
  <si>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</si>
  <si>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</si>
  <si>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</si>
  <si>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</si>
  <si>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</si>
  <si>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</si>
  <si>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</si>
  <si>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</si>
  <si>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</si>
  <si>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</si>
  <si>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</si>
  <si>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</si>
  <si>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</si>
  <si>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</si>
  <si>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</si>
  <si>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</si>
  <si>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</si>
  <si>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</si>
  <si>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</si>
  <si>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</si>
  <si>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</si>
  <si>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</si>
  <si>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</si>
  <si>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</si>
  <si>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</si>
  <si>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</si>
  <si>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</si>
  <si>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</si>
  <si>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</si>
  <si>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</si>
  <si>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</si>
  <si>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</si>
  <si>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</si>
  <si>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</si>
  <si>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</si>
  <si>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</si>
  <si>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</si>
  <si>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</si>
  <si>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</si>
  <si>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</si>
  <si>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</si>
  <si>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</si>
  <si>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</si>
  <si>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</si>
  <si>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</si>
  <si>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</si>
  <si>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</si>
  <si>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</si>
  <si>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</si>
  <si>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</si>
  <si>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</si>
  <si>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</si>
  <si>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</si>
  <si>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</si>
  <si>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</si>
  <si>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</si>
  <si>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</si>
  <si>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</si>
  <si>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</si>
  <si>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</si>
  <si>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</si>
  <si>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</si>
  <si>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</si>
  <si>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</si>
  <si>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</si>
  <si>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</si>
  <si>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</si>
  <si>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</si>
  <si>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</si>
  <si>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</si>
  <si>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</si>
  <si>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</si>
  <si>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</si>
  <si>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</si>
  <si>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</si>
  <si>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</si>
  <si>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</si>
  <si>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</si>
  <si>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</si>
  <si>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</si>
  <si>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</si>
  <si>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</si>
  <si>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</si>
  <si>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</si>
  <si>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</si>
  <si>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</si>
  <si>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</si>
  <si>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</si>
  <si>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</si>
  <si>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</si>
  <si>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</si>
  <si>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</si>
  <si>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</si>
  <si>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</si>
  <si>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</si>
  <si>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</si>
  <si>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</si>
  <si>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</si>
  <si>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</si>
  <si>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</si>
  <si>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</si>
  <si>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</si>
  <si>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</si>
  <si>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</si>
  <si>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</si>
  <si>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</si>
  <si>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</si>
  <si>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</si>
  <si>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</si>
  <si>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RANGOS DE DESEMPEÑO</t>
  </si>
  <si>
    <t>DESEMPEÑO</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</si>
  <si>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</si>
  <si>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</si>
  <si>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</si>
  <si>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</si>
  <si>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</si>
  <si>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</si>
  <si>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</si>
  <si>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</si>
  <si>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</si>
  <si>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</si>
  <si>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</si>
  <si>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</si>
  <si>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</si>
  <si>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</si>
  <si>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</si>
  <si>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</si>
  <si>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</si>
  <si>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3.1 Conciliaciones contables</t>
  </si>
  <si>
    <t>Conciliaciones contables</t>
  </si>
  <si>
    <t>Partidas Conciliatorias /Conciliaciones contables</t>
  </si>
  <si>
    <t xml:space="preserve">Comportamiento financiero </t>
  </si>
  <si>
    <t xml:space="preserve">Valor del total de los compromisos acumulados para gastos de funcionamiento e inversión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</si>
  <si>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</si>
  <si>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</si>
  <si>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</si>
  <si>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versión: 1</t>
  </si>
  <si>
    <t>Fecha:  23/07/2018</t>
  </si>
  <si>
    <t>Página: 1 de 3</t>
  </si>
  <si>
    <t>Versión: 1</t>
  </si>
  <si>
    <t>Código: 2TR-GFI-IND-01</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</si>
  <si>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</si>
  <si>
    <t>Partidas conciliatorias por aclarar en el mes</t>
  </si>
  <si>
    <t>Medir la gestión y Verificabilidad de la información contable (A menores partidas conciliatorias, mas eficiente y consistente la gestion e información del área Contable en lo relacionado a Almacen y Tesoreria)</t>
  </si>
  <si>
    <t>Página: 2 de 3</t>
  </si>
  <si>
    <t>Página: 3 de 3</t>
  </si>
  <si>
    <t>LECTURA E INTERPRETACIÓN DE LOS RESULTADOS</t>
  </si>
  <si>
    <t>ACCIÓN DE MEJORAMIENTO</t>
  </si>
  <si>
    <t>Más del 98%</t>
  </si>
  <si>
    <t>Entre
95% y 97%</t>
  </si>
  <si>
    <t>Menos de 94%</t>
  </si>
  <si>
    <t>Entre
92% y 97%</t>
  </si>
  <si>
    <t>Menos de 91%</t>
  </si>
  <si>
    <t>Más del 95%</t>
  </si>
  <si>
    <t>Entre
94% y 90%</t>
  </si>
  <si>
    <t>Menos del 90%</t>
  </si>
  <si>
    <t>Menos del 3%</t>
  </si>
  <si>
    <t xml:space="preserve">Entre
3%  y 29% </t>
  </si>
  <si>
    <t>Más del 30%</t>
  </si>
  <si>
    <t>Menos del 20%</t>
  </si>
  <si>
    <t>Entre
20% y 80%</t>
  </si>
  <si>
    <t xml:space="preserve">Más del 80% </t>
  </si>
  <si>
    <t>SISTEMA DE INFORMACIÓN PRESUPUESTAL - PREDIS</t>
  </si>
  <si>
    <r>
      <t xml:space="preserve">Valor recaudo acumulado- </t>
    </r>
    <r>
      <rPr>
        <sz val="11"/>
        <color rgb="FFFF0000"/>
        <rFont val="Arial Narrow"/>
      </rPr>
      <t>Venta de Bienes y Servicios</t>
    </r>
  </si>
  <si>
    <r>
      <t xml:space="preserve">Valor rentas contractuales - </t>
    </r>
    <r>
      <rPr>
        <sz val="11"/>
        <color rgb="FFFF0000"/>
        <rFont val="Arial Narrow"/>
      </rPr>
      <t xml:space="preserve">Valor Presupuesto definitivo Venta de bienes y servicios. </t>
    </r>
    <r>
      <rPr>
        <sz val="11"/>
        <rFont val="Arial Narrow"/>
        <family val="2"/>
      </rPr>
      <t xml:space="preserve"> </t>
    </r>
  </si>
  <si>
    <r>
      <t xml:space="preserve">Valor recaudo Acumulado </t>
    </r>
    <r>
      <rPr>
        <sz val="11"/>
        <color rgb="FFFF0000"/>
        <rFont val="Arial Narrow"/>
      </rPr>
      <t>Venta de Bienes y Servicios</t>
    </r>
    <r>
      <rPr>
        <sz val="11"/>
        <rFont val="Arial Narrow"/>
        <family val="2"/>
      </rPr>
      <t xml:space="preserve"> / Valor rentas contractuales </t>
    </r>
    <r>
      <rPr>
        <sz val="11"/>
        <color rgb="FFFF0000"/>
        <rFont val="Arial Narrow"/>
      </rPr>
      <t>-</t>
    </r>
    <r>
      <rPr>
        <sz val="11"/>
        <rFont val="Arial Narrow"/>
        <family val="2"/>
      </rPr>
      <t xml:space="preserve"> </t>
    </r>
    <r>
      <rPr>
        <sz val="11"/>
        <color rgb="FFFF0000"/>
        <rFont val="Arial Narrow"/>
      </rPr>
      <t xml:space="preserve">Valor Presupuesto definitivo Venta de bienes y servicios. </t>
    </r>
    <r>
      <rPr>
        <sz val="11"/>
        <rFont val="Arial Narrow"/>
        <family val="2"/>
      </rPr>
      <t xml:space="preserve"> </t>
    </r>
  </si>
  <si>
    <t>1.5 Ejecución Reservas Presupuestales</t>
  </si>
  <si>
    <t>segundo TRIMESTRE 2020</t>
  </si>
  <si>
    <t>31/09/2020</t>
  </si>
  <si>
    <t>MANTENIENTO</t>
  </si>
  <si>
    <t>Mario Pinzon, Marcela Ruiz,John Alexander Luna Blanco</t>
  </si>
  <si>
    <t>LINEA BASE 2021</t>
  </si>
  <si>
    <t>La meta programada para el recaudo de los ingresos para la vigencia 2021 corresponde a $7,862  millones, con un porcentaje de ejecucion del 1,19% para el primer trimestre del año antes mencionado,  los cuales  corresponden  a  venta de bienes y servicios gestionadas por los escenarios de la Entidad como son el Teatro Jorge Eliecer Gaitan,  Planetario de Bogotá, Teatro el Parque, Cinemateca Distrital, Teatro Mayor Julio Mario Santo Domingo; se persiste el afecto  en el recaudo para la vigencia por la contingencia por pandevia COVID- 19</t>
  </si>
  <si>
    <t>Para los compromisos totales del primer trimestre de 2021 se efectuaron giros del 9,99% de acuerdo a la contratación para el cumplimiento de las actividades misionales.</t>
  </si>
  <si>
    <t>Durante el primer  trimestre de 2021 la entidad realizó la gestión para el giro de reservas presupuestales con el promedio de 42,10%,  la constitucion de la reserva presupuestal para el año 2021 es de $  35,643,407,027.</t>
  </si>
  <si>
    <t>De acuerdo a los compromisos adquiridos en los diferentes tipos de contratación para cumplir con los programas y proyectos del plan de acción, durante el primer semestre del año 2021  los giros realizados durante este periodo fueron del 6,32%, debido al gran impacto de  la contingencia por COVID- 19.</t>
  </si>
  <si>
    <t>La apropiación inicial para la vigencia 2021 corresponde a 149,6 mil millones de pesos de los cuales en el primer trimestre de 2021 se realizaron compromisos acumulados de un 22,64%, por cuanto el la vigencia 2021 se ve afectada por  la contingencia por pandemia COVID - 19.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</si>
</sst>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d\.m"/>
    <numFmt numFmtId="165" formatCode="_-* #,##0.00_-;\-* #,##0.00_-;_-* &quot;-&quot;_-;_-@_-"/>
    <numFmt numFmtId="166" formatCode="_-* #,##0_-;\-* #,##0_-;_-* &quot;-&quot;??_-;_-@_-"/>
    <numFmt numFmtId="167" formatCode="0.0%"/>
    <numFmt numFmtId="168" formatCode="[$-F800]dddd\,\ mmmm\ dd\,\ yyyy"/>
  </numFmts>
  <fonts count="33"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b/>
      <sz val="10"/>
      <color rgb="FF000000"/>
      <name val="Arial Narrow"/>
      <family val="2"/>
    </font>
    <font>
      <sz val="10"/>
      <name val="Arial Narrow"/>
      <family val="2"/>
    </font>
    <font>
      <sz val="11"/>
      <color rgb="FF000000"/>
      <name val="Calibri"/>
      <family val="2"/>
    </font>
    <font>
      <sz val="11"/>
      <color rgb="FF000000"/>
      <name val="Calibri"/>
      <family val="2"/>
    </font>
    <font>
      <sz val="11"/>
      <color rgb="FF000000"/>
      <name val="Calibri"/>
      <family val="2"/>
    </font>
    <font>
      <sz val="10"/>
      <color theme="0"/>
      <name val="Arial Narrow"/>
      <family val="2"/>
    </font>
    <font>
      <sz val="9"/>
      <color rgb="FF000000"/>
      <name val="Arial Narrow"/>
      <family val="2"/>
    </font>
    <font>
      <sz val="9"/>
      <name val="Calibri"/>
      <family val="2"/>
    </font>
    <font>
      <b/>
      <sz val="9"/>
      <name val="Arial Narrow"/>
      <family val="2"/>
    </font>
    <font>
      <sz val="11"/>
      <color rgb="FFFF0000"/>
      <name val="Arial Narrow"/>
    </font>
    <font>
      <sz val="10"/>
      <color rgb="FFFF0000"/>
      <name val="Arial Narrow"/>
      <family val="2"/>
    </font>
    <font>
      <sz val="11"/>
      <color rgb="FF000000"/>
      <name val="Arial Narrow"/>
    </font>
    <font>
      <b/>
      <sz val="9"/>
      <color indexed="81"/>
      <name val="Tahoma"/>
      <charset val="1"/>
    </font>
  </fonts>
  <fills count="23">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EAD3"/>
        <bgColor indexed="64"/>
      </patternFill>
    </fill>
  </fills>
  <borders count="3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23"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266">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4"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9"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1" fillId="0" borderId="19" xfId="0" applyFont="1" applyBorder="1"/>
    <xf numFmtId="2" fontId="1" fillId="0" borderId="12" xfId="0" applyNumberFormat="1" applyFont="1" applyBorder="1" applyAlignment="1">
      <alignment horizontal="center" vertical="center"/>
    </xf>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9" borderId="13" xfId="0" applyFont="1" applyFill="1" applyBorder="1" applyAlignment="1">
      <alignment horizontal="center" vertical="center" wrapText="1"/>
    </xf>
    <xf numFmtId="164" fontId="11" fillId="0" borderId="13" xfId="0" applyNumberFormat="1" applyFont="1" applyBorder="1" applyAlignment="1">
      <alignment vertical="center" wrapText="1"/>
    </xf>
    <xf numFmtId="0" fontId="2" fillId="15" borderId="12" xfId="0" applyFont="1" applyFill="1" applyBorder="1" applyAlignment="1">
      <alignment horizontal="center" vertical="center"/>
    </xf>
    <xf numFmtId="0" fontId="2" fillId="15" borderId="4" xfId="0" applyFont="1" applyFill="1" applyBorder="1" applyAlignment="1">
      <alignment horizontal="left" vertical="center"/>
    </xf>
    <xf numFmtId="164" fontId="1" fillId="0" borderId="12" xfId="0" applyNumberFormat="1" applyFont="1" applyBorder="1" applyAlignment="1">
      <alignment horizontal="left" vertical="center" wrapText="1"/>
    </xf>
    <xf numFmtId="0" fontId="0" fillId="0" borderId="0" xfId="0" applyFont="1" applyAlignment="1"/>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2" xfId="0" applyFont="1" applyFill="1" applyBorder="1" applyAlignment="1">
      <alignment horizontal="center" vertical="center" wrapText="1"/>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2" fontId="1" fillId="0" borderId="12" xfId="0" applyNumberFormat="1" applyFont="1" applyFill="1" applyBorder="1" applyAlignment="1">
      <alignment horizontal="center" vertical="center"/>
    </xf>
    <xf numFmtId="167" fontId="1" fillId="0" borderId="12" xfId="3" applyNumberFormat="1" applyFont="1" applyBorder="1" applyAlignment="1">
      <alignment horizontal="center" vertical="center"/>
    </xf>
    <xf numFmtId="0" fontId="18" fillId="0" borderId="14" xfId="0" applyFont="1" applyFill="1" applyBorder="1" applyAlignment="1">
      <alignment horizontal="left" vertical="center" wrapText="1"/>
    </xf>
    <xf numFmtId="0" fontId="21" fillId="0" borderId="12" xfId="0" applyFont="1" applyFill="1" applyBorder="1" applyAlignment="1">
      <alignment horizontal="center" vertical="center"/>
    </xf>
    <xf numFmtId="0" fontId="18" fillId="0" borderId="0" xfId="0" applyFont="1" applyFill="1" applyAlignment="1"/>
    <xf numFmtId="166" fontId="25" fillId="0" borderId="0" xfId="0" applyNumberFormat="1" applyFont="1" applyFill="1" applyAlignment="1"/>
    <xf numFmtId="0" fontId="21" fillId="0" borderId="15" xfId="0" applyFont="1" applyFill="1" applyBorder="1" applyAlignment="1">
      <alignment horizontal="left"/>
    </xf>
    <xf numFmtId="0" fontId="17" fillId="3" borderId="4" xfId="0" applyFont="1" applyFill="1" applyBorder="1" applyAlignment="1">
      <alignment horizontal="left" vertical="center"/>
    </xf>
    <xf numFmtId="0" fontId="16" fillId="0" borderId="12" xfId="0" applyFont="1" applyBorder="1" applyAlignment="1">
      <alignment horizontal="center" vertical="top"/>
    </xf>
    <xf numFmtId="0" fontId="16" fillId="8" borderId="12" xfId="0" applyFont="1" applyFill="1" applyBorder="1" applyAlignment="1">
      <alignment horizontal="center" vertical="top"/>
    </xf>
    <xf numFmtId="0" fontId="26" fillId="6" borderId="13" xfId="0" applyFont="1" applyFill="1" applyBorder="1" applyAlignment="1">
      <alignment horizontal="center" vertical="center" wrapText="1"/>
    </xf>
    <xf numFmtId="165" fontId="26" fillId="0" borderId="0" xfId="0" applyNumberFormat="1" applyFont="1" applyAlignment="1"/>
    <xf numFmtId="0" fontId="26" fillId="0" borderId="0" xfId="0" applyFont="1" applyAlignment="1"/>
    <xf numFmtId="41" fontId="26" fillId="0" borderId="0" xfId="1" applyFont="1" applyAlignment="1"/>
    <xf numFmtId="0" fontId="2"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2" fontId="18" fillId="12" borderId="11" xfId="0" applyNumberFormat="1" applyFont="1" applyFill="1" applyBorder="1" applyAlignment="1">
      <alignment horizontal="center" vertical="center"/>
    </xf>
    <xf numFmtId="2" fontId="18" fillId="13" borderId="11" xfId="0" applyNumberFormat="1" applyFont="1" applyFill="1" applyBorder="1" applyAlignment="1">
      <alignment horizontal="center" vertical="center"/>
    </xf>
    <xf numFmtId="2" fontId="18" fillId="14" borderId="11" xfId="0" applyNumberFormat="1" applyFont="1" applyFill="1" applyBorder="1" applyAlignment="1">
      <alignment horizontal="center" vertical="center"/>
    </xf>
    <xf numFmtId="2" fontId="26" fillId="10" borderId="11" xfId="0" applyNumberFormat="1" applyFont="1" applyFill="1" applyBorder="1" applyAlignment="1">
      <alignment horizontal="center" vertical="center" wrapText="1"/>
    </xf>
    <xf numFmtId="0" fontId="6" fillId="10" borderId="11" xfId="0" applyFont="1" applyFill="1" applyBorder="1" applyAlignment="1">
      <alignment horizontal="center" vertical="center"/>
    </xf>
    <xf numFmtId="9" fontId="1" fillId="20" borderId="4" xfId="3" applyFont="1" applyFill="1" applyBorder="1" applyAlignment="1">
      <alignment horizontal="center" vertical="center"/>
    </xf>
    <xf numFmtId="10" fontId="1" fillId="20" borderId="4" xfId="0" applyNumberFormat="1" applyFont="1" applyFill="1" applyBorder="1" applyAlignment="1">
      <alignment horizontal="center" vertical="center"/>
    </xf>
    <xf numFmtId="166" fontId="18" fillId="0" borderId="0" xfId="0" applyNumberFormat="1" applyFont="1" applyAlignment="1"/>
    <xf numFmtId="10" fontId="1" fillId="20" borderId="4" xfId="3" applyNumberFormat="1" applyFont="1" applyFill="1" applyBorder="1" applyAlignment="1">
      <alignment horizontal="center" vertical="center"/>
    </xf>
    <xf numFmtId="166" fontId="26" fillId="21" borderId="12" xfId="2" applyNumberFormat="1" applyFont="1" applyFill="1" applyBorder="1" applyAlignment="1">
      <alignment horizontal="center" vertical="center"/>
    </xf>
    <xf numFmtId="9" fontId="1" fillId="0" borderId="12" xfId="3" applyFont="1" applyFill="1" applyBorder="1" applyAlignment="1">
      <alignment horizontal="center" vertical="center"/>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22" fillId="0" borderId="34" xfId="0" applyFont="1" applyBorder="1" applyAlignment="1">
      <alignment horizontal="center" vertical="center" wrapText="1"/>
    </xf>
    <xf numFmtId="2" fontId="3" fillId="0" borderId="34" xfId="0" applyNumberFormat="1" applyFont="1" applyBorder="1" applyAlignment="1">
      <alignment horizontal="center" vertical="center" wrapText="1"/>
    </xf>
    <xf numFmtId="9" fontId="22" fillId="0" borderId="34" xfId="0" applyNumberFormat="1" applyFont="1" applyBorder="1" applyAlignment="1">
      <alignment horizontal="center" vertical="center" wrapText="1"/>
    </xf>
    <xf numFmtId="10" fontId="1" fillId="0" borderId="12" xfId="3" applyNumberFormat="1" applyFont="1" applyBorder="1" applyAlignment="1">
      <alignment horizontal="center" vertical="center"/>
    </xf>
    <xf numFmtId="0" fontId="30" fillId="0" borderId="14" xfId="0" applyFont="1" applyFill="1" applyBorder="1" applyAlignment="1">
      <alignment horizontal="left" vertical="center" wrapText="1"/>
    </xf>
    <xf numFmtId="10" fontId="1" fillId="0" borderId="12" xfId="3" applyNumberFormat="1" applyFont="1" applyFill="1" applyBorder="1" applyAlignment="1">
      <alignment horizontal="center" vertical="center"/>
    </xf>
    <xf numFmtId="10" fontId="0" fillId="0" borderId="0" xfId="0" applyNumberFormat="1" applyFont="1" applyAlignment="1"/>
    <xf numFmtId="0" fontId="21" fillId="0" borderId="14" xfId="0" applyFont="1" applyFill="1" applyBorder="1" applyAlignment="1">
      <alignment horizontal="center" vertical="center"/>
    </xf>
    <xf numFmtId="166" fontId="26" fillId="21" borderId="14" xfId="2" applyNumberFormat="1" applyFont="1" applyFill="1" applyBorder="1" applyAlignment="1">
      <alignment horizontal="center" vertical="center"/>
    </xf>
    <xf numFmtId="0" fontId="18" fillId="0" borderId="34" xfId="0" applyFont="1" applyFill="1" applyBorder="1" applyAlignment="1">
      <alignment horizontal="left" vertical="center" wrapText="1"/>
    </xf>
    <xf numFmtId="0" fontId="21" fillId="0" borderId="34" xfId="0" applyFont="1" applyFill="1" applyBorder="1" applyAlignment="1">
      <alignment horizontal="center" vertical="center"/>
    </xf>
    <xf numFmtId="166" fontId="26" fillId="21" borderId="34" xfId="2" applyNumberFormat="1" applyFont="1" applyFill="1" applyBorder="1" applyAlignment="1">
      <alignment horizontal="center" vertical="center"/>
    </xf>
    <xf numFmtId="166" fontId="15" fillId="0" borderId="0" xfId="2" applyNumberFormat="1" applyFont="1" applyAlignment="1"/>
    <xf numFmtId="166" fontId="18" fillId="0" borderId="0" xfId="3" applyNumberFormat="1" applyFont="1" applyFill="1" applyAlignment="1"/>
    <xf numFmtId="0" fontId="15" fillId="0" borderId="14" xfId="0" applyFont="1" applyBorder="1" applyAlignment="1">
      <alignment horizontal="left" vertical="top" wrapText="1"/>
    </xf>
    <xf numFmtId="0" fontId="16" fillId="0" borderId="13" xfId="0" applyFont="1" applyBorder="1" applyAlignment="1">
      <alignment vertical="top"/>
    </xf>
    <xf numFmtId="0" fontId="16" fillId="0" borderId="14" xfId="0" applyFont="1" applyBorder="1" applyAlignment="1">
      <alignment horizontal="left" vertical="top" wrapText="1"/>
    </xf>
    <xf numFmtId="0" fontId="16" fillId="0" borderId="13" xfId="0" applyFont="1" applyBorder="1" applyAlignment="1">
      <alignment horizontal="left" vertical="top"/>
    </xf>
    <xf numFmtId="0" fontId="16" fillId="0" borderId="14" xfId="0" applyFont="1" applyBorder="1" applyAlignment="1">
      <alignment horizontal="center" vertical="center" wrapText="1"/>
    </xf>
    <xf numFmtId="0" fontId="16" fillId="0" borderId="13" xfId="0" applyFont="1" applyBorder="1"/>
    <xf numFmtId="0" fontId="19" fillId="2"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6" fillId="0" borderId="5" xfId="0" applyFont="1" applyBorder="1" applyAlignment="1">
      <alignment horizontal="center" vertical="center" wrapText="1"/>
    </xf>
    <xf numFmtId="0" fontId="15" fillId="0" borderId="14" xfId="0" applyFont="1" applyFill="1" applyBorder="1" applyAlignment="1">
      <alignment horizontal="center" vertical="center" wrapText="1"/>
    </xf>
    <xf numFmtId="0" fontId="16" fillId="0" borderId="15" xfId="0" applyFont="1" applyFill="1" applyBorder="1"/>
    <xf numFmtId="0" fontId="16" fillId="0" borderId="4" xfId="0" applyFont="1" applyBorder="1" applyAlignment="1">
      <alignment vertical="top" wrapText="1"/>
    </xf>
    <xf numFmtId="0" fontId="16" fillId="0" borderId="5" xfId="0" applyFont="1" applyBorder="1" applyAlignment="1">
      <alignment vertical="top"/>
    </xf>
    <xf numFmtId="0" fontId="16" fillId="0" borderId="6" xfId="0" applyFont="1" applyBorder="1" applyAlignment="1">
      <alignment vertical="top"/>
    </xf>
    <xf numFmtId="0" fontId="15" fillId="0" borderId="14" xfId="0" applyFont="1" applyFill="1" applyBorder="1" applyAlignment="1">
      <alignment horizontal="left" vertical="top" wrapText="1"/>
    </xf>
    <xf numFmtId="0" fontId="16" fillId="0" borderId="13" xfId="0" applyFont="1" applyFill="1" applyBorder="1" applyAlignment="1">
      <alignment vertical="top"/>
    </xf>
    <xf numFmtId="0" fontId="16" fillId="0" borderId="14" xfId="0" applyFont="1" applyFill="1" applyBorder="1" applyAlignment="1">
      <alignment horizontal="left" vertical="top" wrapText="1"/>
    </xf>
    <xf numFmtId="0" fontId="16" fillId="0" borderId="13" xfId="0" applyFont="1" applyFill="1" applyBorder="1" applyAlignment="1">
      <alignment horizontal="left" vertical="top"/>
    </xf>
    <xf numFmtId="0" fontId="19" fillId="7" borderId="4" xfId="0" applyFont="1" applyFill="1" applyBorder="1" applyAlignment="1">
      <alignment horizontal="center" vertical="center" wrapText="1"/>
    </xf>
    <xf numFmtId="0" fontId="1" fillId="8" borderId="4" xfId="0" applyFont="1" applyFill="1" applyBorder="1" applyAlignment="1">
      <alignment horizontal="left" vertical="center" wrapText="1"/>
    </xf>
    <xf numFmtId="0" fontId="6" fillId="0" borderId="14" xfId="0" applyFont="1" applyBorder="1" applyAlignment="1">
      <alignment horizontal="left" vertical="top" wrapText="1"/>
    </xf>
    <xf numFmtId="0" fontId="1" fillId="0" borderId="14" xfId="0" applyFont="1" applyBorder="1" applyAlignment="1">
      <alignment horizontal="left" vertical="top" wrapText="1"/>
    </xf>
    <xf numFmtId="0" fontId="1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xf numFmtId="0" fontId="6" fillId="0" borderId="4" xfId="0" applyFont="1" applyBorder="1" applyAlignment="1">
      <alignment vertical="top" wrapText="1"/>
    </xf>
    <xf numFmtId="0" fontId="17" fillId="3" borderId="4" xfId="0" applyFont="1" applyFill="1" applyBorder="1" applyAlignment="1">
      <alignment horizontal="center" vertical="center"/>
    </xf>
    <xf numFmtId="0" fontId="16" fillId="8" borderId="1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15" xfId="0" applyFont="1" applyBorder="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 fillId="17" borderId="4" xfId="0" applyFont="1" applyFill="1" applyBorder="1" applyAlignment="1">
      <alignment horizontal="left" vertical="center" wrapText="1"/>
    </xf>
    <xf numFmtId="0" fontId="16" fillId="18" borderId="5" xfId="0" applyFont="1" applyFill="1" applyBorder="1"/>
    <xf numFmtId="0" fontId="16" fillId="18" borderId="6" xfId="0" applyFont="1" applyFill="1" applyBorder="1"/>
    <xf numFmtId="0" fontId="1" fillId="0" borderId="4" xfId="0" applyFont="1" applyBorder="1" applyAlignment="1">
      <alignment horizontal="left" vertical="center" wrapText="1"/>
    </xf>
    <xf numFmtId="0" fontId="16" fillId="0" borderId="5" xfId="0" applyFont="1" applyBorder="1" applyAlignment="1">
      <alignment wrapText="1"/>
    </xf>
    <xf numFmtId="0" fontId="16" fillId="0" borderId="6" xfId="0" applyFont="1" applyBorder="1" applyAlignment="1">
      <alignment wrapText="1"/>
    </xf>
    <xf numFmtId="0" fontId="15" fillId="4" borderId="4"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5" xfId="0" applyFont="1" applyBorder="1" applyAlignment="1">
      <alignment horizontal="left" vertical="center"/>
    </xf>
    <xf numFmtId="0" fontId="1" fillId="0" borderId="36" xfId="0" applyFont="1" applyBorder="1" applyAlignment="1">
      <alignment horizontal="left" vertical="center"/>
    </xf>
    <xf numFmtId="0" fontId="16" fillId="0" borderId="13" xfId="0" applyFont="1" applyBorder="1" applyAlignment="1">
      <alignment horizontal="lef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3" fillId="0" borderId="5" xfId="0" applyFont="1" applyBorder="1"/>
    <xf numFmtId="0" fontId="3" fillId="0" borderId="6" xfId="0" applyFont="1" applyBorder="1"/>
    <xf numFmtId="0" fontId="6" fillId="8" borderId="4" xfId="0" applyFont="1" applyFill="1" applyBorder="1" applyAlignment="1">
      <alignment vertical="center" wrapText="1"/>
    </xf>
    <xf numFmtId="0" fontId="6"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3" fillId="8" borderId="14" xfId="0" applyFont="1" applyFill="1" applyBorder="1" applyAlignment="1">
      <alignment vertical="top" wrapText="1"/>
    </xf>
    <xf numFmtId="0" fontId="1" fillId="8" borderId="14" xfId="0" applyFont="1" applyFill="1" applyBorder="1" applyAlignment="1">
      <alignment horizontal="center" vertical="center" wrapText="1"/>
    </xf>
    <xf numFmtId="0" fontId="6" fillId="8" borderId="1" xfId="0" applyFont="1" applyFill="1" applyBorder="1" applyAlignment="1">
      <alignment vertical="center" wrapText="1"/>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6" fillId="0" borderId="4" xfId="0" applyFont="1" applyBorder="1" applyAlignment="1">
      <alignment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14" xfId="0" applyFont="1" applyBorder="1" applyAlignment="1">
      <alignment vertical="top" wrapText="1"/>
    </xf>
    <xf numFmtId="0" fontId="1" fillId="0" borderId="14" xfId="0" applyFont="1" applyBorder="1" applyAlignment="1">
      <alignment horizontal="center" vertical="center" wrapText="1"/>
    </xf>
    <xf numFmtId="0" fontId="4"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2" fillId="0" borderId="1" xfId="0" applyFont="1" applyBorder="1" applyAlignment="1">
      <alignment horizontal="center" vertical="center"/>
    </xf>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18" fillId="0" borderId="34" xfId="0" applyFont="1" applyBorder="1" applyAlignment="1">
      <alignment horizontal="center"/>
    </xf>
    <xf numFmtId="0" fontId="26" fillId="0" borderId="34" xfId="0" applyFont="1" applyBorder="1" applyAlignment="1">
      <alignment vertical="center"/>
    </xf>
    <xf numFmtId="0" fontId="20" fillId="5" borderId="4" xfId="0" applyFont="1" applyFill="1" applyBorder="1" applyAlignment="1">
      <alignment horizontal="center" vertical="center" wrapText="1"/>
    </xf>
    <xf numFmtId="0" fontId="21" fillId="0" borderId="5" xfId="0" applyFont="1" applyBorder="1"/>
    <xf numFmtId="168" fontId="26" fillId="4" borderId="4" xfId="0" applyNumberFormat="1" applyFont="1" applyFill="1" applyBorder="1" applyAlignment="1">
      <alignment horizontal="left" vertical="center"/>
    </xf>
    <xf numFmtId="168" fontId="27" fillId="0" borderId="5" xfId="0" applyNumberFormat="1" applyFont="1" applyBorder="1"/>
    <xf numFmtId="168" fontId="27" fillId="0" borderId="6" xfId="0" applyNumberFormat="1" applyFont="1" applyBorder="1"/>
    <xf numFmtId="0" fontId="28" fillId="2" borderId="4" xfId="0" applyFont="1" applyFill="1" applyBorder="1" applyAlignment="1">
      <alignment horizontal="center"/>
    </xf>
    <xf numFmtId="0" fontId="27" fillId="0" borderId="5" xfId="0" applyFont="1" applyBorder="1"/>
    <xf numFmtId="0" fontId="27" fillId="0" borderId="6" xfId="0" applyFont="1" applyBorder="1"/>
    <xf numFmtId="0" fontId="4" fillId="2" borderId="5" xfId="0" applyFont="1" applyFill="1" applyBorder="1" applyAlignment="1">
      <alignment horizontal="center" vertical="center" wrapText="1"/>
    </xf>
    <xf numFmtId="0" fontId="18" fillId="0" borderId="3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21" fillId="0" borderId="13" xfId="0" applyFont="1" applyFill="1" applyBorder="1" applyAlignment="1">
      <alignment horizontal="left"/>
    </xf>
    <xf numFmtId="0" fontId="21" fillId="0" borderId="15" xfId="0" applyFont="1" applyFill="1" applyBorder="1" applyAlignment="1">
      <alignment horizontal="left"/>
    </xf>
    <xf numFmtId="0" fontId="26" fillId="4" borderId="4" xfId="0" applyFont="1" applyFill="1" applyBorder="1" applyAlignment="1">
      <alignment horizontal="left" vertical="center"/>
    </xf>
    <xf numFmtId="0" fontId="4" fillId="2" borderId="4" xfId="0" applyFont="1" applyFill="1" applyBorder="1" applyAlignment="1">
      <alignment horizontal="center"/>
    </xf>
    <xf numFmtId="0" fontId="20" fillId="5" borderId="10" xfId="0" applyFont="1" applyFill="1" applyBorder="1" applyAlignment="1">
      <alignment horizontal="center" vertical="center" wrapText="1"/>
    </xf>
    <xf numFmtId="0" fontId="21" fillId="0" borderId="10" xfId="0" applyFont="1" applyBorder="1"/>
    <xf numFmtId="0" fontId="5" fillId="0" borderId="4" xfId="0" applyFont="1" applyBorder="1" applyAlignment="1">
      <alignment horizontal="center" vertical="center"/>
    </xf>
    <xf numFmtId="0" fontId="1" fillId="0" borderId="9" xfId="0" applyFont="1" applyBorder="1" applyAlignment="1">
      <alignment horizontal="center"/>
    </xf>
    <xf numFmtId="0" fontId="27" fillId="4" borderId="4" xfId="0" applyFont="1" applyFill="1" applyBorder="1" applyAlignment="1"/>
    <xf numFmtId="168" fontId="27" fillId="0" borderId="4" xfId="0" applyNumberFormat="1" applyFont="1" applyBorder="1" applyAlignment="1"/>
    <xf numFmtId="0" fontId="1" fillId="19" borderId="4" xfId="0" applyFont="1" applyFill="1" applyBorder="1" applyAlignment="1">
      <alignment horizontal="left" vertical="center" wrapText="1"/>
    </xf>
    <xf numFmtId="0" fontId="1" fillId="19" borderId="5" xfId="0" applyFont="1" applyFill="1" applyBorder="1" applyAlignment="1">
      <alignment horizontal="left" vertical="center" wrapText="1"/>
    </xf>
    <xf numFmtId="0" fontId="1" fillId="19" borderId="6" xfId="0" applyFont="1" applyFill="1" applyBorder="1" applyAlignment="1">
      <alignment horizontal="left" vertical="center" wrapText="1"/>
    </xf>
    <xf numFmtId="164" fontId="1" fillId="16" borderId="4" xfId="0" applyNumberFormat="1" applyFont="1" applyFill="1" applyBorder="1" applyAlignment="1">
      <alignment horizontal="left" vertical="top" wrapText="1"/>
    </xf>
    <xf numFmtId="0" fontId="2" fillId="15" borderId="4" xfId="0" applyFont="1" applyFill="1" applyBorder="1" applyAlignment="1">
      <alignment horizontal="left" vertical="center"/>
    </xf>
    <xf numFmtId="164" fontId="11" fillId="0" borderId="10" xfId="0" applyNumberFormat="1" applyFont="1" applyBorder="1" applyAlignment="1">
      <alignment horizontal="center" vertical="center" wrapText="1"/>
    </xf>
    <xf numFmtId="0" fontId="1" fillId="22" borderId="4" xfId="0" applyFont="1" applyFill="1" applyBorder="1" applyAlignment="1">
      <alignment horizontal="left" vertical="center" wrapText="1"/>
    </xf>
    <xf numFmtId="0" fontId="31" fillId="22" borderId="5" xfId="0" applyFont="1" applyFill="1" applyBorder="1" applyAlignment="1">
      <alignment horizontal="left" vertical="center" wrapText="1"/>
    </xf>
    <xf numFmtId="0" fontId="2" fillId="9" borderId="1" xfId="0" applyFont="1" applyFill="1" applyBorder="1" applyAlignment="1">
      <alignment horizontal="center" vertical="center"/>
    </xf>
    <xf numFmtId="0" fontId="3" fillId="0" borderId="17" xfId="0" applyFont="1" applyBorder="1"/>
    <xf numFmtId="0" fontId="6" fillId="0" borderId="4" xfId="0" applyFont="1" applyBorder="1" applyAlignment="1">
      <alignment vertical="center"/>
    </xf>
    <xf numFmtId="0" fontId="6" fillId="0" borderId="5" xfId="0" applyFont="1" applyBorder="1"/>
    <xf numFmtId="0" fontId="6" fillId="0" borderId="6" xfId="0" applyFont="1" applyBorder="1"/>
    <xf numFmtId="0" fontId="2" fillId="9" borderId="4" xfId="0" applyFont="1" applyFill="1" applyBorder="1" applyAlignment="1">
      <alignment horizontal="center" vertical="center"/>
    </xf>
    <xf numFmtId="0" fontId="6" fillId="10" borderId="10" xfId="0" applyFont="1" applyFill="1" applyBorder="1" applyAlignment="1">
      <alignment horizontal="center" vertical="center"/>
    </xf>
    <xf numFmtId="0" fontId="6" fillId="0" borderId="11" xfId="0" applyFont="1" applyBorder="1"/>
    <xf numFmtId="0" fontId="1" fillId="4" borderId="4" xfId="0" applyFont="1" applyFill="1" applyBorder="1" applyAlignment="1">
      <alignment horizontal="left" vertical="center"/>
    </xf>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2" fontId="4" fillId="9" borderId="4" xfId="0" applyNumberFormat="1" applyFont="1" applyFill="1" applyBorder="1" applyAlignment="1">
      <alignment horizontal="center"/>
    </xf>
    <xf numFmtId="0" fontId="2" fillId="11" borderId="5" xfId="0" applyFont="1" applyFill="1" applyBorder="1" applyAlignment="1">
      <alignment horizontal="center" wrapText="1"/>
    </xf>
    <xf numFmtId="2" fontId="2" fillId="11" borderId="5" xfId="0" applyNumberFormat="1" applyFont="1" applyFill="1" applyBorder="1" applyAlignment="1">
      <alignment horizontal="center" wrapText="1"/>
    </xf>
    <xf numFmtId="0" fontId="2" fillId="9" borderId="10" xfId="0" applyFont="1" applyFill="1" applyBorder="1" applyAlignment="1">
      <alignment horizontal="center" vertical="center" wrapText="1"/>
    </xf>
    <xf numFmtId="0" fontId="6" fillId="0" borderId="10" xfId="0" applyFont="1" applyBorder="1"/>
  </cellXfs>
  <cellStyles count="4">
    <cellStyle name="Millares" xfId="2" builtinId="3"/>
    <cellStyle name="Millares [0]" xfId="1" builtinId="6"/>
    <cellStyle name="Normal" xfId="0" builtinId="0"/>
    <cellStyle name="Porcentaje" xfId="3" builtinId="5"/>
  </cellStyles>
  <dxfs count="23">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colors>
    <mruColors>
      <color rgb="FFFF9B9B"/>
      <color rgb="FFFF8989"/>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804334</xdr:colOff>
      <xdr:row>0</xdr:row>
      <xdr:rowOff>73025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04334" y="730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240241</xdr:colOff>
      <xdr:row>0</xdr:row>
      <xdr:rowOff>127000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40241" y="12700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RPAT/AppData/Local/Temp/Copia%20de%20Indicadores%20de%20Gesti&#243;n%20Financiera%20SEGUNDO%20TRIMESTRE%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sheetName val="Copia de Identificacion"/>
      <sheetName val="Seguimiento"/>
      <sheetName val="Analisis"/>
      <sheetName val="Listas"/>
    </sheetNames>
    <sheetDataSet>
      <sheetData sheetId="0">
        <row r="22">
          <cell r="B22" t="str">
            <v>1.4  Ejecución del Presupuesto de Gastos % de autorización de Giros</v>
          </cell>
        </row>
        <row r="28">
          <cell r="B28" t="str">
            <v>3.1 Conciliaciones contables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M32"/>
  <sheetViews>
    <sheetView showGridLines="0" topLeftCell="A23" zoomScale="90" zoomScaleNormal="90" workbookViewId="0">
      <selection activeCell="E34" sqref="E34"/>
    </sheetView>
  </sheetViews>
  <sheetFormatPr baseColWidth="10" defaultColWidth="14.44140625" defaultRowHeight="15" customHeight="1" x14ac:dyDescent="0.25"/>
  <cols>
    <col min="1" max="1" width="13.33203125" style="66" customWidth="1"/>
    <col min="2" max="2" width="19.33203125" style="66" customWidth="1"/>
    <col min="3" max="3" width="41.6640625" style="66" customWidth="1"/>
    <col min="4" max="4" width="5.109375" style="66" customWidth="1"/>
    <col min="5" max="5" width="18.88671875" style="66" customWidth="1"/>
    <col min="6" max="6" width="11.33203125" style="66" customWidth="1"/>
    <col min="7" max="7" width="8.33203125" style="66" customWidth="1"/>
    <col min="8" max="8" width="11.33203125" style="66" customWidth="1"/>
    <col min="9" max="9" width="20.88671875" style="66" customWidth="1"/>
    <col min="10" max="10" width="11.33203125" style="66" customWidth="1"/>
    <col min="11" max="11" width="11.88671875" style="66" customWidth="1"/>
    <col min="12" max="16384" width="14.44140625" style="66"/>
  </cols>
  <sheetData>
    <row r="1" spans="1:13" ht="16.5" customHeight="1" x14ac:dyDescent="0.3">
      <c r="A1" s="177"/>
      <c r="B1" s="178"/>
      <c r="C1" s="171" t="s">
        <v>255</v>
      </c>
      <c r="D1" s="172"/>
      <c r="E1" s="172"/>
      <c r="F1" s="172"/>
      <c r="G1" s="172"/>
      <c r="H1" s="172"/>
      <c r="I1" s="172"/>
      <c r="J1" s="173" t="s">
        <v>261</v>
      </c>
      <c r="K1" s="173"/>
      <c r="L1" s="73"/>
      <c r="M1" s="73"/>
    </row>
    <row r="2" spans="1:13" ht="16.5" customHeight="1" x14ac:dyDescent="0.3">
      <c r="A2" s="179"/>
      <c r="B2" s="180"/>
      <c r="C2" s="172"/>
      <c r="D2" s="172"/>
      <c r="E2" s="172"/>
      <c r="F2" s="172"/>
      <c r="G2" s="172"/>
      <c r="H2" s="172"/>
      <c r="I2" s="172"/>
      <c r="J2" s="182" t="s">
        <v>260</v>
      </c>
      <c r="K2" s="183"/>
      <c r="L2" s="73"/>
      <c r="M2" s="73"/>
    </row>
    <row r="3" spans="1:13" ht="16.5" customHeight="1" x14ac:dyDescent="0.3">
      <c r="A3" s="179"/>
      <c r="B3" s="180"/>
      <c r="C3" s="172" t="s">
        <v>3</v>
      </c>
      <c r="D3" s="172"/>
      <c r="E3" s="172"/>
      <c r="F3" s="172"/>
      <c r="G3" s="172"/>
      <c r="H3" s="172"/>
      <c r="I3" s="172"/>
      <c r="J3" s="75" t="s">
        <v>258</v>
      </c>
      <c r="K3" s="76"/>
      <c r="L3" s="73"/>
      <c r="M3" s="73"/>
    </row>
    <row r="4" spans="1:13" ht="16.5" customHeight="1" x14ac:dyDescent="0.3">
      <c r="A4" s="181"/>
      <c r="B4" s="176"/>
      <c r="C4" s="172"/>
      <c r="D4" s="172"/>
      <c r="E4" s="172"/>
      <c r="F4" s="172"/>
      <c r="G4" s="172"/>
      <c r="H4" s="172"/>
      <c r="I4" s="172"/>
      <c r="J4" s="182" t="s">
        <v>259</v>
      </c>
      <c r="K4" s="183"/>
      <c r="L4" s="73"/>
      <c r="M4" s="73"/>
    </row>
    <row r="5" spans="1:13" ht="7.5" customHeight="1" x14ac:dyDescent="0.25">
      <c r="A5" s="175"/>
      <c r="B5" s="127"/>
      <c r="C5" s="176"/>
      <c r="D5" s="176"/>
      <c r="E5" s="176"/>
      <c r="F5" s="176"/>
      <c r="G5" s="176"/>
      <c r="H5" s="176"/>
      <c r="I5" s="176"/>
      <c r="J5" s="176"/>
      <c r="K5" s="176"/>
      <c r="L5" s="74"/>
      <c r="M5" s="74"/>
    </row>
    <row r="6" spans="1:13" ht="21" customHeight="1" x14ac:dyDescent="0.25">
      <c r="A6" s="174" t="s">
        <v>7</v>
      </c>
      <c r="B6" s="127"/>
      <c r="C6" s="127"/>
      <c r="D6" s="127"/>
      <c r="E6" s="127"/>
      <c r="F6" s="127"/>
      <c r="G6" s="127"/>
      <c r="H6" s="127"/>
      <c r="I6" s="127"/>
      <c r="J6" s="127"/>
      <c r="K6" s="128"/>
    </row>
    <row r="7" spans="1:13" ht="29.25" customHeight="1" x14ac:dyDescent="0.25">
      <c r="A7" s="150" t="s">
        <v>6</v>
      </c>
      <c r="B7" s="128"/>
      <c r="C7" s="168" t="s">
        <v>252</v>
      </c>
      <c r="D7" s="169"/>
      <c r="E7" s="169"/>
      <c r="F7" s="169"/>
      <c r="G7" s="169"/>
      <c r="H7" s="169"/>
      <c r="I7" s="169"/>
      <c r="J7" s="169"/>
      <c r="K7" s="170"/>
    </row>
    <row r="8" spans="1:13" ht="33.75" customHeight="1" x14ac:dyDescent="0.25">
      <c r="A8" s="150" t="s">
        <v>10</v>
      </c>
      <c r="B8" s="128"/>
      <c r="C8" s="164" t="s">
        <v>254</v>
      </c>
      <c r="D8" s="165"/>
      <c r="E8" s="165"/>
      <c r="F8" s="165"/>
      <c r="G8" s="165"/>
      <c r="H8" s="165"/>
      <c r="I8" s="165"/>
      <c r="J8" s="165"/>
      <c r="K8" s="166"/>
    </row>
    <row r="9" spans="1:13" ht="24" customHeight="1" x14ac:dyDescent="0.25">
      <c r="A9" s="150" t="s">
        <v>11</v>
      </c>
      <c r="B9" s="128"/>
      <c r="C9" s="167" t="s">
        <v>12</v>
      </c>
      <c r="D9" s="127"/>
      <c r="E9" s="127"/>
      <c r="F9" s="127"/>
      <c r="G9" s="127"/>
      <c r="H9" s="127"/>
      <c r="I9" s="127"/>
      <c r="J9" s="127"/>
      <c r="K9" s="128"/>
    </row>
    <row r="10" spans="1:13" ht="38.25" customHeight="1" x14ac:dyDescent="0.25">
      <c r="A10" s="150" t="s">
        <v>15</v>
      </c>
      <c r="B10" s="128"/>
      <c r="C10" s="158" t="s">
        <v>17</v>
      </c>
      <c r="D10" s="127"/>
      <c r="E10" s="127"/>
      <c r="F10" s="127"/>
      <c r="G10" s="127"/>
      <c r="H10" s="127"/>
      <c r="I10" s="127"/>
      <c r="J10" s="127"/>
      <c r="K10" s="128"/>
    </row>
    <row r="11" spans="1:13" ht="16.5" customHeight="1" x14ac:dyDescent="0.25">
      <c r="A11" s="159"/>
      <c r="B11" s="127"/>
      <c r="C11" s="127"/>
      <c r="D11" s="127"/>
      <c r="E11" s="127"/>
      <c r="F11" s="127"/>
      <c r="G11" s="127"/>
      <c r="H11" s="127"/>
      <c r="I11" s="127"/>
      <c r="J11" s="127"/>
      <c r="K11" s="128"/>
    </row>
    <row r="12" spans="1:13" ht="36" customHeight="1" x14ac:dyDescent="0.25">
      <c r="A12" s="150" t="s">
        <v>18</v>
      </c>
      <c r="B12" s="127"/>
      <c r="C12" s="161" t="s">
        <v>165</v>
      </c>
      <c r="D12" s="162"/>
      <c r="E12" s="163"/>
      <c r="F12" s="150" t="s">
        <v>19</v>
      </c>
      <c r="G12" s="127"/>
      <c r="H12" s="160" t="s">
        <v>23</v>
      </c>
      <c r="I12" s="127"/>
      <c r="J12" s="127"/>
      <c r="K12" s="128"/>
    </row>
    <row r="13" spans="1:13" ht="16.5" customHeight="1" x14ac:dyDescent="0.25">
      <c r="A13" s="152"/>
      <c r="B13" s="153"/>
      <c r="C13" s="153"/>
      <c r="D13" s="153"/>
      <c r="E13" s="153"/>
      <c r="F13" s="153"/>
      <c r="G13" s="153"/>
      <c r="H13" s="153"/>
      <c r="I13" s="153"/>
      <c r="J13" s="153"/>
      <c r="K13" s="154"/>
    </row>
    <row r="14" spans="1:13" ht="21" customHeight="1" x14ac:dyDescent="0.25">
      <c r="A14" s="148" t="s">
        <v>21</v>
      </c>
      <c r="B14" s="127"/>
      <c r="C14" s="127"/>
      <c r="D14" s="127"/>
      <c r="E14" s="127"/>
      <c r="F14" s="127"/>
      <c r="G14" s="127"/>
      <c r="H14" s="127"/>
      <c r="I14" s="127"/>
      <c r="J14" s="127"/>
      <c r="K14" s="128"/>
    </row>
    <row r="15" spans="1:13" ht="12.75" customHeight="1" x14ac:dyDescent="0.25">
      <c r="A15" s="67" t="s">
        <v>24</v>
      </c>
      <c r="B15" s="67" t="s">
        <v>22</v>
      </c>
      <c r="C15" s="84" t="s">
        <v>21</v>
      </c>
      <c r="D15" s="126" t="s">
        <v>25</v>
      </c>
      <c r="E15" s="127"/>
      <c r="F15" s="127"/>
      <c r="G15" s="128"/>
      <c r="H15" s="68" t="s">
        <v>26</v>
      </c>
      <c r="I15" s="139" t="s">
        <v>28</v>
      </c>
      <c r="J15" s="128"/>
      <c r="K15" s="69" t="s">
        <v>30</v>
      </c>
    </row>
    <row r="16" spans="1:13" ht="53.25" customHeight="1" x14ac:dyDescent="0.25">
      <c r="A16" s="143" t="s">
        <v>31</v>
      </c>
      <c r="B16" s="120" t="s">
        <v>50</v>
      </c>
      <c r="C16" s="122" t="s">
        <v>54</v>
      </c>
      <c r="D16" s="85" t="s">
        <v>44</v>
      </c>
      <c r="E16" s="147" t="s">
        <v>253</v>
      </c>
      <c r="F16" s="133"/>
      <c r="G16" s="134"/>
      <c r="H16" s="124" t="s">
        <v>62</v>
      </c>
      <c r="I16" s="124" t="s">
        <v>65</v>
      </c>
      <c r="J16" s="124" t="s">
        <v>79</v>
      </c>
      <c r="K16" s="124" t="s">
        <v>66</v>
      </c>
    </row>
    <row r="17" spans="1:13" ht="40.5" customHeight="1" x14ac:dyDescent="0.25">
      <c r="A17" s="151"/>
      <c r="B17" s="121"/>
      <c r="C17" s="123"/>
      <c r="D17" s="85" t="s">
        <v>47</v>
      </c>
      <c r="E17" s="132" t="s">
        <v>67</v>
      </c>
      <c r="F17" s="133"/>
      <c r="G17" s="134"/>
      <c r="H17" s="125"/>
      <c r="I17" s="125"/>
      <c r="J17" s="125"/>
      <c r="K17" s="125"/>
      <c r="M17" s="118">
        <v>185000000</v>
      </c>
    </row>
    <row r="18" spans="1:13" ht="58.5" customHeight="1" x14ac:dyDescent="0.25">
      <c r="A18" s="151"/>
      <c r="B18" s="120" t="s">
        <v>68</v>
      </c>
      <c r="C18" s="122" t="s">
        <v>243</v>
      </c>
      <c r="D18" s="85" t="s">
        <v>44</v>
      </c>
      <c r="E18" s="155" t="s">
        <v>284</v>
      </c>
      <c r="F18" s="156"/>
      <c r="G18" s="157"/>
      <c r="H18" s="124" t="s">
        <v>62</v>
      </c>
      <c r="I18" s="144" t="s">
        <v>286</v>
      </c>
      <c r="J18" s="124" t="s">
        <v>79</v>
      </c>
      <c r="K18" s="124" t="s">
        <v>66</v>
      </c>
      <c r="M18" s="118">
        <f>+M17/3698</f>
        <v>50027.041644131961</v>
      </c>
    </row>
    <row r="19" spans="1:13" ht="58.5" customHeight="1" x14ac:dyDescent="0.25">
      <c r="A19" s="151"/>
      <c r="B19" s="121"/>
      <c r="C19" s="123"/>
      <c r="D19" s="85" t="s">
        <v>47</v>
      </c>
      <c r="E19" s="155" t="s">
        <v>285</v>
      </c>
      <c r="F19" s="156"/>
      <c r="G19" s="157"/>
      <c r="H19" s="125"/>
      <c r="I19" s="125"/>
      <c r="J19" s="125"/>
      <c r="K19" s="125"/>
      <c r="M19" s="118">
        <v>1300000</v>
      </c>
    </row>
    <row r="20" spans="1:13" ht="40.5" customHeight="1" x14ac:dyDescent="0.25">
      <c r="A20" s="151"/>
      <c r="B20" s="120" t="s">
        <v>244</v>
      </c>
      <c r="C20" s="122" t="s">
        <v>248</v>
      </c>
      <c r="D20" s="85" t="s">
        <v>44</v>
      </c>
      <c r="E20" s="132" t="s">
        <v>76</v>
      </c>
      <c r="F20" s="133"/>
      <c r="G20" s="134"/>
      <c r="H20" s="124" t="s">
        <v>62</v>
      </c>
      <c r="I20" s="124" t="s">
        <v>78</v>
      </c>
      <c r="J20" s="124" t="s">
        <v>79</v>
      </c>
      <c r="K20" s="124" t="s">
        <v>66</v>
      </c>
      <c r="M20" s="118">
        <f>+M19/3698</f>
        <v>351.5413737155219</v>
      </c>
    </row>
    <row r="21" spans="1:13" ht="40.5" customHeight="1" x14ac:dyDescent="0.25">
      <c r="A21" s="151"/>
      <c r="B21" s="121"/>
      <c r="C21" s="123"/>
      <c r="D21" s="85" t="s">
        <v>47</v>
      </c>
      <c r="E21" s="132" t="s">
        <v>80</v>
      </c>
      <c r="F21" s="133"/>
      <c r="G21" s="134"/>
      <c r="H21" s="125"/>
      <c r="I21" s="125"/>
      <c r="J21" s="125"/>
      <c r="K21" s="125"/>
      <c r="L21" s="59" t="s">
        <v>290</v>
      </c>
    </row>
    <row r="22" spans="1:13" ht="34.5" customHeight="1" x14ac:dyDescent="0.25">
      <c r="A22" s="151"/>
      <c r="B22" s="122" t="s">
        <v>245</v>
      </c>
      <c r="C22" s="122" t="s">
        <v>246</v>
      </c>
      <c r="D22" s="85" t="s">
        <v>44</v>
      </c>
      <c r="E22" s="132" t="s">
        <v>76</v>
      </c>
      <c r="F22" s="133"/>
      <c r="G22" s="134"/>
      <c r="H22" s="124" t="s">
        <v>62</v>
      </c>
      <c r="I22" s="124" t="s">
        <v>78</v>
      </c>
      <c r="J22" s="124" t="s">
        <v>247</v>
      </c>
      <c r="K22" s="124" t="s">
        <v>66</v>
      </c>
    </row>
    <row r="23" spans="1:13" ht="34.5" customHeight="1" x14ac:dyDescent="0.25">
      <c r="A23" s="151"/>
      <c r="B23" s="184"/>
      <c r="C23" s="184"/>
      <c r="D23" s="85" t="s">
        <v>47</v>
      </c>
      <c r="E23" s="132" t="s">
        <v>80</v>
      </c>
      <c r="F23" s="185"/>
      <c r="G23" s="186"/>
      <c r="H23" s="125"/>
      <c r="I23" s="125"/>
      <c r="J23" s="125"/>
      <c r="K23" s="125"/>
    </row>
    <row r="24" spans="1:13" ht="40.5" customHeight="1" x14ac:dyDescent="0.25">
      <c r="A24" s="151"/>
      <c r="B24" s="142" t="s">
        <v>287</v>
      </c>
      <c r="C24" s="122" t="s">
        <v>82</v>
      </c>
      <c r="D24" s="85" t="s">
        <v>44</v>
      </c>
      <c r="E24" s="132" t="s">
        <v>84</v>
      </c>
      <c r="F24" s="133"/>
      <c r="G24" s="134"/>
      <c r="H24" s="124" t="s">
        <v>62</v>
      </c>
      <c r="I24" s="124" t="s">
        <v>87</v>
      </c>
      <c r="J24" s="124" t="s">
        <v>79</v>
      </c>
      <c r="K24" s="124" t="s">
        <v>66</v>
      </c>
    </row>
    <row r="25" spans="1:13" ht="40.5" customHeight="1" x14ac:dyDescent="0.25">
      <c r="A25" s="125"/>
      <c r="B25" s="121"/>
      <c r="C25" s="123"/>
      <c r="D25" s="85" t="s">
        <v>47</v>
      </c>
      <c r="E25" s="132" t="s">
        <v>88</v>
      </c>
      <c r="F25" s="133"/>
      <c r="G25" s="134"/>
      <c r="H25" s="125"/>
      <c r="I25" s="125"/>
      <c r="J25" s="125"/>
      <c r="K25" s="125"/>
    </row>
    <row r="26" spans="1:13" ht="40.5" customHeight="1" x14ac:dyDescent="0.25">
      <c r="A26" s="130" t="s">
        <v>91</v>
      </c>
      <c r="B26" s="135" t="s">
        <v>93</v>
      </c>
      <c r="C26" s="137" t="s">
        <v>96</v>
      </c>
      <c r="D26" s="86" t="s">
        <v>44</v>
      </c>
      <c r="E26" s="132" t="s">
        <v>99</v>
      </c>
      <c r="F26" s="133"/>
      <c r="G26" s="134"/>
      <c r="H26" s="149" t="s">
        <v>62</v>
      </c>
      <c r="I26" s="149" t="s">
        <v>101</v>
      </c>
      <c r="J26" s="149" t="s">
        <v>79</v>
      </c>
      <c r="K26" s="149" t="s">
        <v>66</v>
      </c>
    </row>
    <row r="27" spans="1:13" ht="40.5" customHeight="1" x14ac:dyDescent="0.25">
      <c r="A27" s="131"/>
      <c r="B27" s="136"/>
      <c r="C27" s="138"/>
      <c r="D27" s="85" t="s">
        <v>47</v>
      </c>
      <c r="E27" s="132" t="s">
        <v>103</v>
      </c>
      <c r="F27" s="133"/>
      <c r="G27" s="134"/>
      <c r="H27" s="125"/>
      <c r="I27" s="125"/>
      <c r="J27" s="125"/>
      <c r="K27" s="125"/>
    </row>
    <row r="28" spans="1:13" ht="40.5" customHeight="1" x14ac:dyDescent="0.25">
      <c r="A28" s="143" t="s">
        <v>106</v>
      </c>
      <c r="B28" s="142" t="s">
        <v>249</v>
      </c>
      <c r="C28" s="141" t="s">
        <v>264</v>
      </c>
      <c r="D28" s="85" t="s">
        <v>44</v>
      </c>
      <c r="E28" s="147" t="s">
        <v>263</v>
      </c>
      <c r="F28" s="133"/>
      <c r="G28" s="134"/>
      <c r="H28" s="144" t="s">
        <v>70</v>
      </c>
      <c r="I28" s="144" t="s">
        <v>251</v>
      </c>
      <c r="J28" s="145" t="s">
        <v>79</v>
      </c>
      <c r="K28" s="124" t="s">
        <v>66</v>
      </c>
    </row>
    <row r="29" spans="1:13" ht="40.5" customHeight="1" x14ac:dyDescent="0.25">
      <c r="A29" s="125"/>
      <c r="B29" s="121"/>
      <c r="C29" s="123"/>
      <c r="D29" s="85" t="s">
        <v>47</v>
      </c>
      <c r="E29" s="147" t="s">
        <v>250</v>
      </c>
      <c r="F29" s="133"/>
      <c r="G29" s="134"/>
      <c r="H29" s="125"/>
      <c r="I29" s="125"/>
      <c r="J29" s="146"/>
      <c r="K29" s="125"/>
    </row>
    <row r="30" spans="1:13" ht="18.75" customHeight="1" x14ac:dyDescent="0.25">
      <c r="A30" s="129"/>
      <c r="B30" s="129"/>
      <c r="C30" s="129"/>
      <c r="D30" s="129"/>
      <c r="E30" s="129"/>
      <c r="F30" s="129"/>
      <c r="G30" s="129"/>
      <c r="H30" s="129"/>
      <c r="I30" s="129"/>
      <c r="J30" s="129"/>
      <c r="K30" s="129"/>
    </row>
    <row r="31" spans="1:13" ht="19.5" customHeight="1" x14ac:dyDescent="0.25">
      <c r="A31" s="148" t="s">
        <v>104</v>
      </c>
      <c r="B31" s="127"/>
      <c r="C31" s="127"/>
      <c r="D31" s="127"/>
      <c r="E31" s="127"/>
      <c r="F31" s="127"/>
      <c r="G31" s="127"/>
      <c r="H31" s="127"/>
      <c r="I31" s="127"/>
      <c r="J31" s="127"/>
      <c r="K31" s="128"/>
    </row>
    <row r="32" spans="1:13" ht="120.75" customHeight="1" x14ac:dyDescent="0.25">
      <c r="A32" s="140" t="s">
        <v>262</v>
      </c>
      <c r="B32" s="127"/>
      <c r="C32" s="127"/>
      <c r="D32" s="127"/>
      <c r="E32" s="127"/>
      <c r="F32" s="127"/>
      <c r="G32" s="127"/>
      <c r="H32" s="127"/>
      <c r="I32" s="127"/>
      <c r="J32" s="127"/>
      <c r="K32" s="128"/>
    </row>
  </sheetData>
  <mergeCells count="87">
    <mergeCell ref="B22:B23"/>
    <mergeCell ref="C22:C23"/>
    <mergeCell ref="E22:G22"/>
    <mergeCell ref="E23:G23"/>
    <mergeCell ref="H22:H23"/>
    <mergeCell ref="J26:J27"/>
    <mergeCell ref="K26:K27"/>
    <mergeCell ref="E27:G27"/>
    <mergeCell ref="E26:G26"/>
    <mergeCell ref="K20:K21"/>
    <mergeCell ref="C1:I2"/>
    <mergeCell ref="C3:I4"/>
    <mergeCell ref="J1:K1"/>
    <mergeCell ref="A6:K6"/>
    <mergeCell ref="A5:K5"/>
    <mergeCell ref="A1:B4"/>
    <mergeCell ref="J2:K2"/>
    <mergeCell ref="J4:K4"/>
    <mergeCell ref="A9:B9"/>
    <mergeCell ref="A8:B8"/>
    <mergeCell ref="C8:K8"/>
    <mergeCell ref="C9:K9"/>
    <mergeCell ref="A7:B7"/>
    <mergeCell ref="C7:K7"/>
    <mergeCell ref="C10:K10"/>
    <mergeCell ref="A11:K11"/>
    <mergeCell ref="H12:K12"/>
    <mergeCell ref="F12:G12"/>
    <mergeCell ref="C12:E12"/>
    <mergeCell ref="A10:B10"/>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A32:K32"/>
    <mergeCell ref="C28:C29"/>
    <mergeCell ref="B28:B29"/>
    <mergeCell ref="A28:A29"/>
    <mergeCell ref="I28:I29"/>
    <mergeCell ref="H28:H29"/>
    <mergeCell ref="J28:J29"/>
    <mergeCell ref="E28:G28"/>
    <mergeCell ref="E29:G29"/>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4C2F4"/>
    <outlinePr summaryBelow="0" summaryRight="0"/>
    <pageSetUpPr fitToPage="1"/>
  </sheetPr>
  <dimension ref="A1:J33"/>
  <sheetViews>
    <sheetView showGridLines="0" workbookViewId="0"/>
  </sheetViews>
  <sheetFormatPr baseColWidth="10" defaultColWidth="14.44140625" defaultRowHeight="15" customHeight="1" x14ac:dyDescent="0.3"/>
  <cols>
    <col min="1" max="1" width="12.6640625" customWidth="1"/>
    <col min="2" max="2" width="23.33203125" customWidth="1"/>
    <col min="3" max="3" width="46.44140625" customWidth="1"/>
    <col min="4" max="4" width="5.109375" customWidth="1"/>
    <col min="5" max="5" width="12" customWidth="1"/>
    <col min="6" max="8" width="11.33203125" customWidth="1"/>
    <col min="9" max="9" width="12.109375" customWidth="1"/>
    <col min="10" max="10" width="11.88671875" customWidth="1"/>
  </cols>
  <sheetData>
    <row r="1" spans="1:10" ht="7.5" customHeight="1" x14ac:dyDescent="0.3">
      <c r="A1" s="214"/>
      <c r="B1" s="197"/>
      <c r="C1" s="213" t="s">
        <v>0</v>
      </c>
      <c r="D1" s="196"/>
      <c r="E1" s="196"/>
      <c r="F1" s="197"/>
      <c r="G1" s="168" t="s">
        <v>1</v>
      </c>
      <c r="H1" s="187"/>
      <c r="I1" s="187"/>
      <c r="J1" s="188"/>
    </row>
    <row r="2" spans="1:10" ht="7.5" customHeight="1" x14ac:dyDescent="0.3">
      <c r="A2" s="212"/>
      <c r="B2" s="215"/>
      <c r="C2" s="198"/>
      <c r="D2" s="199"/>
      <c r="E2" s="199"/>
      <c r="F2" s="200"/>
      <c r="G2" s="168" t="s">
        <v>2</v>
      </c>
      <c r="H2" s="187"/>
      <c r="I2" s="187"/>
      <c r="J2" s="188"/>
    </row>
    <row r="3" spans="1:10" ht="7.5" customHeight="1" x14ac:dyDescent="0.3">
      <c r="A3" s="212"/>
      <c r="B3" s="215"/>
      <c r="C3" s="213" t="s">
        <v>3</v>
      </c>
      <c r="D3" s="196"/>
      <c r="E3" s="196"/>
      <c r="F3" s="197"/>
      <c r="G3" s="168" t="s">
        <v>4</v>
      </c>
      <c r="H3" s="187"/>
      <c r="I3" s="187"/>
      <c r="J3" s="188"/>
    </row>
    <row r="4" spans="1:10" ht="7.5" customHeight="1" x14ac:dyDescent="0.3">
      <c r="A4" s="198"/>
      <c r="B4" s="200"/>
      <c r="C4" s="198"/>
      <c r="D4" s="199"/>
      <c r="E4" s="199"/>
      <c r="F4" s="200"/>
      <c r="G4" s="168" t="s">
        <v>5</v>
      </c>
      <c r="H4" s="187"/>
      <c r="I4" s="187"/>
      <c r="J4" s="188"/>
    </row>
    <row r="5" spans="1:10" ht="7.5" customHeight="1" x14ac:dyDescent="0.3">
      <c r="A5" s="217"/>
      <c r="B5" s="187"/>
      <c r="C5" s="187"/>
      <c r="D5" s="187"/>
      <c r="E5" s="187"/>
      <c r="F5" s="187"/>
      <c r="G5" s="187"/>
      <c r="H5" s="187"/>
      <c r="I5" s="187"/>
      <c r="J5" s="188"/>
    </row>
    <row r="6" spans="1:10" ht="21" customHeight="1" x14ac:dyDescent="0.3">
      <c r="A6" s="210" t="s">
        <v>7</v>
      </c>
      <c r="B6" s="187"/>
      <c r="C6" s="187"/>
      <c r="D6" s="187"/>
      <c r="E6" s="187"/>
      <c r="F6" s="187"/>
      <c r="G6" s="187"/>
      <c r="H6" s="187"/>
      <c r="I6" s="187"/>
      <c r="J6" s="188"/>
    </row>
    <row r="7" spans="1:10" ht="23.25" customHeight="1" x14ac:dyDescent="0.3">
      <c r="A7" s="210" t="s">
        <v>6</v>
      </c>
      <c r="B7" s="188"/>
      <c r="C7" s="168" t="s">
        <v>9</v>
      </c>
      <c r="D7" s="187"/>
      <c r="E7" s="187"/>
      <c r="F7" s="187"/>
      <c r="G7" s="187"/>
      <c r="H7" s="187"/>
      <c r="I7" s="187"/>
      <c r="J7" s="188"/>
    </row>
    <row r="8" spans="1:10" ht="24.75" customHeight="1" x14ac:dyDescent="0.3">
      <c r="A8" s="205" t="s">
        <v>10</v>
      </c>
      <c r="B8" s="188"/>
      <c r="C8" s="168"/>
      <c r="D8" s="187"/>
      <c r="E8" s="187"/>
      <c r="F8" s="187"/>
      <c r="G8" s="187"/>
      <c r="H8" s="187"/>
      <c r="I8" s="187"/>
      <c r="J8" s="188"/>
    </row>
    <row r="9" spans="1:10" ht="7.5" customHeight="1" x14ac:dyDescent="0.3">
      <c r="A9" s="205" t="s">
        <v>11</v>
      </c>
      <c r="B9" s="188"/>
      <c r="C9" s="158" t="s">
        <v>12</v>
      </c>
      <c r="D9" s="187"/>
      <c r="E9" s="187"/>
      <c r="F9" s="187"/>
      <c r="G9" s="187"/>
      <c r="H9" s="187"/>
      <c r="I9" s="187"/>
      <c r="J9" s="188"/>
    </row>
    <row r="10" spans="1:10" ht="11.25" customHeight="1" x14ac:dyDescent="0.3">
      <c r="A10" s="205" t="s">
        <v>15</v>
      </c>
      <c r="B10" s="188"/>
      <c r="C10" s="158"/>
      <c r="D10" s="187"/>
      <c r="E10" s="187"/>
      <c r="F10" s="187"/>
      <c r="G10" s="187"/>
      <c r="H10" s="187"/>
      <c r="I10" s="187"/>
      <c r="J10" s="188"/>
    </row>
    <row r="11" spans="1:10" ht="6.75" customHeight="1" x14ac:dyDescent="0.3">
      <c r="A11" s="216"/>
      <c r="B11" s="187"/>
      <c r="C11" s="187"/>
      <c r="D11" s="187"/>
      <c r="E11" s="187"/>
      <c r="F11" s="187"/>
      <c r="G11" s="187"/>
      <c r="H11" s="187"/>
      <c r="I11" s="187"/>
      <c r="J11" s="188"/>
    </row>
    <row r="12" spans="1:10" ht="25.5" customHeight="1" x14ac:dyDescent="0.3">
      <c r="A12" s="205" t="s">
        <v>18</v>
      </c>
      <c r="B12" s="187"/>
      <c r="C12" s="158"/>
      <c r="D12" s="187"/>
      <c r="E12" s="188"/>
      <c r="F12" s="205" t="s">
        <v>19</v>
      </c>
      <c r="G12" s="187"/>
      <c r="H12" s="206"/>
      <c r="I12" s="187"/>
      <c r="J12" s="188"/>
    </row>
    <row r="13" spans="1:10" ht="16.5" customHeight="1" x14ac:dyDescent="0.3">
      <c r="A13" s="152"/>
      <c r="B13" s="187"/>
      <c r="C13" s="187"/>
      <c r="D13" s="187"/>
      <c r="E13" s="187"/>
      <c r="F13" s="187"/>
      <c r="G13" s="187"/>
      <c r="H13" s="187"/>
      <c r="I13" s="187"/>
      <c r="J13" s="188"/>
    </row>
    <row r="14" spans="1:10" ht="21" customHeight="1" x14ac:dyDescent="0.3">
      <c r="A14" s="204" t="s">
        <v>21</v>
      </c>
      <c r="B14" s="187"/>
      <c r="C14" s="187"/>
      <c r="D14" s="187"/>
      <c r="E14" s="187"/>
      <c r="F14" s="187"/>
      <c r="G14" s="187"/>
      <c r="H14" s="187"/>
      <c r="I14" s="187"/>
      <c r="J14" s="188"/>
    </row>
    <row r="15" spans="1:10" ht="12.75" customHeight="1" x14ac:dyDescent="0.3">
      <c r="A15" s="2" t="s">
        <v>24</v>
      </c>
      <c r="B15" s="2" t="s">
        <v>22</v>
      </c>
      <c r="C15" s="2" t="s">
        <v>21</v>
      </c>
      <c r="D15" s="207" t="s">
        <v>25</v>
      </c>
      <c r="E15" s="187"/>
      <c r="F15" s="187"/>
      <c r="G15" s="188"/>
      <c r="H15" s="3" t="s">
        <v>26</v>
      </c>
      <c r="I15" s="4" t="s">
        <v>28</v>
      </c>
      <c r="J15" s="4" t="s">
        <v>30</v>
      </c>
    </row>
    <row r="16" spans="1:10" ht="27" customHeight="1" x14ac:dyDescent="0.3">
      <c r="A16" s="211" t="s">
        <v>31</v>
      </c>
      <c r="B16" s="194" t="s">
        <v>42</v>
      </c>
      <c r="C16" s="5" t="s">
        <v>43</v>
      </c>
      <c r="D16" s="7" t="s">
        <v>44</v>
      </c>
      <c r="E16" s="189" t="s">
        <v>45</v>
      </c>
      <c r="F16" s="187"/>
      <c r="G16" s="187"/>
      <c r="H16" s="8" t="s">
        <v>46</v>
      </c>
      <c r="I16" s="8" t="s">
        <v>48</v>
      </c>
      <c r="J16" s="190" t="s">
        <v>49</v>
      </c>
    </row>
    <row r="17" spans="1:10" ht="27" customHeight="1" x14ac:dyDescent="0.3">
      <c r="A17" s="212"/>
      <c r="B17" s="191"/>
      <c r="C17" s="5" t="s">
        <v>51</v>
      </c>
      <c r="D17" s="7" t="s">
        <v>47</v>
      </c>
      <c r="E17" s="189" t="s">
        <v>52</v>
      </c>
      <c r="F17" s="187"/>
      <c r="G17" s="187"/>
      <c r="H17" s="9" t="s">
        <v>46</v>
      </c>
      <c r="I17" s="8" t="s">
        <v>53</v>
      </c>
      <c r="J17" s="191"/>
    </row>
    <row r="18" spans="1:10" ht="27" customHeight="1" x14ac:dyDescent="0.3">
      <c r="A18" s="212"/>
      <c r="B18" s="191"/>
      <c r="C18" s="5" t="s">
        <v>55</v>
      </c>
      <c r="D18" s="10" t="s">
        <v>56</v>
      </c>
      <c r="E18" s="195" t="s">
        <v>57</v>
      </c>
      <c r="F18" s="196"/>
      <c r="G18" s="196"/>
      <c r="H18" s="9" t="s">
        <v>46</v>
      </c>
      <c r="I18" s="8" t="s">
        <v>58</v>
      </c>
      <c r="J18" s="191"/>
    </row>
    <row r="19" spans="1:10" ht="27" customHeight="1" x14ac:dyDescent="0.3">
      <c r="A19" s="212"/>
      <c r="B19" s="192"/>
      <c r="C19" s="11" t="s">
        <v>59</v>
      </c>
      <c r="D19" s="10" t="s">
        <v>60</v>
      </c>
      <c r="E19" s="195" t="s">
        <v>61</v>
      </c>
      <c r="F19" s="196"/>
      <c r="G19" s="196"/>
      <c r="H19" s="9" t="s">
        <v>46</v>
      </c>
      <c r="I19" s="12"/>
      <c r="J19" s="192"/>
    </row>
    <row r="20" spans="1:10" ht="19.5" customHeight="1" x14ac:dyDescent="0.3">
      <c r="A20" s="212"/>
      <c r="B20" s="209" t="s">
        <v>63</v>
      </c>
      <c r="C20" s="208" t="s">
        <v>64</v>
      </c>
      <c r="D20" s="6" t="s">
        <v>44</v>
      </c>
      <c r="E20" s="201" t="s">
        <v>69</v>
      </c>
      <c r="F20" s="187"/>
      <c r="G20" s="188"/>
      <c r="H20" s="13" t="s">
        <v>70</v>
      </c>
      <c r="I20" s="144" t="s">
        <v>71</v>
      </c>
      <c r="J20" s="144"/>
    </row>
    <row r="21" spans="1:10" ht="19.5" customHeight="1" x14ac:dyDescent="0.3">
      <c r="A21" s="212"/>
      <c r="B21" s="191"/>
      <c r="C21" s="191"/>
      <c r="D21" s="6" t="s">
        <v>47</v>
      </c>
      <c r="E21" s="201" t="s">
        <v>72</v>
      </c>
      <c r="F21" s="187"/>
      <c r="G21" s="188"/>
      <c r="H21" s="13" t="s">
        <v>46</v>
      </c>
      <c r="I21" s="191"/>
      <c r="J21" s="191"/>
    </row>
    <row r="22" spans="1:10" ht="19.5" customHeight="1" x14ac:dyDescent="0.3">
      <c r="A22" s="212"/>
      <c r="B22" s="192"/>
      <c r="C22" s="192"/>
      <c r="D22" s="6" t="s">
        <v>56</v>
      </c>
      <c r="E22" s="202" t="s">
        <v>73</v>
      </c>
      <c r="F22" s="187"/>
      <c r="G22" s="188"/>
      <c r="H22" s="13"/>
      <c r="I22" s="192"/>
      <c r="J22" s="192"/>
    </row>
    <row r="23" spans="1:10" ht="19.5" customHeight="1" x14ac:dyDescent="0.3">
      <c r="A23" s="212"/>
      <c r="B23" s="194" t="s">
        <v>74</v>
      </c>
      <c r="C23" s="193" t="s">
        <v>75</v>
      </c>
      <c r="D23" s="7" t="s">
        <v>44</v>
      </c>
      <c r="E23" s="140" t="s">
        <v>77</v>
      </c>
      <c r="F23" s="187"/>
      <c r="G23" s="188"/>
      <c r="H23" s="8" t="s">
        <v>46</v>
      </c>
      <c r="I23" s="190" t="s">
        <v>79</v>
      </c>
      <c r="J23" s="190" t="s">
        <v>49</v>
      </c>
    </row>
    <row r="24" spans="1:10" ht="19.5" customHeight="1" x14ac:dyDescent="0.3">
      <c r="A24" s="212"/>
      <c r="B24" s="192"/>
      <c r="C24" s="192"/>
      <c r="D24" s="7" t="s">
        <v>47</v>
      </c>
      <c r="E24" s="140" t="s">
        <v>81</v>
      </c>
      <c r="F24" s="187"/>
      <c r="G24" s="188"/>
      <c r="H24" s="8" t="s">
        <v>46</v>
      </c>
      <c r="I24" s="192"/>
      <c r="J24" s="192"/>
    </row>
    <row r="25" spans="1:10" ht="19.5" customHeight="1" x14ac:dyDescent="0.3">
      <c r="A25" s="212"/>
      <c r="B25" s="209" t="s">
        <v>83</v>
      </c>
      <c r="C25" s="208" t="s">
        <v>85</v>
      </c>
      <c r="D25" s="6" t="s">
        <v>44</v>
      </c>
      <c r="E25" s="201" t="s">
        <v>86</v>
      </c>
      <c r="F25" s="187"/>
      <c r="G25" s="188"/>
      <c r="H25" s="13" t="s">
        <v>46</v>
      </c>
      <c r="I25" s="144" t="s">
        <v>79</v>
      </c>
      <c r="J25" s="144" t="s">
        <v>49</v>
      </c>
    </row>
    <row r="26" spans="1:10" ht="19.5" customHeight="1" x14ac:dyDescent="0.3">
      <c r="A26" s="212"/>
      <c r="B26" s="192"/>
      <c r="C26" s="192"/>
      <c r="D26" s="6" t="s">
        <v>47</v>
      </c>
      <c r="E26" s="201" t="s">
        <v>89</v>
      </c>
      <c r="F26" s="187"/>
      <c r="G26" s="188"/>
      <c r="H26" s="13" t="s">
        <v>46</v>
      </c>
      <c r="I26" s="192"/>
      <c r="J26" s="192"/>
    </row>
    <row r="27" spans="1:10" ht="19.5" customHeight="1" x14ac:dyDescent="0.3">
      <c r="A27" s="194" t="s">
        <v>90</v>
      </c>
      <c r="B27" s="194" t="s">
        <v>92</v>
      </c>
      <c r="C27" s="193" t="s">
        <v>94</v>
      </c>
      <c r="D27" s="7" t="s">
        <v>44</v>
      </c>
      <c r="E27" s="189" t="s">
        <v>95</v>
      </c>
      <c r="F27" s="187"/>
      <c r="G27" s="188"/>
      <c r="H27" s="8" t="s">
        <v>46</v>
      </c>
      <c r="I27" s="190" t="s">
        <v>79</v>
      </c>
      <c r="J27" s="190" t="s">
        <v>49</v>
      </c>
    </row>
    <row r="28" spans="1:10" ht="11.25" customHeight="1" x14ac:dyDescent="0.3">
      <c r="A28" s="191"/>
      <c r="B28" s="191"/>
      <c r="C28" s="192"/>
      <c r="D28" s="203" t="s">
        <v>47</v>
      </c>
      <c r="E28" s="195" t="s">
        <v>97</v>
      </c>
      <c r="F28" s="196"/>
      <c r="G28" s="197"/>
      <c r="H28" s="190" t="s">
        <v>46</v>
      </c>
      <c r="I28" s="192"/>
      <c r="J28" s="191"/>
    </row>
    <row r="29" spans="1:10" ht="11.25" customHeight="1" x14ac:dyDescent="0.3">
      <c r="A29" s="191"/>
      <c r="B29" s="191"/>
      <c r="C29" s="193" t="s">
        <v>98</v>
      </c>
      <c r="D29" s="192"/>
      <c r="E29" s="198"/>
      <c r="F29" s="199"/>
      <c r="G29" s="200"/>
      <c r="H29" s="192"/>
      <c r="I29" s="190" t="s">
        <v>100</v>
      </c>
      <c r="J29" s="191"/>
    </row>
    <row r="30" spans="1:10" ht="19.5" customHeight="1" x14ac:dyDescent="0.3">
      <c r="A30" s="192"/>
      <c r="B30" s="192"/>
      <c r="C30" s="192"/>
      <c r="D30" s="7" t="s">
        <v>56</v>
      </c>
      <c r="E30" s="189" t="s">
        <v>102</v>
      </c>
      <c r="F30" s="187"/>
      <c r="G30" s="188"/>
      <c r="H30" s="8" t="s">
        <v>46</v>
      </c>
      <c r="I30" s="192"/>
      <c r="J30" s="192"/>
    </row>
    <row r="31" spans="1:10" ht="18.75" customHeight="1" x14ac:dyDescent="0.3">
      <c r="A31" s="14"/>
      <c r="B31" s="15"/>
      <c r="C31" s="16"/>
      <c r="D31" s="17"/>
      <c r="E31" s="18"/>
      <c r="F31" s="18"/>
      <c r="G31" s="18"/>
      <c r="H31" s="19"/>
      <c r="I31" s="19"/>
      <c r="J31" s="19"/>
    </row>
    <row r="32" spans="1:10" ht="19.5" customHeight="1" x14ac:dyDescent="0.3">
      <c r="A32" s="204" t="s">
        <v>104</v>
      </c>
      <c r="B32" s="187"/>
      <c r="C32" s="187"/>
      <c r="D32" s="187"/>
      <c r="E32" s="187"/>
      <c r="F32" s="187"/>
      <c r="G32" s="187"/>
      <c r="H32" s="187"/>
      <c r="I32" s="187"/>
      <c r="J32" s="188"/>
    </row>
    <row r="33" spans="1:10" ht="56.25" customHeight="1" x14ac:dyDescent="0.3">
      <c r="A33" s="140" t="s">
        <v>105</v>
      </c>
      <c r="B33" s="187"/>
      <c r="C33" s="187"/>
      <c r="D33" s="187"/>
      <c r="E33" s="187"/>
      <c r="F33" s="187"/>
      <c r="G33" s="187"/>
      <c r="H33" s="187"/>
      <c r="I33" s="187"/>
      <c r="J33" s="188"/>
    </row>
  </sheetData>
  <mergeCells count="65">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F12:G12"/>
    <mergeCell ref="C12:E12"/>
    <mergeCell ref="H12:J12"/>
    <mergeCell ref="A12:B12"/>
    <mergeCell ref="E16:G16"/>
    <mergeCell ref="A14:J14"/>
    <mergeCell ref="D15:G15"/>
    <mergeCell ref="A13:J13"/>
    <mergeCell ref="E21:G21"/>
    <mergeCell ref="E22:G22"/>
    <mergeCell ref="J20:J22"/>
    <mergeCell ref="D28:D29"/>
    <mergeCell ref="A32:J32"/>
    <mergeCell ref="I25:I26"/>
    <mergeCell ref="J25:J26"/>
    <mergeCell ref="J23:J24"/>
    <mergeCell ref="I23:I24"/>
    <mergeCell ref="E25:G25"/>
    <mergeCell ref="E26:G26"/>
    <mergeCell ref="E23:G23"/>
    <mergeCell ref="E24:G24"/>
    <mergeCell ref="A33:J33"/>
    <mergeCell ref="E30:G30"/>
    <mergeCell ref="J27:J30"/>
    <mergeCell ref="I29:I30"/>
    <mergeCell ref="I27:I28"/>
    <mergeCell ref="C29:C30"/>
    <mergeCell ref="C27:C28"/>
    <mergeCell ref="A27:A30"/>
    <mergeCell ref="B27:B30"/>
    <mergeCell ref="E28:G29"/>
    <mergeCell ref="E27:G27"/>
    <mergeCell ref="H28:H29"/>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r:uid="{00000000-0002-0000-0100-000000000000}">
          <x14:formula1>
            <xm:f>Listas!$F$9:$F$17</xm:f>
          </x14:formula1>
          <xm:sqref>C12</xm:sqref>
        </x14:dataValidation>
        <x14:dataValidation type="list" allowBlank="1" xr:uid="{00000000-0002-0000-0100-000001000000}">
          <x14:formula1>
            <xm:f>Listas!$B$2:$B$4</xm:f>
          </x14:formula1>
          <xm:sqref>H12</xm:sqref>
        </x14:dataValidation>
        <x14:dataValidation type="list" allowBlank="1" xr:uid="{00000000-0002-0000-0100-000002000000}">
          <x14:formula1>
            <xm:f>Listas!$D$9:$D$15</xm:f>
          </x14:formula1>
          <xm:sqref>C10</xm:sqref>
        </x14:dataValidation>
        <x14:dataValidation type="list" allowBlank="1" xr:uid="{00000000-0002-0000-0100-000003000000}">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A7D6"/>
    <outlinePr summaryBelow="0" summaryRight="0"/>
  </sheetPr>
  <dimension ref="A1:P29"/>
  <sheetViews>
    <sheetView showGridLines="0" topLeftCell="A11" zoomScale="90" zoomScaleNormal="90" workbookViewId="0">
      <pane xSplit="3" ySplit="2" topLeftCell="D13" activePane="bottomRight" state="frozen"/>
      <selection activeCell="A11" sqref="A11"/>
      <selection pane="topRight" activeCell="D11" sqref="D11"/>
      <selection pane="bottomLeft" activeCell="A13" sqref="A13"/>
      <selection pane="bottomRight" activeCell="D14" sqref="D14"/>
    </sheetView>
  </sheetViews>
  <sheetFormatPr baseColWidth="10" defaultColWidth="14.44140625" defaultRowHeight="15" customHeight="1" x14ac:dyDescent="0.3"/>
  <cols>
    <col min="1" max="1" width="17.6640625" style="72" customWidth="1"/>
    <col min="2" max="2" width="36.6640625" style="72" customWidth="1"/>
    <col min="3" max="3" width="7.6640625" style="72" customWidth="1"/>
    <col min="4" max="4" width="14.88671875" style="89" customWidth="1"/>
    <col min="5" max="5" width="15.88671875" style="89" customWidth="1"/>
    <col min="6" max="6" width="16" style="89" customWidth="1"/>
    <col min="7" max="7" width="14.88671875" style="89" customWidth="1"/>
    <col min="8" max="8" width="15.109375" style="89" customWidth="1"/>
    <col min="9" max="9" width="16.88671875" style="89" customWidth="1"/>
    <col min="10" max="12" width="15.33203125" style="89" customWidth="1"/>
    <col min="13" max="13" width="15.6640625" style="89" customWidth="1"/>
    <col min="14" max="14" width="16" style="89" customWidth="1"/>
    <col min="15" max="15" width="17.33203125" style="89" customWidth="1"/>
    <col min="16" max="16" width="18.5546875" style="72" customWidth="1"/>
    <col min="17" max="16384" width="14.44140625" style="72"/>
  </cols>
  <sheetData>
    <row r="1" spans="1:16" ht="18.75" customHeight="1" x14ac:dyDescent="0.3">
      <c r="A1" s="218"/>
      <c r="B1" s="171" t="s">
        <v>255</v>
      </c>
      <c r="C1" s="171"/>
      <c r="D1" s="171"/>
      <c r="E1" s="171"/>
      <c r="F1" s="171"/>
      <c r="G1" s="171"/>
      <c r="H1" s="171"/>
      <c r="I1" s="171"/>
      <c r="J1" s="171"/>
      <c r="K1" s="171"/>
      <c r="L1" s="171"/>
      <c r="M1" s="219" t="s">
        <v>261</v>
      </c>
      <c r="N1" s="219"/>
      <c r="O1" s="219"/>
    </row>
    <row r="2" spans="1:16" ht="14.25" customHeight="1" x14ac:dyDescent="0.3">
      <c r="A2" s="218"/>
      <c r="B2" s="171"/>
      <c r="C2" s="171"/>
      <c r="D2" s="171"/>
      <c r="E2" s="171"/>
      <c r="F2" s="171"/>
      <c r="G2" s="171"/>
      <c r="H2" s="171"/>
      <c r="I2" s="171"/>
      <c r="J2" s="171"/>
      <c r="K2" s="171"/>
      <c r="L2" s="171"/>
      <c r="M2" s="219" t="s">
        <v>257</v>
      </c>
      <c r="N2" s="219"/>
      <c r="O2" s="219"/>
    </row>
    <row r="3" spans="1:16" ht="18.75" customHeight="1" x14ac:dyDescent="0.3">
      <c r="A3" s="218"/>
      <c r="B3" s="171" t="s">
        <v>3</v>
      </c>
      <c r="C3" s="171"/>
      <c r="D3" s="171"/>
      <c r="E3" s="171"/>
      <c r="F3" s="171"/>
      <c r="G3" s="171"/>
      <c r="H3" s="171"/>
      <c r="I3" s="171"/>
      <c r="J3" s="171"/>
      <c r="K3" s="171"/>
      <c r="L3" s="171"/>
      <c r="M3" s="219" t="s">
        <v>258</v>
      </c>
      <c r="N3" s="219"/>
      <c r="O3" s="219"/>
    </row>
    <row r="4" spans="1:16" ht="14.25" customHeight="1" x14ac:dyDescent="0.3">
      <c r="A4" s="218"/>
      <c r="B4" s="171"/>
      <c r="C4" s="171"/>
      <c r="D4" s="171"/>
      <c r="E4" s="171"/>
      <c r="F4" s="171"/>
      <c r="G4" s="171"/>
      <c r="H4" s="171"/>
      <c r="I4" s="171"/>
      <c r="J4" s="171"/>
      <c r="K4" s="171"/>
      <c r="L4" s="171"/>
      <c r="M4" s="219" t="s">
        <v>265</v>
      </c>
      <c r="N4" s="219"/>
      <c r="O4" s="219"/>
    </row>
    <row r="5" spans="1:16" ht="18.75" customHeight="1" x14ac:dyDescent="0.3">
      <c r="A5" s="238"/>
      <c r="B5" s="199"/>
      <c r="C5" s="199"/>
      <c r="D5" s="199"/>
      <c r="E5" s="199"/>
      <c r="F5" s="199"/>
      <c r="G5" s="199"/>
      <c r="H5" s="199"/>
      <c r="I5" s="199"/>
      <c r="J5" s="199"/>
      <c r="K5" s="199"/>
      <c r="L5" s="199"/>
      <c r="M5" s="199"/>
      <c r="N5" s="199"/>
      <c r="O5" s="200"/>
    </row>
    <row r="6" spans="1:16" ht="14.4" x14ac:dyDescent="0.3">
      <c r="A6" s="234" t="s">
        <v>6</v>
      </c>
      <c r="B6" s="187"/>
      <c r="C6" s="187"/>
      <c r="D6" s="188"/>
      <c r="E6" s="239" t="str">
        <f>Identificacion!C7</f>
        <v xml:space="preserve">Comportamiento financiero </v>
      </c>
      <c r="F6" s="226"/>
      <c r="G6" s="226"/>
      <c r="H6" s="226"/>
      <c r="I6" s="226"/>
      <c r="J6" s="226"/>
      <c r="K6" s="226"/>
      <c r="L6" s="226"/>
      <c r="M6" s="226"/>
      <c r="N6" s="226"/>
      <c r="O6" s="227"/>
    </row>
    <row r="7" spans="1:16" ht="14.4" x14ac:dyDescent="0.3">
      <c r="A7" s="234" t="s">
        <v>8</v>
      </c>
      <c r="B7" s="187"/>
      <c r="C7" s="187"/>
      <c r="D7" s="188"/>
      <c r="E7" s="233" t="s">
        <v>256</v>
      </c>
      <c r="F7" s="226"/>
      <c r="G7" s="226"/>
      <c r="H7" s="226"/>
      <c r="I7" s="226"/>
      <c r="J7" s="226"/>
      <c r="K7" s="226"/>
      <c r="L7" s="226"/>
      <c r="M7" s="226"/>
      <c r="N7" s="226"/>
      <c r="O7" s="227"/>
    </row>
    <row r="8" spans="1:16" ht="13.8" x14ac:dyDescent="0.3">
      <c r="A8" s="207" t="s">
        <v>13</v>
      </c>
      <c r="B8" s="228"/>
      <c r="C8" s="228"/>
      <c r="D8" s="228"/>
      <c r="E8" s="222" t="s">
        <v>288</v>
      </c>
      <c r="F8" s="223"/>
      <c r="G8" s="223"/>
      <c r="H8" s="224"/>
      <c r="I8" s="225" t="s">
        <v>14</v>
      </c>
      <c r="J8" s="226"/>
      <c r="K8" s="227"/>
      <c r="L8" s="240" t="s">
        <v>289</v>
      </c>
      <c r="M8" s="223"/>
      <c r="N8" s="223"/>
      <c r="O8" s="224"/>
    </row>
    <row r="9" spans="1:16" ht="14.4" x14ac:dyDescent="0.3">
      <c r="A9" s="234" t="s">
        <v>16</v>
      </c>
      <c r="B9" s="187"/>
      <c r="C9" s="187"/>
      <c r="D9" s="188"/>
      <c r="E9" s="233" t="s">
        <v>283</v>
      </c>
      <c r="F9" s="226"/>
      <c r="G9" s="226"/>
      <c r="H9" s="226"/>
      <c r="I9" s="226"/>
      <c r="J9" s="226"/>
      <c r="K9" s="226"/>
      <c r="L9" s="226"/>
      <c r="M9" s="226"/>
      <c r="N9" s="226"/>
      <c r="O9" s="227"/>
    </row>
    <row r="10" spans="1:16" ht="16.5" customHeight="1" x14ac:dyDescent="0.3">
      <c r="A10" s="237"/>
      <c r="B10" s="187"/>
      <c r="C10" s="187"/>
      <c r="D10" s="187"/>
      <c r="E10" s="187"/>
      <c r="F10" s="187"/>
      <c r="G10" s="187"/>
      <c r="H10" s="187"/>
      <c r="I10" s="187"/>
      <c r="J10" s="187"/>
      <c r="K10" s="187"/>
      <c r="L10" s="187"/>
      <c r="M10" s="187"/>
      <c r="N10" s="187"/>
      <c r="O10" s="188"/>
    </row>
    <row r="11" spans="1:16" ht="21" customHeight="1" x14ac:dyDescent="0.3">
      <c r="A11" s="70"/>
      <c r="B11" s="235" t="s">
        <v>20</v>
      </c>
      <c r="C11" s="236"/>
      <c r="D11" s="236"/>
      <c r="E11" s="236"/>
      <c r="F11" s="236"/>
      <c r="G11" s="236"/>
      <c r="H11" s="236"/>
      <c r="I11" s="236"/>
      <c r="J11" s="236"/>
      <c r="K11" s="236"/>
      <c r="L11" s="236"/>
      <c r="M11" s="236"/>
      <c r="N11" s="236"/>
      <c r="O11" s="236"/>
    </row>
    <row r="12" spans="1:16" ht="27" customHeight="1" x14ac:dyDescent="0.3">
      <c r="A12" s="71" t="s">
        <v>22</v>
      </c>
      <c r="B12" s="220" t="s">
        <v>25</v>
      </c>
      <c r="C12" s="221"/>
      <c r="D12" s="87" t="s">
        <v>27</v>
      </c>
      <c r="E12" s="87" t="s">
        <v>29</v>
      </c>
      <c r="F12" s="87" t="s">
        <v>32</v>
      </c>
      <c r="G12" s="87" t="s">
        <v>33</v>
      </c>
      <c r="H12" s="87" t="s">
        <v>34</v>
      </c>
      <c r="I12" s="87" t="s">
        <v>35</v>
      </c>
      <c r="J12" s="87" t="s">
        <v>36</v>
      </c>
      <c r="K12" s="87" t="s">
        <v>37</v>
      </c>
      <c r="L12" s="87" t="s">
        <v>38</v>
      </c>
      <c r="M12" s="87" t="s">
        <v>39</v>
      </c>
      <c r="N12" s="87" t="s">
        <v>40</v>
      </c>
      <c r="O12" s="87" t="s">
        <v>41</v>
      </c>
    </row>
    <row r="13" spans="1:16" s="81" customFormat="1" ht="44.25" customHeight="1" x14ac:dyDescent="0.3">
      <c r="A13" s="230" t="str">
        <f>Identificacion!B16</f>
        <v>1.1 Ejecución Presupuestal de Gastos de funcionamiento e inversión</v>
      </c>
      <c r="B13" s="79" t="str">
        <f>Identificacion!E16</f>
        <v xml:space="preserve">Valor del total de los compromisos acumulados para gastos de funcionamiento e inversión </v>
      </c>
      <c r="C13" s="80" t="s">
        <v>44</v>
      </c>
      <c r="D13" s="102">
        <v>7945136323</v>
      </c>
      <c r="E13" s="102">
        <v>40123505454</v>
      </c>
      <c r="F13" s="102">
        <v>53563834837</v>
      </c>
      <c r="G13" s="102"/>
      <c r="H13" s="102"/>
      <c r="I13" s="102"/>
      <c r="J13" s="102"/>
      <c r="K13" s="102"/>
      <c r="L13" s="102"/>
      <c r="M13" s="102"/>
      <c r="N13" s="102"/>
      <c r="O13" s="102"/>
    </row>
    <row r="14" spans="1:16" s="81" customFormat="1" ht="41.25" customHeight="1" x14ac:dyDescent="0.3">
      <c r="A14" s="231"/>
      <c r="B14" s="79" t="str">
        <f>Identificacion!E17</f>
        <v xml:space="preserve"> Valor de la apropiación vigente para gastos de funcionamiento e inversión</v>
      </c>
      <c r="C14" s="80" t="s">
        <v>47</v>
      </c>
      <c r="D14" s="102">
        <v>149607176000</v>
      </c>
      <c r="E14" s="102">
        <v>149607176000</v>
      </c>
      <c r="F14" s="102">
        <v>149607176000</v>
      </c>
      <c r="G14" s="102"/>
      <c r="H14" s="102"/>
      <c r="I14" s="102"/>
      <c r="J14" s="102"/>
      <c r="K14" s="102"/>
      <c r="L14" s="102"/>
      <c r="M14" s="102"/>
      <c r="N14" s="102"/>
      <c r="O14" s="102"/>
      <c r="P14" s="82"/>
    </row>
    <row r="15" spans="1:16" s="81" customFormat="1" ht="37.5" customHeight="1" x14ac:dyDescent="0.3">
      <c r="A15" s="230" t="str">
        <f>Identificacion!B18</f>
        <v>1.2 Ejecución de presupuesto rentas e ingresos</v>
      </c>
      <c r="B15" s="110" t="str">
        <f>Identificacion!E18</f>
        <v>Valor recaudo acumulado- Venta de Bienes y Servicios</v>
      </c>
      <c r="C15" s="80" t="s">
        <v>44</v>
      </c>
      <c r="D15" s="102">
        <v>38692481</v>
      </c>
      <c r="E15" s="102">
        <v>81482811</v>
      </c>
      <c r="F15" s="102">
        <v>160594542</v>
      </c>
      <c r="G15" s="102"/>
      <c r="H15" s="102"/>
      <c r="I15" s="102"/>
      <c r="J15" s="102"/>
      <c r="K15" s="102"/>
      <c r="L15" s="102"/>
      <c r="M15" s="102"/>
      <c r="N15" s="102"/>
      <c r="O15" s="102"/>
    </row>
    <row r="16" spans="1:16" s="81" customFormat="1" ht="39" customHeight="1" x14ac:dyDescent="0.3">
      <c r="A16" s="231"/>
      <c r="B16" s="110" t="str">
        <f>Identificacion!E19</f>
        <v xml:space="preserve">Valor rentas contractuales - Valor Presupuesto definitivo Venta de bienes y servicios.  </v>
      </c>
      <c r="C16" s="80" t="s">
        <v>47</v>
      </c>
      <c r="D16" s="102">
        <v>7862000000</v>
      </c>
      <c r="E16" s="102">
        <v>7862000000</v>
      </c>
      <c r="F16" s="102">
        <v>7862000000</v>
      </c>
      <c r="G16" s="102"/>
      <c r="H16" s="102"/>
      <c r="I16" s="102"/>
      <c r="J16" s="102"/>
      <c r="K16" s="102"/>
      <c r="L16" s="102"/>
      <c r="M16" s="102"/>
      <c r="N16" s="102"/>
      <c r="O16" s="102"/>
      <c r="P16" s="119">
        <f>+K16-O16</f>
        <v>0</v>
      </c>
    </row>
    <row r="17" spans="1:16" s="81" customFormat="1" ht="43.5" hidden="1" customHeight="1" x14ac:dyDescent="0.3">
      <c r="A17" s="83"/>
      <c r="B17" s="79"/>
      <c r="C17" s="80"/>
      <c r="D17" s="102"/>
      <c r="E17" s="102"/>
      <c r="F17" s="102"/>
      <c r="G17" s="102"/>
      <c r="H17" s="102"/>
      <c r="I17" s="102"/>
      <c r="J17" s="102"/>
      <c r="K17" s="102"/>
      <c r="L17" s="102"/>
      <c r="M17" s="102"/>
      <c r="N17" s="102"/>
      <c r="O17" s="102"/>
    </row>
    <row r="18" spans="1:16" s="81" customFormat="1" ht="39" hidden="1" customHeight="1" x14ac:dyDescent="0.3">
      <c r="A18" s="83"/>
      <c r="B18" s="79"/>
      <c r="C18" s="80"/>
      <c r="D18" s="102"/>
      <c r="E18" s="102"/>
      <c r="F18" s="102"/>
      <c r="G18" s="102"/>
      <c r="H18" s="102"/>
      <c r="I18" s="102"/>
      <c r="J18" s="102"/>
      <c r="K18" s="102"/>
      <c r="L18" s="102"/>
      <c r="M18" s="102"/>
      <c r="N18" s="102"/>
      <c r="O18" s="102"/>
    </row>
    <row r="19" spans="1:16" s="81" customFormat="1" ht="49.5" customHeight="1" x14ac:dyDescent="0.3">
      <c r="A19" s="230" t="str">
        <f>Identificacion!B20</f>
        <v>1.3 Ejecución del Presupuesto de Inversión  % de autorización de Giros</v>
      </c>
      <c r="B19" s="79" t="str">
        <f>Identificacion!E20</f>
        <v>Valor autorización de giro acumulado</v>
      </c>
      <c r="C19" s="80" t="s">
        <v>44</v>
      </c>
      <c r="D19" s="102">
        <v>31517681</v>
      </c>
      <c r="E19" s="102">
        <v>2112713817</v>
      </c>
      <c r="F19" s="102">
        <v>6150434046</v>
      </c>
      <c r="G19" s="102"/>
      <c r="H19" s="102"/>
      <c r="I19" s="102"/>
      <c r="J19" s="102"/>
      <c r="K19" s="102"/>
      <c r="L19" s="102"/>
      <c r="M19" s="102"/>
      <c r="N19" s="102"/>
      <c r="O19" s="102"/>
    </row>
    <row r="20" spans="1:16" s="81" customFormat="1" ht="40.5" customHeight="1" x14ac:dyDescent="0.3">
      <c r="A20" s="231"/>
      <c r="B20" s="79" t="str">
        <f>Identificacion!E21</f>
        <v>Valor Total de los compromisos acumulados</v>
      </c>
      <c r="C20" s="80" t="s">
        <v>47</v>
      </c>
      <c r="D20" s="102">
        <v>7444334202</v>
      </c>
      <c r="E20" s="102">
        <v>36098351055</v>
      </c>
      <c r="F20" s="102">
        <v>48507221205</v>
      </c>
      <c r="G20" s="102"/>
      <c r="H20" s="102"/>
      <c r="I20" s="102"/>
      <c r="J20" s="102"/>
      <c r="K20" s="102"/>
      <c r="L20" s="102"/>
      <c r="M20" s="102"/>
      <c r="N20" s="102"/>
      <c r="O20" s="102"/>
    </row>
    <row r="21" spans="1:16" s="81" customFormat="1" ht="36" customHeight="1" x14ac:dyDescent="0.3">
      <c r="A21" s="230" t="str">
        <f>Identificacion!B22</f>
        <v>1.4  Ejecución del Presupuesto de Gastos % de autorización de Giros</v>
      </c>
      <c r="B21" s="79" t="str">
        <f>Identificacion!E22</f>
        <v>Valor autorización de giro acumulado</v>
      </c>
      <c r="C21" s="80" t="s">
        <v>44</v>
      </c>
      <c r="D21" s="102">
        <v>419719962</v>
      </c>
      <c r="E21" s="102">
        <v>3046675912</v>
      </c>
      <c r="F21" s="102">
        <v>9152692497</v>
      </c>
      <c r="G21" s="102"/>
      <c r="H21" s="102"/>
      <c r="I21" s="102"/>
      <c r="J21" s="102"/>
      <c r="K21" s="102"/>
      <c r="L21" s="102"/>
      <c r="M21" s="102"/>
      <c r="N21" s="102"/>
      <c r="O21" s="102"/>
    </row>
    <row r="22" spans="1:16" s="81" customFormat="1" ht="30.75" customHeight="1" x14ac:dyDescent="0.3">
      <c r="A22" s="232"/>
      <c r="B22" s="79" t="str">
        <f>Identificacion!E23</f>
        <v>Valor Total de los compromisos acumulados</v>
      </c>
      <c r="C22" s="113" t="s">
        <v>47</v>
      </c>
      <c r="D22" s="114">
        <v>7945136323</v>
      </c>
      <c r="E22" s="114">
        <v>40123505454</v>
      </c>
      <c r="F22" s="114">
        <v>53563834837</v>
      </c>
      <c r="G22" s="114"/>
      <c r="H22" s="114"/>
      <c r="I22" s="114"/>
      <c r="J22" s="114"/>
      <c r="K22" s="114"/>
      <c r="L22" s="114"/>
      <c r="M22" s="114"/>
      <c r="N22" s="114"/>
      <c r="O22" s="114"/>
    </row>
    <row r="23" spans="1:16" s="81" customFormat="1" ht="31.5" customHeight="1" x14ac:dyDescent="0.3">
      <c r="A23" s="229" t="str">
        <f>Identificacion!B24</f>
        <v>1.5 Ejecución Reservas Presupuestales</v>
      </c>
      <c r="B23" s="115" t="str">
        <f>Identificacion!E24</f>
        <v>Valor total de las Reservas giradas</v>
      </c>
      <c r="C23" s="116" t="s">
        <v>44</v>
      </c>
      <c r="D23" s="117">
        <v>5141589889</v>
      </c>
      <c r="E23" s="117">
        <v>17455292435</v>
      </c>
      <c r="F23" s="117">
        <v>22409190993</v>
      </c>
      <c r="G23" s="117"/>
      <c r="H23" s="117"/>
      <c r="I23" s="117"/>
      <c r="J23" s="117"/>
      <c r="K23" s="117"/>
      <c r="L23" s="117"/>
      <c r="M23" s="117"/>
      <c r="N23" s="117"/>
      <c r="O23" s="117"/>
    </row>
    <row r="24" spans="1:16" s="81" customFormat="1" ht="31.5" customHeight="1" x14ac:dyDescent="0.3">
      <c r="A24" s="229"/>
      <c r="B24" s="115" t="str">
        <f>Identificacion!E25</f>
        <v>Valor Total de Reservas de la Vigencia</v>
      </c>
      <c r="C24" s="116" t="s">
        <v>47</v>
      </c>
      <c r="D24" s="117">
        <v>35643407027</v>
      </c>
      <c r="E24" s="117">
        <v>35643407027</v>
      </c>
      <c r="F24" s="117">
        <v>35631373693</v>
      </c>
      <c r="G24" s="117"/>
      <c r="H24" s="117"/>
      <c r="I24" s="117"/>
      <c r="J24" s="117"/>
      <c r="K24" s="117"/>
      <c r="L24" s="117"/>
      <c r="M24" s="117"/>
      <c r="N24" s="117"/>
      <c r="O24" s="117"/>
    </row>
    <row r="25" spans="1:16" ht="15" customHeight="1" x14ac:dyDescent="0.3">
      <c r="P25" s="100"/>
    </row>
    <row r="26" spans="1:16" ht="15" customHeight="1" x14ac:dyDescent="0.3">
      <c r="D26" s="88"/>
      <c r="E26" s="88"/>
      <c r="F26" s="88"/>
    </row>
    <row r="27" spans="1:16" ht="15" customHeight="1" x14ac:dyDescent="0.3">
      <c r="D27" s="90"/>
      <c r="E27" s="90"/>
      <c r="F27" s="90"/>
      <c r="G27" s="90"/>
      <c r="I27" s="90"/>
      <c r="J27" s="90"/>
    </row>
    <row r="28" spans="1:16" ht="15" customHeight="1" x14ac:dyDescent="0.3">
      <c r="D28" s="90"/>
      <c r="E28" s="90"/>
      <c r="F28" s="90"/>
      <c r="G28" s="90"/>
      <c r="I28" s="90"/>
      <c r="J28" s="90"/>
    </row>
    <row r="29" spans="1:16" ht="15" customHeight="1" x14ac:dyDescent="0.3">
      <c r="D29" s="90"/>
      <c r="E29" s="90"/>
      <c r="F29" s="90"/>
      <c r="G29" s="90"/>
      <c r="I29" s="90"/>
      <c r="J29" s="90"/>
    </row>
  </sheetData>
  <mergeCells count="26">
    <mergeCell ref="A5:O5"/>
    <mergeCell ref="E7:O7"/>
    <mergeCell ref="E6:O6"/>
    <mergeCell ref="L8:O8"/>
    <mergeCell ref="A7:D7"/>
    <mergeCell ref="A6:D6"/>
    <mergeCell ref="B12:C12"/>
    <mergeCell ref="E8:H8"/>
    <mergeCell ref="I8:K8"/>
    <mergeCell ref="A8:D8"/>
    <mergeCell ref="A23:A24"/>
    <mergeCell ref="A13:A14"/>
    <mergeCell ref="A19:A20"/>
    <mergeCell ref="A15:A16"/>
    <mergeCell ref="A21:A22"/>
    <mergeCell ref="E9:O9"/>
    <mergeCell ref="A9:D9"/>
    <mergeCell ref="B11:O11"/>
    <mergeCell ref="A10:O10"/>
    <mergeCell ref="A1:A4"/>
    <mergeCell ref="B1:L2"/>
    <mergeCell ref="B3:L4"/>
    <mergeCell ref="M3:O3"/>
    <mergeCell ref="M4:O4"/>
    <mergeCell ref="M1:O1"/>
    <mergeCell ref="M2:O2"/>
  </mergeCells>
  <conditionalFormatting sqref="E8:H8 E9:O9 L8:O8">
    <cfRule type="containsBlanks" dxfId="22" priority="20">
      <formula>LEN(TRIM(E13))=0</formula>
    </cfRule>
  </conditionalFormatting>
  <conditionalFormatting sqref="D16:J17">
    <cfRule type="containsBlanks" dxfId="21" priority="27">
      <formula>LEN(TRIM(D23))=0</formula>
    </cfRule>
  </conditionalFormatting>
  <conditionalFormatting sqref="K20:O20 K21:L21 N21:O21">
    <cfRule type="containsBlanks" dxfId="20" priority="35">
      <formula>LEN(TRIM(#REF!))=0</formula>
    </cfRule>
  </conditionalFormatting>
  <conditionalFormatting sqref="D13:O13">
    <cfRule type="containsBlanks" dxfId="19" priority="19">
      <formula>LEN(TRIM(D20))=0</formula>
    </cfRule>
  </conditionalFormatting>
  <conditionalFormatting sqref="D14:I14">
    <cfRule type="containsBlanks" dxfId="18" priority="18">
      <formula>LEN(TRIM(D21))=0</formula>
    </cfRule>
  </conditionalFormatting>
  <conditionalFormatting sqref="D15:I15">
    <cfRule type="containsBlanks" dxfId="17" priority="17">
      <formula>LEN(TRIM(D22))=0</formula>
    </cfRule>
  </conditionalFormatting>
  <conditionalFormatting sqref="D18:J18">
    <cfRule type="containsBlanks" dxfId="16" priority="16">
      <formula>LEN(TRIM(D24))=0</formula>
    </cfRule>
  </conditionalFormatting>
  <conditionalFormatting sqref="D19:E19 G19:J19 D20">
    <cfRule type="containsBlanks" dxfId="15" priority="15">
      <formula>LEN(TRIM(D24))=0</formula>
    </cfRule>
  </conditionalFormatting>
  <conditionalFormatting sqref="J14">
    <cfRule type="containsBlanks" dxfId="14" priority="14">
      <formula>LEN(TRIM(J21))=0</formula>
    </cfRule>
  </conditionalFormatting>
  <conditionalFormatting sqref="J15">
    <cfRule type="containsBlanks" dxfId="13" priority="12">
      <formula>LEN(TRIM(J22))=0</formula>
    </cfRule>
  </conditionalFormatting>
  <conditionalFormatting sqref="K15:O15">
    <cfRule type="containsBlanks" dxfId="12" priority="42">
      <formula>LEN(TRIM(K24))=0</formula>
    </cfRule>
  </conditionalFormatting>
  <conditionalFormatting sqref="M14:O14">
    <cfRule type="containsBlanks" dxfId="11" priority="6">
      <formula>LEN(TRIM(M21))=0</formula>
    </cfRule>
  </conditionalFormatting>
  <conditionalFormatting sqref="F19">
    <cfRule type="containsBlanks" dxfId="10" priority="4">
      <formula>LEN(TRIM(F24))=0</formula>
    </cfRule>
  </conditionalFormatting>
  <conditionalFormatting sqref="K14:L14">
    <cfRule type="containsBlanks" dxfId="9" priority="2">
      <formula>LEN(TRIM(K21))=0</formula>
    </cfRule>
  </conditionalFormatting>
  <conditionalFormatting sqref="K22:O22 D21:J23 E20:J20">
    <cfRule type="containsBlanks" dxfId="8" priority="43">
      <formula>LEN(TRIM(#REF!))=0</formula>
    </cfRule>
  </conditionalFormatting>
  <conditionalFormatting sqref="K23:O23">
    <cfRule type="containsBlanks" dxfId="7" priority="44">
      <formula>LEN(TRIM(#REF!))=0</formula>
    </cfRule>
  </conditionalFormatting>
  <conditionalFormatting sqref="K19:O19">
    <cfRule type="containsBlanks" dxfId="6" priority="45">
      <formula>LEN(TRIM(#REF!))=0</formula>
    </cfRule>
  </conditionalFormatting>
  <conditionalFormatting sqref="K18:O18">
    <cfRule type="containsBlanks" dxfId="5" priority="51">
      <formula>LEN(TRIM(#REF!))=0</formula>
    </cfRule>
  </conditionalFormatting>
  <conditionalFormatting sqref="K16:O17">
    <cfRule type="containsBlanks" dxfId="4" priority="53">
      <formula>LEN(TRIM(#REF!))=0</formula>
    </cfRule>
  </conditionalFormatting>
  <conditionalFormatting sqref="M21">
    <cfRule type="containsBlanks" dxfId="3" priority="1">
      <formula>LEN(TRIM(#REF!))=0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9CB9C"/>
    <outlinePr summaryBelow="0" summaryRight="0"/>
  </sheetPr>
  <dimension ref="A1:Q38"/>
  <sheetViews>
    <sheetView showGridLines="0" tabSelected="1" topLeftCell="A28" zoomScale="90" zoomScaleNormal="90" workbookViewId="0">
      <selection activeCell="B31" sqref="B31:N31"/>
    </sheetView>
  </sheetViews>
  <sheetFormatPr baseColWidth="10" defaultColWidth="14.44140625" defaultRowHeight="15" customHeight="1" x14ac:dyDescent="0.3"/>
  <cols>
    <col min="1" max="1" width="34.33203125" customWidth="1"/>
    <col min="2" max="2" width="14.88671875" customWidth="1"/>
    <col min="3" max="11" width="14.33203125" customWidth="1"/>
    <col min="12" max="14" width="15.5546875" customWidth="1"/>
    <col min="15" max="15" width="17.109375" customWidth="1"/>
  </cols>
  <sheetData>
    <row r="1" spans="1:15" ht="18.75" customHeight="1" x14ac:dyDescent="0.3">
      <c r="A1" s="214"/>
      <c r="B1" s="197"/>
      <c r="C1" s="213" t="s">
        <v>255</v>
      </c>
      <c r="D1" s="196"/>
      <c r="E1" s="196"/>
      <c r="F1" s="196"/>
      <c r="G1" s="196"/>
      <c r="H1" s="196"/>
      <c r="I1" s="196"/>
      <c r="J1" s="197"/>
      <c r="K1" s="168" t="s">
        <v>261</v>
      </c>
      <c r="L1" s="187"/>
      <c r="M1" s="187"/>
      <c r="N1" s="188"/>
    </row>
    <row r="2" spans="1:15" ht="18.75" customHeight="1" x14ac:dyDescent="0.3">
      <c r="A2" s="212"/>
      <c r="B2" s="215"/>
      <c r="C2" s="198"/>
      <c r="D2" s="199"/>
      <c r="E2" s="199"/>
      <c r="F2" s="199"/>
      <c r="G2" s="199"/>
      <c r="H2" s="199"/>
      <c r="I2" s="199"/>
      <c r="J2" s="200"/>
      <c r="K2" s="168" t="s">
        <v>257</v>
      </c>
      <c r="L2" s="187"/>
      <c r="M2" s="187"/>
      <c r="N2" s="188"/>
    </row>
    <row r="3" spans="1:15" ht="18.75" customHeight="1" x14ac:dyDescent="0.3">
      <c r="A3" s="212"/>
      <c r="B3" s="215"/>
      <c r="C3" s="213" t="s">
        <v>3</v>
      </c>
      <c r="D3" s="196"/>
      <c r="E3" s="196"/>
      <c r="F3" s="196"/>
      <c r="G3" s="196"/>
      <c r="H3" s="196"/>
      <c r="I3" s="196"/>
      <c r="J3" s="197"/>
      <c r="K3" s="168" t="s">
        <v>258</v>
      </c>
      <c r="L3" s="187"/>
      <c r="M3" s="187"/>
      <c r="N3" s="188"/>
    </row>
    <row r="4" spans="1:15" ht="18.75" customHeight="1" x14ac:dyDescent="0.3">
      <c r="A4" s="198"/>
      <c r="B4" s="200"/>
      <c r="C4" s="198"/>
      <c r="D4" s="199"/>
      <c r="E4" s="199"/>
      <c r="F4" s="199"/>
      <c r="G4" s="199"/>
      <c r="H4" s="199"/>
      <c r="I4" s="199"/>
      <c r="J4" s="200"/>
      <c r="K4" s="168" t="s">
        <v>266</v>
      </c>
      <c r="L4" s="187"/>
      <c r="M4" s="187"/>
      <c r="N4" s="188"/>
    </row>
    <row r="5" spans="1:15" ht="7.5" customHeight="1" x14ac:dyDescent="0.3">
      <c r="A5" s="217"/>
      <c r="B5" s="187"/>
      <c r="C5" s="187"/>
      <c r="D5" s="187"/>
      <c r="E5" s="187"/>
      <c r="F5" s="187"/>
      <c r="G5" s="187"/>
      <c r="H5" s="187"/>
      <c r="I5" s="187"/>
      <c r="J5" s="187"/>
      <c r="K5" s="187"/>
      <c r="L5" s="187"/>
      <c r="M5" s="187"/>
      <c r="N5" s="188"/>
    </row>
    <row r="6" spans="1:15" ht="16.5" customHeight="1" x14ac:dyDescent="0.3">
      <c r="A6" s="207" t="s">
        <v>6</v>
      </c>
      <c r="B6" s="187"/>
      <c r="C6" s="188"/>
      <c r="D6" s="257" t="str">
        <f>Identificacion!C7</f>
        <v xml:space="preserve">Comportamiento financiero </v>
      </c>
      <c r="E6" s="187"/>
      <c r="F6" s="187"/>
      <c r="G6" s="187"/>
      <c r="H6" s="187"/>
      <c r="I6" s="187"/>
      <c r="J6" s="187"/>
      <c r="K6" s="187"/>
      <c r="L6" s="187"/>
      <c r="M6" s="187"/>
      <c r="N6" s="188"/>
    </row>
    <row r="7" spans="1:15" ht="16.5" customHeight="1" x14ac:dyDescent="0.3">
      <c r="A7" s="207" t="s">
        <v>107</v>
      </c>
      <c r="B7" s="187"/>
      <c r="C7" s="188"/>
      <c r="D7" s="257" t="s">
        <v>291</v>
      </c>
      <c r="E7" s="187"/>
      <c r="F7" s="187"/>
      <c r="G7" s="187"/>
      <c r="H7" s="187"/>
      <c r="I7" s="187"/>
      <c r="J7" s="187"/>
      <c r="K7" s="187"/>
      <c r="L7" s="187"/>
      <c r="M7" s="187"/>
      <c r="N7" s="188"/>
    </row>
    <row r="8" spans="1:15" ht="16.5" customHeight="1" x14ac:dyDescent="0.3">
      <c r="A8" s="152"/>
      <c r="B8" s="187"/>
      <c r="C8" s="187"/>
      <c r="D8" s="187"/>
      <c r="E8" s="187"/>
      <c r="F8" s="187"/>
      <c r="G8" s="187"/>
      <c r="H8" s="187"/>
      <c r="I8" s="187"/>
      <c r="J8" s="187"/>
      <c r="K8" s="187"/>
      <c r="L8" s="187"/>
      <c r="M8" s="187"/>
      <c r="N8" s="188"/>
    </row>
    <row r="9" spans="1:15" ht="21" customHeight="1" x14ac:dyDescent="0.3">
      <c r="A9" s="254" t="s">
        <v>108</v>
      </c>
      <c r="B9" s="252"/>
      <c r="C9" s="252"/>
      <c r="D9" s="252"/>
      <c r="E9" s="252"/>
      <c r="F9" s="252"/>
      <c r="G9" s="252"/>
      <c r="H9" s="252"/>
      <c r="I9" s="252"/>
      <c r="J9" s="252"/>
      <c r="K9" s="252"/>
      <c r="L9" s="252"/>
      <c r="M9" s="252"/>
      <c r="N9" s="253"/>
    </row>
    <row r="10" spans="1:15" ht="51" customHeight="1" x14ac:dyDescent="0.3">
      <c r="A10" s="20" t="s">
        <v>109</v>
      </c>
      <c r="B10" s="91" t="s">
        <v>292</v>
      </c>
      <c r="C10" s="92" t="s">
        <v>27</v>
      </c>
      <c r="D10" s="92" t="s">
        <v>29</v>
      </c>
      <c r="E10" s="92" t="s">
        <v>32</v>
      </c>
      <c r="F10" s="92" t="s">
        <v>33</v>
      </c>
      <c r="G10" s="92" t="s">
        <v>34</v>
      </c>
      <c r="H10" s="92" t="s">
        <v>35</v>
      </c>
      <c r="I10" s="92" t="s">
        <v>36</v>
      </c>
      <c r="J10" s="92" t="s">
        <v>37</v>
      </c>
      <c r="K10" s="92" t="s">
        <v>113</v>
      </c>
      <c r="L10" s="92" t="s">
        <v>39</v>
      </c>
      <c r="M10" s="92" t="s">
        <v>40</v>
      </c>
      <c r="N10" s="92" t="s">
        <v>41</v>
      </c>
    </row>
    <row r="11" spans="1:15" ht="51" customHeight="1" x14ac:dyDescent="0.3">
      <c r="A11" s="25" t="str">
        <f>Seguimiento!A13</f>
        <v>1.1 Ejecución Presupuestal de Gastos de funcionamiento e inversión</v>
      </c>
      <c r="B11" s="98">
        <v>0.98350000000000004</v>
      </c>
      <c r="C11" s="109">
        <f>Seguimiento!D13/Seguimiento!D14</f>
        <v>5.3106652604685216E-2</v>
      </c>
      <c r="D11" s="109">
        <f>Seguimiento!E13/Seguimiento!E14</f>
        <v>0.26819238573155074</v>
      </c>
      <c r="E11" s="109">
        <f>Seguimiento!F13/Seguimiento!F14</f>
        <v>0.35802985036626855</v>
      </c>
      <c r="F11" s="109">
        <f>IFERROR(Seguimiento!G13/Seguimiento!G14,0)</f>
        <v>0</v>
      </c>
      <c r="G11" s="109">
        <f>IFERROR(Seguimiento!H13/Seguimiento!H14,0)</f>
        <v>0</v>
      </c>
      <c r="H11" s="109">
        <f>IFERROR(Seguimiento!I13/Seguimiento!I14,0)</f>
        <v>0</v>
      </c>
      <c r="I11" s="109">
        <f>IFERROR(Seguimiento!J13/Seguimiento!J14,0)</f>
        <v>0</v>
      </c>
      <c r="J11" s="109">
        <f>IFERROR(Seguimiento!K13/Seguimiento!K14,0)</f>
        <v>0</v>
      </c>
      <c r="K11" s="109">
        <f>IFERROR(Seguimiento!L13/Seguimiento!L14,0)</f>
        <v>0</v>
      </c>
      <c r="L11" s="109">
        <f>IFERROR(Seguimiento!M13/Seguimiento!M14,0)</f>
        <v>0</v>
      </c>
      <c r="M11" s="109">
        <f>IFERROR(Seguimiento!N13/Seguimiento!N14,0)</f>
        <v>0</v>
      </c>
      <c r="N11" s="109">
        <f>IFERROR(Seguimiento!O13/Seguimiento!O14,0)</f>
        <v>0</v>
      </c>
    </row>
    <row r="12" spans="1:15" ht="51" customHeight="1" x14ac:dyDescent="0.3">
      <c r="A12" s="25" t="str">
        <f>Identificacion!B18</f>
        <v>1.2 Ejecución de presupuesto rentas e ingresos</v>
      </c>
      <c r="B12" s="99">
        <v>0.99470000000000003</v>
      </c>
      <c r="C12" s="109">
        <f>Seguimiento!D15/Seguimiento!D16</f>
        <v>4.9214552276774359E-3</v>
      </c>
      <c r="D12" s="109">
        <f>Seguimiento!E15/Seguimiento!E16</f>
        <v>1.0364132663444416E-2</v>
      </c>
      <c r="E12" s="109">
        <f>Seguimiento!F15/Seguimiento!F16</f>
        <v>2.0426677944543375E-2</v>
      </c>
      <c r="F12" s="109">
        <f>IFERROR(Seguimiento!G15/Seguimiento!G16,0)</f>
        <v>0</v>
      </c>
      <c r="G12" s="109">
        <f>IFERROR(Seguimiento!H15/Seguimiento!H16,0)</f>
        <v>0</v>
      </c>
      <c r="H12" s="109">
        <f>IFERROR(Seguimiento!I15/Seguimiento!I16,0)</f>
        <v>0</v>
      </c>
      <c r="I12" s="109">
        <f>IFERROR(Seguimiento!J15/Seguimiento!J16,0)</f>
        <v>0</v>
      </c>
      <c r="J12" s="109">
        <f>IFERROR(Seguimiento!K15/Seguimiento!K16,0)</f>
        <v>0</v>
      </c>
      <c r="K12" s="109">
        <f>IFERROR(Seguimiento!L15/Seguimiento!L16,0)</f>
        <v>0</v>
      </c>
      <c r="L12" s="109">
        <f>IFERROR(Seguimiento!M15/Seguimiento!M16,0)</f>
        <v>0</v>
      </c>
      <c r="M12" s="109">
        <f>IFERROR(Seguimiento!N15/Seguimiento!N16,0)</f>
        <v>0</v>
      </c>
      <c r="N12" s="109">
        <f>IFERROR(Seguimiento!O15/Seguimiento!O16,0)</f>
        <v>0</v>
      </c>
    </row>
    <row r="13" spans="1:15" ht="51" customHeight="1" x14ac:dyDescent="0.3">
      <c r="A13" s="25" t="str">
        <f>Identificacion!B20</f>
        <v>1.3 Ejecución del Presupuesto de Inversión  % de autorización de Giros</v>
      </c>
      <c r="B13" s="99">
        <v>0.92269999999999996</v>
      </c>
      <c r="C13" s="109">
        <f>Seguimiento!D19/Seguimiento!D20</f>
        <v>4.2337810400199976E-3</v>
      </c>
      <c r="D13" s="109">
        <f>Seguimiento!E19/Seguimiento!E20</f>
        <v>5.8526601776935375E-2</v>
      </c>
      <c r="E13" s="109">
        <f>Seguimiento!F19/Seguimiento!F20</f>
        <v>0.12679419462119237</v>
      </c>
      <c r="F13" s="109">
        <f>IFERROR(Seguimiento!G19/Seguimiento!G20,0)</f>
        <v>0</v>
      </c>
      <c r="G13" s="109">
        <f>IFERROR(Seguimiento!H19/Seguimiento!H20,0)</f>
        <v>0</v>
      </c>
      <c r="H13" s="109">
        <f>IFERROR(Seguimiento!I19/Seguimiento!I20,0)</f>
        <v>0</v>
      </c>
      <c r="I13" s="109">
        <f>IFERROR(Seguimiento!J19/Seguimiento!J20,0)</f>
        <v>0</v>
      </c>
      <c r="J13" s="109">
        <f>IFERROR(Seguimiento!K19/Seguimiento!K20,0)</f>
        <v>0</v>
      </c>
      <c r="K13" s="109">
        <f>IFERROR(Seguimiento!L19/Seguimiento!L20,0)</f>
        <v>0</v>
      </c>
      <c r="L13" s="109">
        <f>IFERROR(Seguimiento!M19/Seguimiento!M20,0)</f>
        <v>0</v>
      </c>
      <c r="M13" s="109">
        <f>IFERROR(Seguimiento!N19/Seguimiento!N20,0)</f>
        <v>0</v>
      </c>
      <c r="N13" s="109">
        <f>IFERROR(Seguimiento!O19/Seguimiento!O20,0)</f>
        <v>0</v>
      </c>
      <c r="O13" s="112"/>
    </row>
    <row r="14" spans="1:15" s="65" customFormat="1" ht="51" customHeight="1" x14ac:dyDescent="0.3">
      <c r="A14" s="25" t="str">
        <f>Identificacion!B22</f>
        <v>1.4  Ejecución del Presupuesto de Gastos % de autorización de Giros</v>
      </c>
      <c r="B14" s="99">
        <v>0.92300000000000004</v>
      </c>
      <c r="C14" s="109">
        <f>Seguimiento!D21/Seguimiento!D22</f>
        <v>5.2827282621315447E-2</v>
      </c>
      <c r="D14" s="109">
        <f>Seguimiento!E21/Seguimiento!E22</f>
        <v>7.5932446019525701E-2</v>
      </c>
      <c r="E14" s="109">
        <f>Seguimiento!F21/Seguimiento!F22</f>
        <v>0.17087448135206415</v>
      </c>
      <c r="F14" s="109">
        <f>IFERROR(Seguimiento!G21/Seguimiento!G22,0)</f>
        <v>0</v>
      </c>
      <c r="G14" s="109">
        <f>IFERROR(Seguimiento!H21/Seguimiento!H22,0)</f>
        <v>0</v>
      </c>
      <c r="H14" s="109">
        <f>IFERROR(Seguimiento!I21/Seguimiento!I22,0)</f>
        <v>0</v>
      </c>
      <c r="I14" s="109">
        <f>IFERROR(Seguimiento!J21/Seguimiento!J22,0)</f>
        <v>0</v>
      </c>
      <c r="J14" s="109">
        <f>IFERROR(Seguimiento!K21/Seguimiento!K22,0)</f>
        <v>0</v>
      </c>
      <c r="K14" s="109">
        <f>IFERROR(Seguimiento!L21/Seguimiento!L22,0)</f>
        <v>0</v>
      </c>
      <c r="L14" s="109">
        <f>IFERROR(Seguimiento!M21/Seguimiento!M22,0)</f>
        <v>0</v>
      </c>
      <c r="M14" s="109">
        <f>IFERROR(Seguimiento!N21/Seguimiento!N22,0)</f>
        <v>0</v>
      </c>
      <c r="N14" s="109">
        <f>IFERROR(Seguimiento!O21/Seguimiento!O22,0)</f>
        <v>0</v>
      </c>
    </row>
    <row r="15" spans="1:15" ht="51" customHeight="1" x14ac:dyDescent="0.3">
      <c r="A15" s="25" t="str">
        <f>Identificacion!B24</f>
        <v>1.5 Ejecución Reservas Presupuestales</v>
      </c>
      <c r="B15" s="99">
        <v>0.98629999999999995</v>
      </c>
      <c r="C15" s="109">
        <f>Seguimiento!D23/Seguimiento!D24</f>
        <v>0.14425079749265352</v>
      </c>
      <c r="D15" s="109">
        <f>Seguimiento!E23/Seguimiento!E24</f>
        <v>0.48972008825580443</v>
      </c>
      <c r="E15" s="109">
        <f>Seguimiento!F23/Seguimiento!F24</f>
        <v>0.62891740256992734</v>
      </c>
      <c r="F15" s="109">
        <f>IFERROR(Seguimiento!G23/Seguimiento!G24,0)</f>
        <v>0</v>
      </c>
      <c r="G15" s="109">
        <f>IFERROR(Seguimiento!H23/Seguimiento!H24,0)</f>
        <v>0</v>
      </c>
      <c r="H15" s="109">
        <f>IFERROR(Seguimiento!I23/Seguimiento!I24,0)</f>
        <v>0</v>
      </c>
      <c r="I15" s="109">
        <f>IFERROR(Seguimiento!J23/Seguimiento!J24,0)</f>
        <v>0</v>
      </c>
      <c r="J15" s="109">
        <f>IFERROR(Seguimiento!K23/Seguimiento!K24,0)</f>
        <v>0</v>
      </c>
      <c r="K15" s="109">
        <f>IFERROR(Seguimiento!L23/Seguimiento!L24,0)</f>
        <v>0</v>
      </c>
      <c r="L15" s="109">
        <f>IFERROR(Seguimiento!M23/Seguimiento!M24,0)</f>
        <v>0</v>
      </c>
      <c r="M15" s="109">
        <f>IFERROR(Seguimiento!N23/Seguimiento!N24,0)</f>
        <v>0</v>
      </c>
      <c r="N15" s="109">
        <f>IFERROR(Seguimiento!O23/Seguimiento!O24,0)</f>
        <v>0</v>
      </c>
    </row>
    <row r="16" spans="1:15" ht="51" customHeight="1" x14ac:dyDescent="0.3">
      <c r="A16" s="25" t="str">
        <f>Identificacion!B26</f>
        <v>2.1 PAC No Ejecutado</v>
      </c>
      <c r="B16" s="99">
        <v>7.5499999999999998E-2</v>
      </c>
      <c r="C16" s="109" t="e">
        <f>Seguimiento!#REF!/Seguimiento!#REF!</f>
        <v>#REF!</v>
      </c>
      <c r="D16" s="109" t="e">
        <f>Seguimiento!#REF!/Seguimiento!#REF!</f>
        <v>#REF!</v>
      </c>
      <c r="E16" s="109" t="e">
        <f>Seguimiento!#REF!/Seguimiento!#REF!</f>
        <v>#REF!</v>
      </c>
      <c r="F16" s="29"/>
      <c r="G16" s="29"/>
      <c r="H16" s="29"/>
      <c r="I16" s="29"/>
      <c r="J16" s="29"/>
      <c r="K16" s="29"/>
      <c r="L16" s="29"/>
      <c r="M16" s="29"/>
      <c r="N16" s="29"/>
    </row>
    <row r="17" spans="1:14" ht="51" customHeight="1" x14ac:dyDescent="0.3">
      <c r="A17" s="25" t="str">
        <f>Identificacion!B28</f>
        <v>3.1 Conciliaciones contables</v>
      </c>
      <c r="B17" s="101">
        <v>0.16923076923076924</v>
      </c>
      <c r="C17" s="109" t="e">
        <f>Seguimiento!#REF!/Seguimiento!#REF!</f>
        <v>#REF!</v>
      </c>
      <c r="D17" s="109" t="e">
        <f>Seguimiento!#REF!/Seguimiento!#REF!</f>
        <v>#REF!</v>
      </c>
      <c r="E17" s="109" t="e">
        <f>Seguimiento!#REF!/Seguimiento!#REF!</f>
        <v>#REF!</v>
      </c>
      <c r="F17" s="78"/>
      <c r="G17" s="78"/>
      <c r="H17" s="78"/>
      <c r="I17" s="78"/>
      <c r="J17" s="78"/>
      <c r="K17" s="78"/>
      <c r="L17" s="78"/>
      <c r="M17" s="78"/>
      <c r="N17" s="78"/>
    </row>
    <row r="18" spans="1:14" ht="14.25" customHeight="1" x14ac:dyDescent="0.3">
      <c r="A18" s="251"/>
      <c r="B18" s="252"/>
      <c r="C18" s="252"/>
      <c r="D18" s="252"/>
      <c r="E18" s="252"/>
      <c r="F18" s="252"/>
      <c r="G18" s="252"/>
      <c r="H18" s="252"/>
      <c r="I18" s="252"/>
      <c r="J18" s="252"/>
      <c r="K18" s="252"/>
      <c r="L18" s="252"/>
      <c r="M18" s="252"/>
      <c r="N18" s="253"/>
    </row>
    <row r="19" spans="1:14" ht="18" customHeight="1" x14ac:dyDescent="0.3">
      <c r="A19" s="254" t="s">
        <v>267</v>
      </c>
      <c r="B19" s="252"/>
      <c r="C19" s="252"/>
      <c r="D19" s="252"/>
      <c r="E19" s="252"/>
      <c r="F19" s="252"/>
      <c r="G19" s="252"/>
      <c r="H19" s="252"/>
      <c r="I19" s="252"/>
      <c r="J19" s="252"/>
      <c r="K19" s="252"/>
      <c r="L19" s="252"/>
      <c r="M19" s="252"/>
      <c r="N19" s="253"/>
    </row>
    <row r="20" spans="1:14" ht="51.75" customHeight="1" x14ac:dyDescent="0.3">
      <c r="A20" s="261" t="s">
        <v>230</v>
      </c>
      <c r="B20" s="252"/>
      <c r="C20" s="252"/>
      <c r="D20" s="252"/>
      <c r="E20" s="252"/>
      <c r="F20" s="252"/>
      <c r="G20" s="253"/>
      <c r="H20" s="263" t="s">
        <v>231</v>
      </c>
      <c r="I20" s="252"/>
      <c r="J20" s="252"/>
      <c r="K20" s="253"/>
      <c r="L20" s="262" t="s">
        <v>268</v>
      </c>
      <c r="M20" s="252"/>
      <c r="N20" s="253"/>
    </row>
    <row r="21" spans="1:14" ht="41.25" customHeight="1" x14ac:dyDescent="0.3">
      <c r="A21" s="60" t="s">
        <v>232</v>
      </c>
      <c r="B21" s="264" t="s">
        <v>109</v>
      </c>
      <c r="C21" s="265"/>
      <c r="D21" s="256"/>
      <c r="E21" s="93" t="s">
        <v>233</v>
      </c>
      <c r="F21" s="94" t="s">
        <v>234</v>
      </c>
      <c r="G21" s="95" t="s">
        <v>235</v>
      </c>
      <c r="H21" s="96" t="s">
        <v>236</v>
      </c>
      <c r="I21" s="96" t="s">
        <v>237</v>
      </c>
      <c r="J21" s="96" t="s">
        <v>238</v>
      </c>
      <c r="K21" s="96" t="s">
        <v>239</v>
      </c>
      <c r="L21" s="97" t="s">
        <v>240</v>
      </c>
      <c r="M21" s="255" t="s">
        <v>241</v>
      </c>
      <c r="N21" s="256"/>
    </row>
    <row r="22" spans="1:14" ht="60.75" customHeight="1" x14ac:dyDescent="0.3">
      <c r="A22" s="61" t="str">
        <f>Identificacion!B16</f>
        <v>1.1 Ejecución Presupuestal de Gastos de funcionamiento e inversión</v>
      </c>
      <c r="B22" s="246" t="str">
        <f>Identificacion!C16</f>
        <v>Determinar el grado del presupuesto ejecutado, conociendo el valor de los compromisos presupuestales de la vigencia</v>
      </c>
      <c r="C22" s="199"/>
      <c r="D22" s="200"/>
      <c r="E22" s="104" t="s">
        <v>269</v>
      </c>
      <c r="F22" s="104" t="s">
        <v>272</v>
      </c>
      <c r="G22" s="104" t="s">
        <v>273</v>
      </c>
      <c r="H22" s="111">
        <f>(C11+D11+E11)/3</f>
        <v>0.22644296290083485</v>
      </c>
      <c r="I22" s="111">
        <f>(F11+G11+H11)/3</f>
        <v>0</v>
      </c>
      <c r="J22" s="111">
        <f t="shared" ref="J22:K25" si="0">(I11+J11+K11)/3</f>
        <v>0</v>
      </c>
      <c r="K22" s="111">
        <f t="shared" si="0"/>
        <v>0</v>
      </c>
      <c r="L22" s="62"/>
      <c r="M22" s="245"/>
      <c r="N22" s="188"/>
    </row>
    <row r="23" spans="1:14" ht="74.25" customHeight="1" x14ac:dyDescent="0.3">
      <c r="A23" s="61" t="str">
        <f>Identificacion!B18</f>
        <v>1.2 Ejecución de presupuesto rentas e ingresos</v>
      </c>
      <c r="B23" s="246" t="str">
        <f>Identificacion!C18</f>
        <v>Conocer porcentaje de cumplimiento de la meta de recaudo realizado por los escenarios de los ingresos  (A,B,C,D) propios de la vigencia.</v>
      </c>
      <c r="C23" s="199"/>
      <c r="D23" s="200"/>
      <c r="E23" s="104" t="s">
        <v>269</v>
      </c>
      <c r="F23" s="104" t="s">
        <v>270</v>
      </c>
      <c r="G23" s="104" t="s">
        <v>271</v>
      </c>
      <c r="H23" s="111">
        <f>(C12+D12+E12)/3</f>
        <v>1.1904088611888408E-2</v>
      </c>
      <c r="I23" s="111">
        <f>(F12+G12+H12)/3</f>
        <v>0</v>
      </c>
      <c r="J23" s="111">
        <f t="shared" si="0"/>
        <v>0</v>
      </c>
      <c r="K23" s="111">
        <f t="shared" si="0"/>
        <v>0</v>
      </c>
      <c r="L23" s="62"/>
      <c r="M23" s="245"/>
      <c r="N23" s="188"/>
    </row>
    <row r="24" spans="1:14" ht="49.5" customHeight="1" x14ac:dyDescent="0.3">
      <c r="A24" s="61" t="str">
        <f>Identificacion!B20</f>
        <v>1.3 Ejecución del Presupuesto de Inversión  % de autorización de Giros</v>
      </c>
      <c r="B24" s="246" t="str">
        <f>Identificacion!C20</f>
        <v xml:space="preserve">Determinar el porcentaje de los giros destinados a inversión realizados en la vigencia </v>
      </c>
      <c r="C24" s="199"/>
      <c r="D24" s="200"/>
      <c r="E24" s="104" t="s">
        <v>269</v>
      </c>
      <c r="F24" s="104" t="s">
        <v>270</v>
      </c>
      <c r="G24" s="104" t="s">
        <v>271</v>
      </c>
      <c r="H24" s="111">
        <f>(C13+D13+E13)/3</f>
        <v>6.3184859146049252E-2</v>
      </c>
      <c r="I24" s="111">
        <f>(F13+G13+H13)/3</f>
        <v>0</v>
      </c>
      <c r="J24" s="111">
        <f t="shared" si="0"/>
        <v>0</v>
      </c>
      <c r="K24" s="111">
        <f t="shared" si="0"/>
        <v>0</v>
      </c>
      <c r="L24" s="62"/>
      <c r="M24" s="245"/>
      <c r="N24" s="188"/>
    </row>
    <row r="25" spans="1:14" ht="47.25" customHeight="1" x14ac:dyDescent="0.3">
      <c r="A25" s="61" t="str">
        <f>Identificacion!B22</f>
        <v>1.4  Ejecución del Presupuesto de Gastos % de autorización de Giros</v>
      </c>
      <c r="B25" s="258" t="str">
        <f>Identificacion!C22</f>
        <v xml:space="preserve">Determinar el porcentaje de los giros destinados a gastos  realizados en la vigencia </v>
      </c>
      <c r="C25" s="259"/>
      <c r="D25" s="260"/>
      <c r="E25" s="104" t="s">
        <v>269</v>
      </c>
      <c r="F25" s="104" t="s">
        <v>270</v>
      </c>
      <c r="G25" s="104" t="s">
        <v>271</v>
      </c>
      <c r="H25" s="111">
        <f>(C14+D14+E14)/3</f>
        <v>9.9878069997635099E-2</v>
      </c>
      <c r="I25" s="111">
        <f>(F14+G14+H14)/3</f>
        <v>0</v>
      </c>
      <c r="J25" s="111">
        <f t="shared" si="0"/>
        <v>0</v>
      </c>
      <c r="K25" s="111">
        <f t="shared" si="0"/>
        <v>0</v>
      </c>
      <c r="L25" s="62"/>
      <c r="M25" s="63"/>
      <c r="N25" s="1"/>
    </row>
    <row r="26" spans="1:14" ht="45.75" customHeight="1" x14ac:dyDescent="0.3">
      <c r="A26" s="61" t="str">
        <f>Identificacion!B24</f>
        <v>1.5 Ejecución Reservas Presupuestales</v>
      </c>
      <c r="B26" s="246" t="str">
        <f>Identificacion!C24</f>
        <v xml:space="preserve">Realizar el control de los giros realizados a las Reservas Presupuestales de la vigencia. </v>
      </c>
      <c r="C26" s="199"/>
      <c r="D26" s="199"/>
      <c r="E26" s="108" t="s">
        <v>274</v>
      </c>
      <c r="F26" s="105" t="s">
        <v>275</v>
      </c>
      <c r="G26" s="106" t="s">
        <v>276</v>
      </c>
      <c r="H26" s="111">
        <f t="shared" ref="H26" si="1">(C15+D15+E15)/3</f>
        <v>0.42096276277279515</v>
      </c>
      <c r="I26" s="111">
        <f t="shared" ref="I26" si="2">(F15+G15+H15)/3</f>
        <v>0</v>
      </c>
      <c r="J26" s="111">
        <f t="shared" ref="J26:K26" si="3">(I15+J15+K15)/3</f>
        <v>0</v>
      </c>
      <c r="K26" s="111">
        <f t="shared" si="3"/>
        <v>0</v>
      </c>
      <c r="L26" s="62"/>
      <c r="M26" s="245"/>
      <c r="N26" s="188"/>
    </row>
    <row r="27" spans="1:14" ht="46.5" customHeight="1" x14ac:dyDescent="0.3">
      <c r="A27" s="61" t="str">
        <f>Identificacion!B26</f>
        <v>2.1 PAC No Ejecutado</v>
      </c>
      <c r="B27" s="246" t="str">
        <f>Identificacion!C26</f>
        <v xml:space="preserve">Definir el porcentaje de PAC No Ejecutado de la entidad en cada vigencia </v>
      </c>
      <c r="C27" s="199"/>
      <c r="D27" s="199"/>
      <c r="E27" s="107" t="s">
        <v>277</v>
      </c>
      <c r="F27" s="107" t="s">
        <v>278</v>
      </c>
      <c r="G27" s="107" t="s">
        <v>279</v>
      </c>
      <c r="H27" s="111"/>
      <c r="I27" s="111"/>
      <c r="J27" s="111"/>
      <c r="K27" s="77"/>
      <c r="L27" s="62"/>
      <c r="M27" s="245"/>
      <c r="N27" s="188"/>
    </row>
    <row r="28" spans="1:14" ht="80.25" customHeight="1" x14ac:dyDescent="0.3">
      <c r="A28" s="61" t="str">
        <f>Identificacion!B28</f>
        <v>3.1 Conciliaciones contables</v>
      </c>
      <c r="B28" s="246" t="str">
        <f>Identificacion!C28</f>
        <v>Medir la gestión y Verificabilidad de la información contable (A menores partidas conciliatorias, mas eficiente y consistente la gestion e información del área Contable en lo relacionado a Almacen y Tesoreria)</v>
      </c>
      <c r="C28" s="199"/>
      <c r="D28" s="200"/>
      <c r="E28" s="104" t="s">
        <v>280</v>
      </c>
      <c r="F28" s="104" t="s">
        <v>281</v>
      </c>
      <c r="G28" s="104" t="s">
        <v>282</v>
      </c>
      <c r="H28" s="111"/>
      <c r="I28" s="111"/>
      <c r="J28" s="111"/>
      <c r="K28" s="103"/>
      <c r="L28" s="62"/>
      <c r="M28" s="245"/>
      <c r="N28" s="188"/>
    </row>
    <row r="29" spans="1:14" ht="20.25" customHeight="1" x14ac:dyDescent="0.3">
      <c r="A29" s="251"/>
      <c r="B29" s="252"/>
      <c r="C29" s="252"/>
      <c r="D29" s="252"/>
      <c r="E29" s="252"/>
      <c r="F29" s="252"/>
      <c r="G29" s="252"/>
      <c r="H29" s="252"/>
      <c r="I29" s="252"/>
      <c r="J29" s="252"/>
      <c r="K29" s="252"/>
      <c r="L29" s="252"/>
      <c r="M29" s="252"/>
      <c r="N29" s="253"/>
    </row>
    <row r="30" spans="1:14" ht="25.5" customHeight="1" x14ac:dyDescent="0.3">
      <c r="A30" s="249" t="s">
        <v>242</v>
      </c>
      <c r="B30" s="250"/>
      <c r="C30" s="250"/>
      <c r="D30" s="250"/>
      <c r="E30" s="250"/>
      <c r="F30" s="250"/>
      <c r="G30" s="250"/>
      <c r="H30" s="250"/>
      <c r="I30" s="250"/>
      <c r="J30" s="250"/>
      <c r="K30" s="250"/>
      <c r="L30" s="250"/>
      <c r="M30" s="250"/>
      <c r="N30" s="197"/>
    </row>
    <row r="31" spans="1:14" ht="70.5" customHeight="1" x14ac:dyDescent="0.3">
      <c r="A31" s="64" t="str">
        <f>A22</f>
        <v>1.1 Ejecución Presupuestal de Gastos de funcionamiento e inversión</v>
      </c>
      <c r="B31" s="247" t="s">
        <v>297</v>
      </c>
      <c r="C31" s="248"/>
      <c r="D31" s="248"/>
      <c r="E31" s="248"/>
      <c r="F31" s="248"/>
      <c r="G31" s="248"/>
      <c r="H31" s="248"/>
      <c r="I31" s="248"/>
      <c r="J31" s="248"/>
      <c r="K31" s="248"/>
      <c r="L31" s="248"/>
      <c r="M31" s="248"/>
      <c r="N31" s="248"/>
    </row>
    <row r="32" spans="1:14" ht="60" customHeight="1" x14ac:dyDescent="0.3">
      <c r="A32" s="64" t="str">
        <f>A23</f>
        <v>1.2 Ejecución de presupuesto rentas e ingresos</v>
      </c>
      <c r="B32" s="247" t="s">
        <v>293</v>
      </c>
      <c r="C32" s="248"/>
      <c r="D32" s="248"/>
      <c r="E32" s="248"/>
      <c r="F32" s="248"/>
      <c r="G32" s="248"/>
      <c r="H32" s="248"/>
      <c r="I32" s="248"/>
      <c r="J32" s="248"/>
      <c r="K32" s="248"/>
      <c r="L32" s="248"/>
      <c r="M32" s="248"/>
      <c r="N32" s="248"/>
    </row>
    <row r="33" spans="1:17" ht="57.75" customHeight="1" x14ac:dyDescent="0.3">
      <c r="A33" s="64" t="str">
        <f>A24</f>
        <v>1.3 Ejecución del Presupuesto de Inversión  % de autorización de Giros</v>
      </c>
      <c r="B33" s="247" t="s">
        <v>296</v>
      </c>
      <c r="C33" s="248"/>
      <c r="D33" s="248"/>
      <c r="E33" s="248"/>
      <c r="F33" s="248"/>
      <c r="G33" s="248"/>
      <c r="H33" s="248"/>
      <c r="I33" s="248"/>
      <c r="J33" s="248"/>
      <c r="K33" s="248"/>
      <c r="L33" s="248"/>
      <c r="M33" s="248"/>
      <c r="N33" s="248"/>
    </row>
    <row r="34" spans="1:17" s="65" customFormat="1" ht="45" customHeight="1" x14ac:dyDescent="0.3">
      <c r="A34" s="64" t="str">
        <f>[1]Identificacion!B22</f>
        <v>1.4  Ejecución del Presupuesto de Gastos % de autorización de Giros</v>
      </c>
      <c r="B34" s="247" t="s">
        <v>294</v>
      </c>
      <c r="C34" s="248"/>
      <c r="D34" s="248"/>
      <c r="E34" s="248"/>
      <c r="F34" s="248"/>
      <c r="G34" s="248"/>
      <c r="H34" s="248"/>
      <c r="I34" s="248"/>
      <c r="J34" s="248"/>
      <c r="K34" s="248"/>
      <c r="L34" s="248"/>
      <c r="M34" s="248"/>
      <c r="N34" s="248"/>
    </row>
    <row r="35" spans="1:17" ht="45" customHeight="1" x14ac:dyDescent="0.3">
      <c r="A35" s="64" t="str">
        <f t="shared" ref="A35:A36" si="4">A26</f>
        <v>1.5 Ejecución Reservas Presupuestales</v>
      </c>
      <c r="B35" s="247" t="s">
        <v>295</v>
      </c>
      <c r="C35" s="248"/>
      <c r="D35" s="248"/>
      <c r="E35" s="248"/>
      <c r="F35" s="248"/>
      <c r="G35" s="248"/>
      <c r="H35" s="248"/>
      <c r="I35" s="248"/>
      <c r="J35" s="248"/>
      <c r="K35" s="248"/>
      <c r="L35" s="248"/>
      <c r="M35" s="248"/>
      <c r="N35" s="248"/>
    </row>
    <row r="36" spans="1:17" ht="45" customHeight="1" x14ac:dyDescent="0.3">
      <c r="A36" s="64" t="str">
        <f t="shared" si="4"/>
        <v>2.1 PAC No Ejecutado</v>
      </c>
      <c r="B36" s="241"/>
      <c r="C36" s="242"/>
      <c r="D36" s="242"/>
      <c r="E36" s="242"/>
      <c r="F36" s="242"/>
      <c r="G36" s="242"/>
      <c r="H36" s="242"/>
      <c r="I36" s="242"/>
      <c r="J36" s="242"/>
      <c r="K36" s="242"/>
      <c r="L36" s="242"/>
      <c r="M36" s="242"/>
      <c r="N36" s="243"/>
      <c r="O36" s="112"/>
      <c r="Q36" s="59"/>
    </row>
    <row r="37" spans="1:17" ht="45" customHeight="1" x14ac:dyDescent="0.3">
      <c r="A37" s="64" t="str">
        <f>[1]Identificacion!B28</f>
        <v>3.1 Conciliaciones contables</v>
      </c>
      <c r="B37" s="241"/>
      <c r="C37" s="242"/>
      <c r="D37" s="242"/>
      <c r="E37" s="242"/>
      <c r="F37" s="242"/>
      <c r="G37" s="242"/>
      <c r="H37" s="242"/>
      <c r="I37" s="242"/>
      <c r="J37" s="242"/>
      <c r="K37" s="242"/>
      <c r="L37" s="242"/>
      <c r="M37" s="242"/>
      <c r="N37" s="243"/>
    </row>
    <row r="38" spans="1:17" ht="14.25" customHeight="1" x14ac:dyDescent="0.3">
      <c r="A38" s="244"/>
      <c r="B38" s="187"/>
      <c r="C38" s="187"/>
      <c r="D38" s="187"/>
      <c r="E38" s="187"/>
      <c r="F38" s="187"/>
      <c r="G38" s="187"/>
      <c r="H38" s="187"/>
      <c r="I38" s="187"/>
      <c r="J38" s="187"/>
      <c r="K38" s="187"/>
      <c r="L38" s="187"/>
      <c r="M38" s="187"/>
      <c r="N38" s="188"/>
    </row>
  </sheetData>
  <mergeCells count="44">
    <mergeCell ref="B25:D25"/>
    <mergeCell ref="B34:N34"/>
    <mergeCell ref="C1:J2"/>
    <mergeCell ref="C3:J4"/>
    <mergeCell ref="A1:B4"/>
    <mergeCell ref="K1:N1"/>
    <mergeCell ref="K2:N2"/>
    <mergeCell ref="K3:N3"/>
    <mergeCell ref="K4:N4"/>
    <mergeCell ref="M24:N24"/>
    <mergeCell ref="A20:G20"/>
    <mergeCell ref="L20:N20"/>
    <mergeCell ref="H20:K20"/>
    <mergeCell ref="B24:D24"/>
    <mergeCell ref="B22:D22"/>
    <mergeCell ref="B21:D21"/>
    <mergeCell ref="B23:D23"/>
    <mergeCell ref="M22:N22"/>
    <mergeCell ref="M23:N23"/>
    <mergeCell ref="A5:N5"/>
    <mergeCell ref="A19:N19"/>
    <mergeCell ref="M21:N21"/>
    <mergeCell ref="D6:N6"/>
    <mergeCell ref="A6:C6"/>
    <mergeCell ref="A9:N9"/>
    <mergeCell ref="A8:N8"/>
    <mergeCell ref="A7:C7"/>
    <mergeCell ref="D7:N7"/>
    <mergeCell ref="A18:N18"/>
    <mergeCell ref="B26:D26"/>
    <mergeCell ref="B27:D27"/>
    <mergeCell ref="B33:N33"/>
    <mergeCell ref="B35:N35"/>
    <mergeCell ref="A30:N30"/>
    <mergeCell ref="A29:N29"/>
    <mergeCell ref="B32:N32"/>
    <mergeCell ref="B31:N31"/>
    <mergeCell ref="M27:N27"/>
    <mergeCell ref="M26:N26"/>
    <mergeCell ref="B37:N37"/>
    <mergeCell ref="A38:N38"/>
    <mergeCell ref="M28:N28"/>
    <mergeCell ref="B28:D28"/>
    <mergeCell ref="B36:N36"/>
  </mergeCells>
  <conditionalFormatting sqref="D7:N7 L22:N28">
    <cfRule type="containsBlanks" dxfId="2" priority="28">
      <formula>LEN(TRIM(F7))=0</formula>
    </cfRule>
  </conditionalFormatting>
  <conditionalFormatting sqref="B37">
    <cfRule type="containsBlanks" dxfId="1" priority="2">
      <formula>LEN(TRIM(D37))=0</formula>
    </cfRule>
  </conditionalFormatting>
  <conditionalFormatting sqref="B36">
    <cfRule type="containsBlanks" dxfId="0" priority="1">
      <formula>LEN(TRIM(D36))=0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disablePrompts="1" count="2">
        <x14:dataValidation type="list" allowBlank="1" xr:uid="{00000000-0002-0000-0300-000000000000}">
          <x14:formula1>
            <xm:f>Listas!$A$19:$A$20</xm:f>
          </x14:formula1>
          <xm:sqref>L22:L28</xm:sqref>
        </x14:dataValidation>
        <x14:dataValidation type="list" allowBlank="1" xr:uid="{00000000-0002-0000-0300-000001000000}">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baseColWidth="10" defaultColWidth="14.44140625" defaultRowHeight="15" customHeight="1" x14ac:dyDescent="0.3"/>
  <cols>
    <col min="1" max="1" width="20" customWidth="1"/>
    <col min="2" max="2" width="38" customWidth="1"/>
    <col min="3" max="3" width="59.44140625" customWidth="1"/>
    <col min="4" max="4" width="77.109375" customWidth="1"/>
    <col min="5" max="5" width="47.33203125" customWidth="1"/>
    <col min="6" max="6" width="34.44140625" customWidth="1"/>
    <col min="7" max="7" width="11.44140625" customWidth="1"/>
    <col min="8" max="26" width="10.6640625" customWidth="1"/>
  </cols>
  <sheetData>
    <row r="1" spans="1:26" ht="34.5" customHeight="1" x14ac:dyDescent="0.3">
      <c r="A1" s="21" t="s">
        <v>110</v>
      </c>
      <c r="B1" s="22" t="s">
        <v>111</v>
      </c>
      <c r="C1" s="23" t="s">
        <v>112</v>
      </c>
      <c r="D1" s="24" t="s">
        <v>114</v>
      </c>
      <c r="E1" s="26" t="s">
        <v>115</v>
      </c>
      <c r="F1" s="27"/>
      <c r="G1" s="28"/>
      <c r="H1" s="30"/>
      <c r="I1" s="30"/>
      <c r="J1" s="30"/>
      <c r="K1" s="30"/>
      <c r="L1" s="30"/>
      <c r="M1" s="30"/>
      <c r="N1" s="30"/>
      <c r="O1" s="30"/>
      <c r="P1" s="30"/>
      <c r="Q1" s="30"/>
      <c r="R1" s="30"/>
      <c r="S1" s="30"/>
      <c r="T1" s="30"/>
      <c r="U1" s="30"/>
      <c r="V1" s="30"/>
      <c r="W1" s="30"/>
      <c r="X1" s="30"/>
      <c r="Y1" s="30"/>
      <c r="Z1" s="30"/>
    </row>
    <row r="2" spans="1:26" ht="16.5" customHeight="1" x14ac:dyDescent="0.3">
      <c r="A2" s="31" t="s">
        <v>116</v>
      </c>
      <c r="B2" s="32" t="s">
        <v>117</v>
      </c>
      <c r="C2" s="33" t="s">
        <v>118</v>
      </c>
      <c r="D2" s="34" t="s">
        <v>119</v>
      </c>
      <c r="E2" s="35" t="s">
        <v>120</v>
      </c>
      <c r="F2" s="36"/>
      <c r="G2" s="28"/>
      <c r="H2" s="30"/>
      <c r="I2" s="30"/>
      <c r="J2" s="30"/>
      <c r="K2" s="30"/>
      <c r="L2" s="30"/>
      <c r="M2" s="30"/>
      <c r="N2" s="30"/>
      <c r="O2" s="30"/>
      <c r="P2" s="30"/>
      <c r="Q2" s="30"/>
      <c r="R2" s="30"/>
      <c r="S2" s="30"/>
      <c r="T2" s="30"/>
      <c r="U2" s="30"/>
      <c r="V2" s="30"/>
      <c r="W2" s="30"/>
      <c r="X2" s="30"/>
      <c r="Y2" s="30"/>
      <c r="Z2" s="30"/>
    </row>
    <row r="3" spans="1:26" ht="16.5" customHeight="1" x14ac:dyDescent="0.3">
      <c r="A3" s="37" t="s">
        <v>121</v>
      </c>
      <c r="B3" s="38" t="s">
        <v>23</v>
      </c>
      <c r="C3" s="33" t="s">
        <v>122</v>
      </c>
      <c r="D3" s="34" t="s">
        <v>123</v>
      </c>
      <c r="E3" s="35" t="s">
        <v>124</v>
      </c>
      <c r="F3" s="39"/>
      <c r="G3" s="30"/>
      <c r="H3" s="30"/>
      <c r="I3" s="30"/>
      <c r="J3" s="30"/>
      <c r="K3" s="30"/>
      <c r="L3" s="30"/>
      <c r="M3" s="30"/>
      <c r="N3" s="30"/>
      <c r="O3" s="30"/>
      <c r="P3" s="30"/>
      <c r="Q3" s="30"/>
      <c r="R3" s="30"/>
      <c r="S3" s="30"/>
      <c r="T3" s="30"/>
      <c r="U3" s="30"/>
      <c r="V3" s="30"/>
      <c r="W3" s="30"/>
      <c r="X3" s="30"/>
      <c r="Y3" s="30"/>
      <c r="Z3" s="30"/>
    </row>
    <row r="4" spans="1:26" ht="16.5" customHeight="1" x14ac:dyDescent="0.3">
      <c r="A4" s="31" t="s">
        <v>125</v>
      </c>
      <c r="B4" s="38" t="s">
        <v>126</v>
      </c>
      <c r="C4" s="40" t="s">
        <v>127</v>
      </c>
      <c r="D4" s="41" t="s">
        <v>128</v>
      </c>
      <c r="E4" s="35" t="s">
        <v>129</v>
      </c>
      <c r="F4" s="36"/>
      <c r="G4" s="28"/>
      <c r="H4" s="30"/>
      <c r="I4" s="30"/>
      <c r="J4" s="30"/>
      <c r="K4" s="30"/>
      <c r="L4" s="30"/>
      <c r="M4" s="30"/>
      <c r="N4" s="30"/>
      <c r="O4" s="30"/>
      <c r="P4" s="30"/>
      <c r="Q4" s="30"/>
      <c r="R4" s="30"/>
      <c r="S4" s="30"/>
      <c r="T4" s="30"/>
      <c r="U4" s="30"/>
      <c r="V4" s="30"/>
      <c r="W4" s="30"/>
      <c r="X4" s="30"/>
      <c r="Y4" s="30"/>
      <c r="Z4" s="30"/>
    </row>
    <row r="5" spans="1:26" ht="16.5" customHeight="1" x14ac:dyDescent="0.3">
      <c r="A5" s="42" t="s">
        <v>130</v>
      </c>
      <c r="B5" s="43"/>
      <c r="C5" s="40" t="s">
        <v>131</v>
      </c>
      <c r="D5" s="34" t="s">
        <v>132</v>
      </c>
      <c r="E5" s="36"/>
      <c r="F5" s="36"/>
      <c r="G5" s="28"/>
      <c r="H5" s="30"/>
      <c r="I5" s="30"/>
      <c r="J5" s="30"/>
      <c r="K5" s="30"/>
      <c r="L5" s="30"/>
      <c r="M5" s="30"/>
      <c r="N5" s="30"/>
      <c r="O5" s="30"/>
      <c r="P5" s="30"/>
      <c r="Q5" s="30"/>
      <c r="R5" s="30"/>
      <c r="S5" s="30"/>
      <c r="T5" s="30"/>
      <c r="U5" s="30"/>
      <c r="V5" s="30"/>
      <c r="W5" s="30"/>
      <c r="X5" s="30"/>
      <c r="Y5" s="30"/>
      <c r="Z5" s="30"/>
    </row>
    <row r="6" spans="1:26" ht="16.5" customHeight="1" x14ac:dyDescent="0.3">
      <c r="A6" s="44" t="s">
        <v>133</v>
      </c>
      <c r="B6" s="30"/>
      <c r="C6" s="45"/>
      <c r="D6" s="34" t="s">
        <v>134</v>
      </c>
      <c r="E6" s="46"/>
      <c r="F6" s="36"/>
      <c r="G6" s="28"/>
      <c r="H6" s="30"/>
      <c r="I6" s="30"/>
      <c r="J6" s="30"/>
      <c r="K6" s="30"/>
      <c r="L6" s="30"/>
      <c r="M6" s="30"/>
      <c r="N6" s="30"/>
      <c r="O6" s="30"/>
      <c r="P6" s="30"/>
      <c r="Q6" s="30"/>
      <c r="R6" s="30"/>
      <c r="S6" s="30"/>
      <c r="T6" s="30"/>
      <c r="U6" s="30"/>
      <c r="V6" s="30"/>
      <c r="W6" s="30"/>
      <c r="X6" s="30"/>
      <c r="Y6" s="30"/>
      <c r="Z6" s="30"/>
    </row>
    <row r="7" spans="1:26" ht="16.5" customHeight="1" x14ac:dyDescent="0.3">
      <c r="A7" s="47" t="s">
        <v>135</v>
      </c>
      <c r="B7" s="30"/>
      <c r="C7" s="48"/>
      <c r="D7" s="49"/>
      <c r="E7" s="39"/>
      <c r="F7" s="36"/>
      <c r="G7" s="28"/>
      <c r="H7" s="30"/>
      <c r="I7" s="30"/>
      <c r="J7" s="30"/>
      <c r="K7" s="30"/>
      <c r="L7" s="30"/>
      <c r="M7" s="30"/>
      <c r="N7" s="30"/>
      <c r="O7" s="30"/>
      <c r="P7" s="30"/>
      <c r="Q7" s="30"/>
      <c r="R7" s="30"/>
      <c r="S7" s="30"/>
      <c r="T7" s="30"/>
      <c r="U7" s="30"/>
      <c r="V7" s="30"/>
      <c r="W7" s="30"/>
      <c r="X7" s="30"/>
      <c r="Y7" s="30"/>
      <c r="Z7" s="30"/>
    </row>
    <row r="8" spans="1:26" ht="16.5" customHeight="1" x14ac:dyDescent="0.3">
      <c r="A8" s="47" t="s">
        <v>66</v>
      </c>
      <c r="B8" s="50" t="s">
        <v>136</v>
      </c>
      <c r="C8" s="51" t="s">
        <v>137</v>
      </c>
      <c r="D8" s="52" t="s">
        <v>138</v>
      </c>
      <c r="E8" s="53" t="s">
        <v>139</v>
      </c>
      <c r="F8" s="53" t="s">
        <v>140</v>
      </c>
      <c r="G8" s="30"/>
      <c r="H8" s="30"/>
      <c r="I8" s="30"/>
      <c r="J8" s="30"/>
      <c r="K8" s="30"/>
      <c r="L8" s="30"/>
      <c r="M8" s="30"/>
      <c r="N8" s="30"/>
      <c r="O8" s="30"/>
      <c r="P8" s="30"/>
      <c r="Q8" s="30"/>
      <c r="R8" s="30"/>
      <c r="S8" s="30"/>
      <c r="T8" s="30"/>
      <c r="U8" s="30"/>
      <c r="V8" s="30"/>
      <c r="W8" s="30"/>
      <c r="X8" s="30"/>
      <c r="Y8" s="30"/>
      <c r="Z8" s="30"/>
    </row>
    <row r="9" spans="1:26" ht="16.5" customHeight="1" x14ac:dyDescent="0.3">
      <c r="A9" s="30"/>
      <c r="B9" s="30" t="s">
        <v>141</v>
      </c>
      <c r="C9" s="30" t="s">
        <v>142</v>
      </c>
      <c r="D9" s="54" t="s">
        <v>143</v>
      </c>
      <c r="E9" s="55" t="s">
        <v>144</v>
      </c>
      <c r="F9" s="30" t="s">
        <v>145</v>
      </c>
      <c r="G9" s="30"/>
      <c r="H9" s="30"/>
      <c r="I9" s="30"/>
      <c r="J9" s="30"/>
      <c r="K9" s="30"/>
      <c r="L9" s="30"/>
      <c r="M9" s="30"/>
      <c r="N9" s="30"/>
      <c r="O9" s="30"/>
      <c r="P9" s="30"/>
      <c r="Q9" s="30"/>
      <c r="R9" s="30"/>
      <c r="S9" s="30"/>
      <c r="T9" s="30"/>
      <c r="U9" s="30"/>
      <c r="V9" s="30"/>
      <c r="W9" s="30"/>
      <c r="X9" s="30"/>
      <c r="Y9" s="30"/>
      <c r="Z9" s="30"/>
    </row>
    <row r="10" spans="1:26" ht="16.5" customHeight="1" x14ac:dyDescent="0.3">
      <c r="A10" s="30"/>
      <c r="B10" s="30" t="s">
        <v>146</v>
      </c>
      <c r="C10" s="30" t="s">
        <v>147</v>
      </c>
      <c r="D10" s="56" t="s">
        <v>148</v>
      </c>
      <c r="E10" s="55" t="s">
        <v>149</v>
      </c>
      <c r="F10" s="30" t="s">
        <v>150</v>
      </c>
      <c r="G10" s="30"/>
      <c r="H10" s="30"/>
      <c r="I10" s="30"/>
      <c r="J10" s="30"/>
      <c r="K10" s="30"/>
      <c r="L10" s="30"/>
      <c r="M10" s="30"/>
      <c r="N10" s="30"/>
      <c r="O10" s="30"/>
      <c r="P10" s="30"/>
      <c r="Q10" s="30"/>
      <c r="R10" s="30"/>
      <c r="S10" s="30"/>
      <c r="T10" s="30"/>
      <c r="U10" s="30"/>
      <c r="V10" s="30"/>
      <c r="W10" s="30"/>
      <c r="X10" s="30"/>
      <c r="Y10" s="30"/>
      <c r="Z10" s="30"/>
    </row>
    <row r="11" spans="1:26" ht="16.5" customHeight="1" x14ac:dyDescent="0.3">
      <c r="A11" s="30"/>
      <c r="B11" s="30" t="s">
        <v>151</v>
      </c>
      <c r="C11" s="30" t="s">
        <v>152</v>
      </c>
      <c r="D11" s="54" t="s">
        <v>153</v>
      </c>
      <c r="E11" s="55" t="s">
        <v>154</v>
      </c>
      <c r="F11" s="30" t="s">
        <v>155</v>
      </c>
      <c r="G11" s="30"/>
      <c r="H11" s="30"/>
      <c r="I11" s="30"/>
      <c r="J11" s="30"/>
      <c r="K11" s="30"/>
      <c r="L11" s="30"/>
      <c r="M11" s="30"/>
      <c r="N11" s="30"/>
      <c r="O11" s="30"/>
      <c r="P11" s="30"/>
      <c r="Q11" s="30"/>
      <c r="R11" s="30"/>
      <c r="S11" s="30"/>
      <c r="T11" s="30"/>
      <c r="U11" s="30"/>
      <c r="V11" s="30"/>
      <c r="W11" s="30"/>
      <c r="X11" s="30"/>
      <c r="Y11" s="30"/>
      <c r="Z11" s="30"/>
    </row>
    <row r="12" spans="1:26" ht="16.5" customHeight="1" x14ac:dyDescent="0.3">
      <c r="A12" s="30"/>
      <c r="B12" s="30" t="s">
        <v>156</v>
      </c>
      <c r="C12" s="30" t="s">
        <v>157</v>
      </c>
      <c r="D12" s="54" t="s">
        <v>158</v>
      </c>
      <c r="E12" s="55" t="s">
        <v>159</v>
      </c>
      <c r="F12" s="30" t="s">
        <v>160</v>
      </c>
      <c r="G12" s="30"/>
      <c r="H12" s="30"/>
      <c r="I12" s="30"/>
      <c r="J12" s="30"/>
      <c r="K12" s="30"/>
      <c r="L12" s="30"/>
      <c r="M12" s="30"/>
      <c r="N12" s="30"/>
      <c r="O12" s="30"/>
      <c r="P12" s="30"/>
      <c r="Q12" s="30"/>
      <c r="R12" s="30"/>
      <c r="S12" s="30"/>
      <c r="T12" s="30"/>
      <c r="U12" s="30"/>
      <c r="V12" s="30"/>
      <c r="W12" s="30"/>
      <c r="X12" s="30"/>
      <c r="Y12" s="30"/>
      <c r="Z12" s="30"/>
    </row>
    <row r="13" spans="1:26" ht="16.5" customHeight="1" x14ac:dyDescent="0.3">
      <c r="A13" s="30"/>
      <c r="B13" s="30" t="s">
        <v>161</v>
      </c>
      <c r="C13" s="30" t="s">
        <v>162</v>
      </c>
      <c r="D13" s="54" t="s">
        <v>163</v>
      </c>
      <c r="E13" s="55" t="s">
        <v>164</v>
      </c>
      <c r="F13" s="30" t="s">
        <v>165</v>
      </c>
      <c r="G13" s="30"/>
      <c r="H13" s="30"/>
      <c r="I13" s="30"/>
      <c r="J13" s="30"/>
      <c r="K13" s="30"/>
      <c r="L13" s="30"/>
      <c r="M13" s="30"/>
      <c r="N13" s="30"/>
      <c r="O13" s="30"/>
      <c r="P13" s="30"/>
      <c r="Q13" s="30"/>
      <c r="R13" s="30"/>
      <c r="S13" s="30"/>
      <c r="T13" s="30"/>
      <c r="U13" s="30"/>
      <c r="V13" s="30"/>
      <c r="W13" s="30"/>
      <c r="X13" s="30"/>
      <c r="Y13" s="30"/>
      <c r="Z13" s="30"/>
    </row>
    <row r="14" spans="1:26" ht="16.5" customHeight="1" x14ac:dyDescent="0.3">
      <c r="A14" s="30"/>
      <c r="B14" s="30" t="s">
        <v>166</v>
      </c>
      <c r="C14" s="30" t="s">
        <v>167</v>
      </c>
      <c r="D14" s="54" t="s">
        <v>168</v>
      </c>
      <c r="E14" s="55" t="s">
        <v>169</v>
      </c>
      <c r="F14" s="30" t="s">
        <v>170</v>
      </c>
      <c r="G14" s="30"/>
      <c r="H14" s="30"/>
      <c r="I14" s="30"/>
      <c r="J14" s="30"/>
      <c r="K14" s="30"/>
      <c r="L14" s="30"/>
      <c r="M14" s="30"/>
      <c r="N14" s="30"/>
      <c r="O14" s="30"/>
      <c r="P14" s="30"/>
      <c r="Q14" s="30"/>
      <c r="R14" s="30"/>
      <c r="S14" s="30"/>
      <c r="T14" s="30"/>
      <c r="U14" s="30"/>
      <c r="V14" s="30"/>
      <c r="W14" s="30"/>
      <c r="X14" s="30"/>
      <c r="Y14" s="30"/>
      <c r="Z14" s="30"/>
    </row>
    <row r="15" spans="1:26" ht="16.5" customHeight="1" x14ac:dyDescent="0.3">
      <c r="A15" s="30"/>
      <c r="B15" s="30" t="s">
        <v>171</v>
      </c>
      <c r="C15" s="30" t="s">
        <v>172</v>
      </c>
      <c r="D15" s="54" t="s">
        <v>173</v>
      </c>
      <c r="E15" s="55" t="s">
        <v>174</v>
      </c>
      <c r="F15" s="30" t="s">
        <v>175</v>
      </c>
      <c r="G15" s="30"/>
      <c r="H15" s="30"/>
      <c r="I15" s="30"/>
      <c r="J15" s="30"/>
      <c r="K15" s="30"/>
      <c r="L15" s="30"/>
      <c r="M15" s="30"/>
      <c r="N15" s="30"/>
      <c r="O15" s="30"/>
      <c r="P15" s="30"/>
      <c r="Q15" s="30"/>
      <c r="R15" s="30"/>
      <c r="S15" s="30"/>
      <c r="T15" s="30"/>
      <c r="U15" s="30"/>
      <c r="V15" s="30"/>
      <c r="W15" s="30"/>
      <c r="X15" s="30"/>
      <c r="Y15" s="30"/>
      <c r="Z15" s="30"/>
    </row>
    <row r="16" spans="1:26" ht="16.5" customHeight="1" x14ac:dyDescent="0.3">
      <c r="A16" s="30"/>
      <c r="B16" s="30"/>
      <c r="C16" s="30" t="s">
        <v>176</v>
      </c>
      <c r="D16" s="57"/>
      <c r="E16" s="55" t="s">
        <v>177</v>
      </c>
      <c r="F16" s="30" t="s">
        <v>178</v>
      </c>
      <c r="G16" s="30"/>
      <c r="H16" s="30"/>
      <c r="I16" s="30"/>
      <c r="J16" s="30"/>
      <c r="K16" s="30"/>
      <c r="L16" s="30"/>
      <c r="M16" s="30"/>
      <c r="N16" s="30"/>
      <c r="O16" s="30"/>
      <c r="P16" s="30"/>
      <c r="Q16" s="30"/>
      <c r="R16" s="30"/>
      <c r="S16" s="30"/>
      <c r="T16" s="30"/>
      <c r="U16" s="30"/>
      <c r="V16" s="30"/>
      <c r="W16" s="30"/>
      <c r="X16" s="30"/>
      <c r="Y16" s="30"/>
      <c r="Z16" s="30"/>
    </row>
    <row r="17" spans="1:26" ht="16.5" customHeight="1" x14ac:dyDescent="0.3">
      <c r="A17" s="30"/>
      <c r="B17" s="30"/>
      <c r="C17" s="30" t="s">
        <v>179</v>
      </c>
      <c r="D17" s="30"/>
      <c r="E17" s="55" t="s">
        <v>180</v>
      </c>
      <c r="F17" s="30" t="s">
        <v>181</v>
      </c>
      <c r="G17" s="30"/>
      <c r="H17" s="30"/>
      <c r="I17" s="30"/>
      <c r="J17" s="30"/>
      <c r="K17" s="30"/>
      <c r="L17" s="30"/>
      <c r="M17" s="30"/>
      <c r="N17" s="30"/>
      <c r="O17" s="30"/>
      <c r="P17" s="30"/>
      <c r="Q17" s="30"/>
      <c r="R17" s="30"/>
      <c r="S17" s="30"/>
      <c r="T17" s="30"/>
      <c r="U17" s="30"/>
      <c r="V17" s="30"/>
      <c r="W17" s="30"/>
      <c r="X17" s="30"/>
      <c r="Y17" s="30"/>
      <c r="Z17" s="30"/>
    </row>
    <row r="18" spans="1:26" ht="16.5" customHeight="1" x14ac:dyDescent="0.3">
      <c r="A18" s="58" t="s">
        <v>182</v>
      </c>
      <c r="B18" s="30"/>
      <c r="C18" s="30" t="s">
        <v>183</v>
      </c>
      <c r="D18" s="30"/>
      <c r="E18" s="55" t="s">
        <v>184</v>
      </c>
      <c r="F18" s="30"/>
      <c r="G18" s="30"/>
      <c r="H18" s="30"/>
      <c r="I18" s="30"/>
      <c r="J18" s="30"/>
      <c r="K18" s="30"/>
      <c r="L18" s="30"/>
      <c r="M18" s="30"/>
      <c r="N18" s="30"/>
      <c r="O18" s="30"/>
      <c r="P18" s="30"/>
      <c r="Q18" s="30"/>
      <c r="R18" s="30"/>
      <c r="S18" s="30"/>
      <c r="T18" s="30"/>
      <c r="U18" s="30"/>
      <c r="V18" s="30"/>
      <c r="W18" s="30"/>
      <c r="X18" s="30"/>
      <c r="Y18" s="30"/>
      <c r="Z18" s="30"/>
    </row>
    <row r="19" spans="1:26" ht="16.5" customHeight="1" x14ac:dyDescent="0.3">
      <c r="A19" s="59" t="s">
        <v>185</v>
      </c>
      <c r="B19" s="30"/>
      <c r="C19" s="30" t="s">
        <v>186</v>
      </c>
      <c r="D19" s="30"/>
      <c r="E19" s="55" t="s">
        <v>187</v>
      </c>
      <c r="F19" s="30"/>
      <c r="G19" s="30"/>
      <c r="H19" s="30"/>
      <c r="I19" s="30"/>
      <c r="J19" s="30"/>
      <c r="K19" s="30"/>
      <c r="L19" s="30"/>
      <c r="M19" s="30"/>
      <c r="N19" s="30"/>
      <c r="O19" s="30"/>
      <c r="P19" s="30"/>
      <c r="Q19" s="30"/>
      <c r="R19" s="30"/>
      <c r="S19" s="30"/>
      <c r="T19" s="30"/>
      <c r="U19" s="30"/>
      <c r="V19" s="30"/>
      <c r="W19" s="30"/>
      <c r="X19" s="30"/>
      <c r="Y19" s="30"/>
      <c r="Z19" s="30"/>
    </row>
    <row r="20" spans="1:26" ht="16.5" customHeight="1" x14ac:dyDescent="0.3">
      <c r="A20" s="59" t="s">
        <v>188</v>
      </c>
      <c r="B20" s="30"/>
      <c r="C20" s="30" t="s">
        <v>189</v>
      </c>
      <c r="D20" s="30"/>
      <c r="E20" s="55" t="s">
        <v>190</v>
      </c>
      <c r="F20" s="30"/>
      <c r="G20" s="30"/>
      <c r="H20" s="30"/>
      <c r="I20" s="30"/>
      <c r="J20" s="30"/>
      <c r="K20" s="30"/>
      <c r="L20" s="30"/>
      <c r="M20" s="30"/>
      <c r="N20" s="30"/>
      <c r="O20" s="30"/>
      <c r="P20" s="30"/>
      <c r="Q20" s="30"/>
      <c r="R20" s="30"/>
      <c r="S20" s="30"/>
      <c r="T20" s="30"/>
      <c r="U20" s="30"/>
      <c r="V20" s="30"/>
      <c r="W20" s="30"/>
      <c r="X20" s="30"/>
      <c r="Y20" s="30"/>
      <c r="Z20" s="30"/>
    </row>
    <row r="21" spans="1:26" ht="16.5" customHeight="1" x14ac:dyDescent="0.3">
      <c r="A21" s="30"/>
      <c r="B21" s="30"/>
      <c r="C21" s="30" t="s">
        <v>191</v>
      </c>
      <c r="D21" s="30"/>
      <c r="E21" s="55" t="s">
        <v>192</v>
      </c>
      <c r="F21" s="30"/>
      <c r="G21" s="30"/>
      <c r="H21" s="30"/>
      <c r="I21" s="30"/>
      <c r="J21" s="30"/>
      <c r="K21" s="30"/>
      <c r="L21" s="30"/>
      <c r="M21" s="30"/>
      <c r="N21" s="30"/>
      <c r="O21" s="30"/>
      <c r="P21" s="30"/>
      <c r="Q21" s="30"/>
      <c r="R21" s="30"/>
      <c r="S21" s="30"/>
      <c r="T21" s="30"/>
      <c r="U21" s="30"/>
      <c r="V21" s="30"/>
      <c r="W21" s="30"/>
      <c r="X21" s="30"/>
      <c r="Y21" s="30"/>
      <c r="Z21" s="30"/>
    </row>
    <row r="22" spans="1:26" ht="16.5" customHeight="1" x14ac:dyDescent="0.3">
      <c r="A22" s="30"/>
      <c r="B22" s="30"/>
      <c r="C22" s="30" t="s">
        <v>193</v>
      </c>
      <c r="D22" s="30"/>
      <c r="E22" s="55" t="s">
        <v>194</v>
      </c>
      <c r="F22" s="30"/>
      <c r="G22" s="30"/>
      <c r="H22" s="30"/>
      <c r="I22" s="30"/>
      <c r="J22" s="30"/>
      <c r="K22" s="30"/>
      <c r="L22" s="30"/>
      <c r="M22" s="30"/>
      <c r="N22" s="30"/>
      <c r="O22" s="30"/>
      <c r="P22" s="30"/>
      <c r="Q22" s="30"/>
      <c r="R22" s="30"/>
      <c r="S22" s="30"/>
      <c r="T22" s="30"/>
      <c r="U22" s="30"/>
      <c r="V22" s="30"/>
      <c r="W22" s="30"/>
      <c r="X22" s="30"/>
      <c r="Y22" s="30"/>
      <c r="Z22" s="30"/>
    </row>
    <row r="23" spans="1:26" ht="16.5" customHeight="1" x14ac:dyDescent="0.3">
      <c r="A23" s="30"/>
      <c r="B23" s="30"/>
      <c r="C23" s="30" t="s">
        <v>195</v>
      </c>
      <c r="D23" s="30"/>
      <c r="E23" s="55" t="s">
        <v>12</v>
      </c>
      <c r="F23" s="30"/>
      <c r="G23" s="30"/>
      <c r="H23" s="30"/>
      <c r="I23" s="30"/>
      <c r="J23" s="30"/>
      <c r="K23" s="30"/>
      <c r="L23" s="30"/>
      <c r="M23" s="30"/>
      <c r="N23" s="30"/>
      <c r="O23" s="30"/>
      <c r="P23" s="30"/>
      <c r="Q23" s="30"/>
      <c r="R23" s="30"/>
      <c r="S23" s="30"/>
      <c r="T23" s="30"/>
      <c r="U23" s="30"/>
      <c r="V23" s="30"/>
      <c r="W23" s="30"/>
      <c r="X23" s="30"/>
      <c r="Y23" s="30"/>
      <c r="Z23" s="30"/>
    </row>
    <row r="24" spans="1:26" ht="16.5" customHeight="1" x14ac:dyDescent="0.3">
      <c r="A24" s="30"/>
      <c r="B24" s="30"/>
      <c r="C24" s="30" t="s">
        <v>196</v>
      </c>
      <c r="D24" s="30"/>
      <c r="E24" s="55" t="s">
        <v>197</v>
      </c>
      <c r="F24" s="30"/>
      <c r="G24" s="30"/>
      <c r="H24" s="30"/>
      <c r="I24" s="30"/>
      <c r="J24" s="30"/>
      <c r="K24" s="30"/>
      <c r="L24" s="30"/>
      <c r="M24" s="30"/>
      <c r="N24" s="30"/>
      <c r="O24" s="30"/>
      <c r="P24" s="30"/>
      <c r="Q24" s="30"/>
      <c r="R24" s="30"/>
      <c r="S24" s="30"/>
      <c r="T24" s="30"/>
      <c r="U24" s="30"/>
      <c r="V24" s="30"/>
      <c r="W24" s="30"/>
      <c r="X24" s="30"/>
      <c r="Y24" s="30"/>
      <c r="Z24" s="30"/>
    </row>
    <row r="25" spans="1:26" ht="16.5" customHeight="1" x14ac:dyDescent="0.3">
      <c r="A25" s="30"/>
      <c r="B25" s="30"/>
      <c r="C25" s="30"/>
      <c r="D25" s="30"/>
      <c r="E25" s="55" t="s">
        <v>198</v>
      </c>
      <c r="F25" s="30"/>
      <c r="G25" s="30"/>
      <c r="H25" s="30"/>
      <c r="I25" s="30"/>
      <c r="J25" s="30"/>
      <c r="K25" s="30"/>
      <c r="L25" s="30"/>
      <c r="M25" s="30"/>
      <c r="N25" s="30"/>
      <c r="O25" s="30"/>
      <c r="P25" s="30"/>
      <c r="Q25" s="30"/>
      <c r="R25" s="30"/>
      <c r="S25" s="30"/>
      <c r="T25" s="30"/>
      <c r="U25" s="30"/>
      <c r="V25" s="30"/>
      <c r="W25" s="30"/>
      <c r="X25" s="30"/>
      <c r="Y25" s="30"/>
      <c r="Z25" s="30"/>
    </row>
    <row r="26" spans="1:26" ht="16.5" customHeight="1" x14ac:dyDescent="0.3">
      <c r="A26" s="30"/>
      <c r="B26" s="30" t="s">
        <v>199</v>
      </c>
      <c r="C26" s="30">
        <v>2018</v>
      </c>
      <c r="D26" s="30"/>
      <c r="E26" s="30"/>
      <c r="F26" s="30"/>
      <c r="G26" s="30"/>
      <c r="H26" s="30"/>
      <c r="I26" s="30"/>
      <c r="J26" s="30"/>
      <c r="K26" s="30"/>
      <c r="L26" s="30"/>
      <c r="M26" s="30"/>
      <c r="N26" s="30"/>
      <c r="O26" s="30"/>
      <c r="P26" s="30"/>
      <c r="Q26" s="30"/>
      <c r="R26" s="30"/>
      <c r="S26" s="30"/>
      <c r="T26" s="30"/>
      <c r="U26" s="30"/>
      <c r="V26" s="30"/>
      <c r="W26" s="30"/>
      <c r="X26" s="30"/>
      <c r="Y26" s="30"/>
      <c r="Z26" s="30"/>
    </row>
    <row r="27" spans="1:26" ht="16.5" customHeight="1" x14ac:dyDescent="0.3">
      <c r="A27" s="30"/>
      <c r="B27" s="30"/>
      <c r="C27" s="30">
        <v>2019</v>
      </c>
      <c r="D27" s="30"/>
      <c r="E27" s="30"/>
      <c r="F27" s="30"/>
      <c r="G27" s="30"/>
      <c r="H27" s="30"/>
      <c r="I27" s="30"/>
      <c r="J27" s="30"/>
      <c r="K27" s="30"/>
      <c r="L27" s="30"/>
      <c r="M27" s="30"/>
      <c r="N27" s="30"/>
      <c r="O27" s="30"/>
      <c r="P27" s="30"/>
      <c r="Q27" s="30"/>
      <c r="R27" s="30"/>
      <c r="S27" s="30"/>
      <c r="T27" s="30"/>
      <c r="U27" s="30"/>
      <c r="V27" s="30"/>
      <c r="W27" s="30"/>
      <c r="X27" s="30"/>
      <c r="Y27" s="30"/>
      <c r="Z27" s="30"/>
    </row>
    <row r="28" spans="1:26" ht="16.5" customHeight="1" x14ac:dyDescent="0.3">
      <c r="A28" s="30"/>
      <c r="B28" s="30"/>
      <c r="C28" s="30">
        <v>2020</v>
      </c>
      <c r="D28" s="30"/>
      <c r="E28" s="30"/>
      <c r="F28" s="30"/>
      <c r="G28" s="30"/>
      <c r="H28" s="30"/>
      <c r="I28" s="30"/>
      <c r="J28" s="30"/>
      <c r="K28" s="30"/>
      <c r="L28" s="30"/>
      <c r="M28" s="30"/>
      <c r="N28" s="30"/>
      <c r="O28" s="30"/>
      <c r="P28" s="30"/>
      <c r="Q28" s="30"/>
      <c r="R28" s="30"/>
      <c r="S28" s="30"/>
      <c r="T28" s="30"/>
      <c r="U28" s="30"/>
      <c r="V28" s="30"/>
      <c r="W28" s="30"/>
      <c r="X28" s="30"/>
      <c r="Y28" s="30"/>
      <c r="Z28" s="30"/>
    </row>
    <row r="29" spans="1:26" ht="16.5" customHeight="1" x14ac:dyDescent="0.3">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6.5" customHeight="1" x14ac:dyDescent="0.3">
      <c r="A30" s="30"/>
      <c r="B30" s="30" t="s">
        <v>200</v>
      </c>
      <c r="C30" s="30" t="s">
        <v>201</v>
      </c>
      <c r="D30" s="30"/>
      <c r="E30" s="30"/>
      <c r="F30" s="30"/>
      <c r="G30" s="30"/>
      <c r="H30" s="30"/>
      <c r="I30" s="30"/>
      <c r="J30" s="30"/>
      <c r="K30" s="30"/>
      <c r="L30" s="30"/>
      <c r="M30" s="30"/>
      <c r="N30" s="30"/>
      <c r="O30" s="30"/>
      <c r="P30" s="30"/>
      <c r="Q30" s="30"/>
      <c r="R30" s="30"/>
      <c r="S30" s="30"/>
      <c r="T30" s="30"/>
      <c r="U30" s="30"/>
      <c r="V30" s="30"/>
      <c r="W30" s="30"/>
      <c r="X30" s="30"/>
      <c r="Y30" s="30"/>
      <c r="Z30" s="30"/>
    </row>
    <row r="31" spans="1:26" ht="16.5" customHeight="1" x14ac:dyDescent="0.3">
      <c r="A31" s="30"/>
      <c r="B31" s="30"/>
      <c r="C31" s="30" t="s">
        <v>202</v>
      </c>
      <c r="D31" s="30"/>
      <c r="E31" s="30"/>
      <c r="F31" s="30"/>
      <c r="G31" s="30"/>
      <c r="H31" s="30"/>
      <c r="I31" s="30"/>
      <c r="J31" s="30"/>
      <c r="K31" s="30"/>
      <c r="L31" s="30"/>
      <c r="M31" s="30"/>
      <c r="N31" s="30"/>
      <c r="O31" s="30"/>
      <c r="P31" s="30"/>
      <c r="Q31" s="30"/>
      <c r="R31" s="30"/>
      <c r="S31" s="30"/>
      <c r="T31" s="30"/>
      <c r="U31" s="30"/>
      <c r="V31" s="30"/>
      <c r="W31" s="30"/>
      <c r="X31" s="30"/>
      <c r="Y31" s="30"/>
      <c r="Z31" s="30"/>
    </row>
    <row r="32" spans="1:26" ht="16.5" customHeight="1" x14ac:dyDescent="0.3">
      <c r="A32" s="30"/>
      <c r="B32" s="30"/>
      <c r="C32" s="30" t="s">
        <v>203</v>
      </c>
      <c r="D32" s="30"/>
      <c r="E32" s="30"/>
      <c r="F32" s="30"/>
      <c r="G32" s="30"/>
      <c r="H32" s="30"/>
      <c r="I32" s="30"/>
      <c r="J32" s="30"/>
      <c r="K32" s="30"/>
      <c r="L32" s="30"/>
      <c r="M32" s="30"/>
      <c r="N32" s="30"/>
      <c r="O32" s="30"/>
      <c r="P32" s="30"/>
      <c r="Q32" s="30"/>
      <c r="R32" s="30"/>
      <c r="S32" s="30"/>
      <c r="T32" s="30"/>
      <c r="U32" s="30"/>
      <c r="V32" s="30"/>
      <c r="W32" s="30"/>
      <c r="X32" s="30"/>
      <c r="Y32" s="30"/>
      <c r="Z32" s="30"/>
    </row>
    <row r="33" spans="1:26" ht="16.5" customHeight="1" x14ac:dyDescent="0.3">
      <c r="A33" s="30"/>
      <c r="B33" s="30"/>
      <c r="C33" s="30" t="s">
        <v>204</v>
      </c>
      <c r="D33" s="30"/>
      <c r="E33" s="30"/>
      <c r="F33" s="30"/>
      <c r="G33" s="30"/>
      <c r="H33" s="30"/>
      <c r="I33" s="30"/>
      <c r="J33" s="30"/>
      <c r="K33" s="30"/>
      <c r="L33" s="30"/>
      <c r="M33" s="30"/>
      <c r="N33" s="30"/>
      <c r="O33" s="30"/>
      <c r="P33" s="30"/>
      <c r="Q33" s="30"/>
      <c r="R33" s="30"/>
      <c r="S33" s="30"/>
      <c r="T33" s="30"/>
      <c r="U33" s="30"/>
      <c r="V33" s="30"/>
      <c r="W33" s="30"/>
      <c r="X33" s="30"/>
      <c r="Y33" s="30"/>
      <c r="Z33" s="30"/>
    </row>
    <row r="34" spans="1:26" ht="16.5" customHeight="1" x14ac:dyDescent="0.3">
      <c r="A34" s="30"/>
      <c r="B34" s="30"/>
      <c r="C34" s="30" t="s">
        <v>205</v>
      </c>
      <c r="D34" s="30"/>
      <c r="E34" s="30"/>
      <c r="F34" s="30"/>
      <c r="G34" s="30"/>
      <c r="H34" s="30"/>
      <c r="I34" s="30"/>
      <c r="J34" s="30"/>
      <c r="K34" s="30"/>
      <c r="L34" s="30"/>
      <c r="M34" s="30"/>
      <c r="N34" s="30"/>
      <c r="O34" s="30"/>
      <c r="P34" s="30"/>
      <c r="Q34" s="30"/>
      <c r="R34" s="30"/>
      <c r="S34" s="30"/>
      <c r="T34" s="30"/>
      <c r="U34" s="30"/>
      <c r="V34" s="30"/>
      <c r="W34" s="30"/>
      <c r="X34" s="30"/>
      <c r="Y34" s="30"/>
      <c r="Z34" s="30"/>
    </row>
    <row r="35" spans="1:26" ht="16.5" customHeight="1" x14ac:dyDescent="0.3">
      <c r="A35" s="30"/>
      <c r="B35" s="30"/>
      <c r="C35" s="30" t="s">
        <v>206</v>
      </c>
      <c r="D35" s="30"/>
      <c r="E35" s="30"/>
      <c r="F35" s="30"/>
      <c r="G35" s="30"/>
      <c r="H35" s="30"/>
      <c r="I35" s="30"/>
      <c r="J35" s="30"/>
      <c r="K35" s="30"/>
      <c r="L35" s="30"/>
      <c r="M35" s="30"/>
      <c r="N35" s="30"/>
      <c r="O35" s="30"/>
      <c r="P35" s="30"/>
      <c r="Q35" s="30"/>
      <c r="R35" s="30"/>
      <c r="S35" s="30"/>
      <c r="T35" s="30"/>
      <c r="U35" s="30"/>
      <c r="V35" s="30"/>
      <c r="W35" s="30"/>
      <c r="X35" s="30"/>
      <c r="Y35" s="30"/>
      <c r="Z35" s="30"/>
    </row>
    <row r="36" spans="1:26" ht="16.5" customHeight="1" x14ac:dyDescent="0.3">
      <c r="A36" s="30"/>
      <c r="B36" s="30"/>
      <c r="C36" s="30" t="s">
        <v>207</v>
      </c>
      <c r="D36" s="30"/>
      <c r="E36" s="30"/>
      <c r="F36" s="30"/>
      <c r="G36" s="30"/>
      <c r="H36" s="30"/>
      <c r="I36" s="30"/>
      <c r="J36" s="30"/>
      <c r="K36" s="30"/>
      <c r="L36" s="30"/>
      <c r="M36" s="30"/>
      <c r="N36" s="30"/>
      <c r="O36" s="30"/>
      <c r="P36" s="30"/>
      <c r="Q36" s="30"/>
      <c r="R36" s="30"/>
      <c r="S36" s="30"/>
      <c r="T36" s="30"/>
      <c r="U36" s="30"/>
      <c r="V36" s="30"/>
      <c r="W36" s="30"/>
      <c r="X36" s="30"/>
      <c r="Y36" s="30"/>
      <c r="Z36" s="30"/>
    </row>
    <row r="37" spans="1:26" ht="16.5" customHeight="1" x14ac:dyDescent="0.3">
      <c r="A37" s="30"/>
      <c r="B37" s="30"/>
      <c r="C37" s="30" t="s">
        <v>208</v>
      </c>
      <c r="D37" s="30"/>
      <c r="E37" s="30"/>
      <c r="F37" s="30"/>
      <c r="G37" s="30"/>
      <c r="H37" s="30"/>
      <c r="I37" s="30"/>
      <c r="J37" s="30"/>
      <c r="K37" s="30"/>
      <c r="L37" s="30"/>
      <c r="M37" s="30"/>
      <c r="N37" s="30"/>
      <c r="O37" s="30"/>
      <c r="P37" s="30"/>
      <c r="Q37" s="30"/>
      <c r="R37" s="30"/>
      <c r="S37" s="30"/>
      <c r="T37" s="30"/>
      <c r="U37" s="30"/>
      <c r="V37" s="30"/>
      <c r="W37" s="30"/>
      <c r="X37" s="30"/>
      <c r="Y37" s="30"/>
      <c r="Z37" s="30"/>
    </row>
    <row r="38" spans="1:26" ht="16.5" customHeight="1" x14ac:dyDescent="0.3">
      <c r="A38" s="30"/>
      <c r="B38" s="30"/>
      <c r="C38" s="30" t="s">
        <v>209</v>
      </c>
      <c r="D38" s="30"/>
      <c r="E38" s="30"/>
      <c r="F38" s="30"/>
      <c r="G38" s="30"/>
      <c r="H38" s="30"/>
      <c r="I38" s="30"/>
      <c r="J38" s="30"/>
      <c r="K38" s="30"/>
      <c r="L38" s="30"/>
      <c r="M38" s="30"/>
      <c r="N38" s="30"/>
      <c r="O38" s="30"/>
      <c r="P38" s="30"/>
      <c r="Q38" s="30"/>
      <c r="R38" s="30"/>
      <c r="S38" s="30"/>
      <c r="T38" s="30"/>
      <c r="U38" s="30"/>
      <c r="V38" s="30"/>
      <c r="W38" s="30"/>
      <c r="X38" s="30"/>
      <c r="Y38" s="30"/>
      <c r="Z38" s="30"/>
    </row>
    <row r="39" spans="1:26" ht="16.5" customHeight="1" x14ac:dyDescent="0.3">
      <c r="A39" s="30"/>
      <c r="B39" s="30"/>
      <c r="C39" s="30" t="s">
        <v>210</v>
      </c>
      <c r="D39" s="30"/>
      <c r="E39" s="30"/>
      <c r="F39" s="30"/>
      <c r="G39" s="30"/>
      <c r="H39" s="30"/>
      <c r="I39" s="30"/>
      <c r="J39" s="30"/>
      <c r="K39" s="30"/>
      <c r="L39" s="30"/>
      <c r="M39" s="30"/>
      <c r="N39" s="30"/>
      <c r="O39" s="30"/>
      <c r="P39" s="30"/>
      <c r="Q39" s="30"/>
      <c r="R39" s="30"/>
      <c r="S39" s="30"/>
      <c r="T39" s="30"/>
      <c r="U39" s="30"/>
      <c r="V39" s="30"/>
      <c r="W39" s="30"/>
      <c r="X39" s="30"/>
      <c r="Y39" s="30"/>
      <c r="Z39" s="30"/>
    </row>
    <row r="40" spans="1:26" ht="16.5" customHeight="1" x14ac:dyDescent="0.3">
      <c r="A40" s="30"/>
      <c r="B40" s="30"/>
      <c r="C40" s="30" t="s">
        <v>211</v>
      </c>
      <c r="D40" s="30"/>
      <c r="E40" s="30"/>
      <c r="F40" s="30"/>
      <c r="G40" s="30"/>
      <c r="H40" s="30"/>
      <c r="I40" s="30"/>
      <c r="J40" s="30"/>
      <c r="K40" s="30"/>
      <c r="L40" s="30"/>
      <c r="M40" s="30"/>
      <c r="N40" s="30"/>
      <c r="O40" s="30"/>
      <c r="P40" s="30"/>
      <c r="Q40" s="30"/>
      <c r="R40" s="30"/>
      <c r="S40" s="30"/>
      <c r="T40" s="30"/>
      <c r="U40" s="30"/>
      <c r="V40" s="30"/>
      <c r="W40" s="30"/>
      <c r="X40" s="30"/>
      <c r="Y40" s="30"/>
      <c r="Z40" s="30"/>
    </row>
    <row r="41" spans="1:26" ht="16.5" customHeight="1" x14ac:dyDescent="0.3">
      <c r="A41" s="30"/>
      <c r="B41" s="30"/>
      <c r="C41" s="30" t="s">
        <v>212</v>
      </c>
      <c r="D41" s="30"/>
      <c r="E41" s="30"/>
      <c r="F41" s="30"/>
      <c r="G41" s="30"/>
      <c r="H41" s="30"/>
      <c r="I41" s="30"/>
      <c r="J41" s="30"/>
      <c r="K41" s="30"/>
      <c r="L41" s="30"/>
      <c r="M41" s="30"/>
      <c r="N41" s="30"/>
      <c r="O41" s="30"/>
      <c r="P41" s="30"/>
      <c r="Q41" s="30"/>
      <c r="R41" s="30"/>
      <c r="S41" s="30"/>
      <c r="T41" s="30"/>
      <c r="U41" s="30"/>
      <c r="V41" s="30"/>
      <c r="W41" s="30"/>
      <c r="X41" s="30"/>
      <c r="Y41" s="30"/>
      <c r="Z41" s="30"/>
    </row>
    <row r="42" spans="1:26" ht="16.5" customHeight="1" x14ac:dyDescent="0.3">
      <c r="A42" s="30"/>
      <c r="B42" s="30"/>
      <c r="C42" s="30" t="s">
        <v>213</v>
      </c>
      <c r="D42" s="30"/>
      <c r="E42" s="30"/>
      <c r="F42" s="30"/>
      <c r="G42" s="30"/>
      <c r="H42" s="30"/>
      <c r="I42" s="30"/>
      <c r="J42" s="30"/>
      <c r="K42" s="30"/>
      <c r="L42" s="30"/>
      <c r="M42" s="30"/>
      <c r="N42" s="30"/>
      <c r="O42" s="30"/>
      <c r="P42" s="30"/>
      <c r="Q42" s="30"/>
      <c r="R42" s="30"/>
      <c r="S42" s="30"/>
      <c r="T42" s="30"/>
      <c r="U42" s="30"/>
      <c r="V42" s="30"/>
      <c r="W42" s="30"/>
      <c r="X42" s="30"/>
      <c r="Y42" s="30"/>
      <c r="Z42" s="30"/>
    </row>
    <row r="43" spans="1:26" ht="16.5" customHeight="1" x14ac:dyDescent="0.3">
      <c r="A43" s="30"/>
      <c r="B43" s="30"/>
      <c r="C43" s="30" t="s">
        <v>214</v>
      </c>
      <c r="D43" s="30"/>
      <c r="E43" s="30"/>
      <c r="F43" s="30"/>
      <c r="G43" s="30"/>
      <c r="H43" s="30"/>
      <c r="I43" s="30"/>
      <c r="J43" s="30"/>
      <c r="K43" s="30"/>
      <c r="L43" s="30"/>
      <c r="M43" s="30"/>
      <c r="N43" s="30"/>
      <c r="O43" s="30"/>
      <c r="P43" s="30"/>
      <c r="Q43" s="30"/>
      <c r="R43" s="30"/>
      <c r="S43" s="30"/>
      <c r="T43" s="30"/>
      <c r="U43" s="30"/>
      <c r="V43" s="30"/>
      <c r="W43" s="30"/>
      <c r="X43" s="30"/>
      <c r="Y43" s="30"/>
      <c r="Z43" s="30"/>
    </row>
    <row r="44" spans="1:26" ht="16.5" customHeight="1" x14ac:dyDescent="0.3">
      <c r="A44" s="30"/>
      <c r="B44" s="30"/>
      <c r="C44" s="30" t="s">
        <v>215</v>
      </c>
      <c r="D44" s="30"/>
      <c r="E44" s="30"/>
      <c r="F44" s="30"/>
      <c r="G44" s="30"/>
      <c r="H44" s="30"/>
      <c r="I44" s="30"/>
      <c r="J44" s="30"/>
      <c r="K44" s="30"/>
      <c r="L44" s="30"/>
      <c r="M44" s="30"/>
      <c r="N44" s="30"/>
      <c r="O44" s="30"/>
      <c r="P44" s="30"/>
      <c r="Q44" s="30"/>
      <c r="R44" s="30"/>
      <c r="S44" s="30"/>
      <c r="T44" s="30"/>
      <c r="U44" s="30"/>
      <c r="V44" s="30"/>
      <c r="W44" s="30"/>
      <c r="X44" s="30"/>
      <c r="Y44" s="30"/>
      <c r="Z44" s="30"/>
    </row>
    <row r="45" spans="1:26" ht="16.5" customHeight="1" x14ac:dyDescent="0.3">
      <c r="A45" s="30"/>
      <c r="B45" s="30"/>
      <c r="C45" s="30" t="s">
        <v>216</v>
      </c>
      <c r="D45" s="30"/>
      <c r="E45" s="30"/>
      <c r="F45" s="30"/>
      <c r="G45" s="30"/>
      <c r="H45" s="30"/>
      <c r="I45" s="30"/>
      <c r="J45" s="30"/>
      <c r="K45" s="30"/>
      <c r="L45" s="30"/>
      <c r="M45" s="30"/>
      <c r="N45" s="30"/>
      <c r="O45" s="30"/>
      <c r="P45" s="30"/>
      <c r="Q45" s="30"/>
      <c r="R45" s="30"/>
      <c r="S45" s="30"/>
      <c r="T45" s="30"/>
      <c r="U45" s="30"/>
      <c r="V45" s="30"/>
      <c r="W45" s="30"/>
      <c r="X45" s="30"/>
      <c r="Y45" s="30"/>
      <c r="Z45" s="30"/>
    </row>
    <row r="46" spans="1:26" ht="16.5" customHeight="1" x14ac:dyDescent="0.3">
      <c r="A46" s="30"/>
      <c r="B46" s="30"/>
      <c r="C46" s="30" t="s">
        <v>217</v>
      </c>
      <c r="D46" s="30"/>
      <c r="E46" s="30"/>
      <c r="F46" s="30"/>
      <c r="G46" s="30"/>
      <c r="H46" s="30"/>
      <c r="I46" s="30"/>
      <c r="J46" s="30"/>
      <c r="K46" s="30"/>
      <c r="L46" s="30"/>
      <c r="M46" s="30"/>
      <c r="N46" s="30"/>
      <c r="O46" s="30"/>
      <c r="P46" s="30"/>
      <c r="Q46" s="30"/>
      <c r="R46" s="30"/>
      <c r="S46" s="30"/>
      <c r="T46" s="30"/>
      <c r="U46" s="30"/>
      <c r="V46" s="30"/>
      <c r="W46" s="30"/>
      <c r="X46" s="30"/>
      <c r="Y46" s="30"/>
      <c r="Z46" s="30"/>
    </row>
    <row r="47" spans="1:26" ht="16.5" customHeight="1" x14ac:dyDescent="0.3">
      <c r="A47" s="30"/>
      <c r="B47" s="30"/>
      <c r="C47" s="30" t="s">
        <v>218</v>
      </c>
      <c r="D47" s="30"/>
      <c r="E47" s="30"/>
      <c r="F47" s="30"/>
      <c r="G47" s="30"/>
      <c r="H47" s="30"/>
      <c r="I47" s="30"/>
      <c r="J47" s="30"/>
      <c r="K47" s="30"/>
      <c r="L47" s="30"/>
      <c r="M47" s="30"/>
      <c r="N47" s="30"/>
      <c r="O47" s="30"/>
      <c r="P47" s="30"/>
      <c r="Q47" s="30"/>
      <c r="R47" s="30"/>
      <c r="S47" s="30"/>
      <c r="T47" s="30"/>
      <c r="U47" s="30"/>
      <c r="V47" s="30"/>
      <c r="W47" s="30"/>
      <c r="X47" s="30"/>
      <c r="Y47" s="30"/>
      <c r="Z47" s="30"/>
    </row>
    <row r="48" spans="1:26" ht="16.5" customHeight="1" x14ac:dyDescent="0.3">
      <c r="A48" s="30"/>
      <c r="B48" s="30"/>
      <c r="C48" s="30" t="s">
        <v>219</v>
      </c>
      <c r="D48" s="30"/>
      <c r="E48" s="30"/>
      <c r="F48" s="30"/>
      <c r="G48" s="30"/>
      <c r="H48" s="30"/>
      <c r="I48" s="30"/>
      <c r="J48" s="30"/>
      <c r="K48" s="30"/>
      <c r="L48" s="30"/>
      <c r="M48" s="30"/>
      <c r="N48" s="30"/>
      <c r="O48" s="30"/>
      <c r="P48" s="30"/>
      <c r="Q48" s="30"/>
      <c r="R48" s="30"/>
      <c r="S48" s="30"/>
      <c r="T48" s="30"/>
      <c r="U48" s="30"/>
      <c r="V48" s="30"/>
      <c r="W48" s="30"/>
      <c r="X48" s="30"/>
      <c r="Y48" s="30"/>
      <c r="Z48" s="30"/>
    </row>
    <row r="49" spans="1:26" ht="16.5" customHeight="1" x14ac:dyDescent="0.3">
      <c r="A49" s="30"/>
      <c r="B49" s="30"/>
      <c r="C49" s="30" t="s">
        <v>220</v>
      </c>
      <c r="D49" s="30"/>
      <c r="E49" s="30"/>
      <c r="F49" s="30"/>
      <c r="G49" s="30"/>
      <c r="H49" s="30"/>
      <c r="I49" s="30"/>
      <c r="J49" s="30"/>
      <c r="K49" s="30"/>
      <c r="L49" s="30"/>
      <c r="M49" s="30"/>
      <c r="N49" s="30"/>
      <c r="O49" s="30"/>
      <c r="P49" s="30"/>
      <c r="Q49" s="30"/>
      <c r="R49" s="30"/>
      <c r="S49" s="30"/>
      <c r="T49" s="30"/>
      <c r="U49" s="30"/>
      <c r="V49" s="30"/>
      <c r="W49" s="30"/>
      <c r="X49" s="30"/>
      <c r="Y49" s="30"/>
      <c r="Z49" s="30"/>
    </row>
    <row r="50" spans="1:26" ht="16.5" customHeight="1" x14ac:dyDescent="0.3">
      <c r="A50" s="30"/>
      <c r="B50" s="30"/>
      <c r="C50" s="30" t="s">
        <v>221</v>
      </c>
      <c r="D50" s="30"/>
      <c r="E50" s="30"/>
      <c r="F50" s="30"/>
      <c r="G50" s="30"/>
      <c r="H50" s="30"/>
      <c r="I50" s="30"/>
      <c r="J50" s="30"/>
      <c r="K50" s="30"/>
      <c r="L50" s="30"/>
      <c r="M50" s="30"/>
      <c r="N50" s="30"/>
      <c r="O50" s="30"/>
      <c r="P50" s="30"/>
      <c r="Q50" s="30"/>
      <c r="R50" s="30"/>
      <c r="S50" s="30"/>
      <c r="T50" s="30"/>
      <c r="U50" s="30"/>
      <c r="V50" s="30"/>
      <c r="W50" s="30"/>
      <c r="X50" s="30"/>
      <c r="Y50" s="30"/>
      <c r="Z50" s="30"/>
    </row>
    <row r="51" spans="1:26" ht="16.5" customHeight="1" x14ac:dyDescent="0.3">
      <c r="A51" s="30"/>
      <c r="B51" s="30"/>
      <c r="C51" s="30" t="s">
        <v>222</v>
      </c>
      <c r="D51" s="30"/>
      <c r="E51" s="30"/>
      <c r="F51" s="30"/>
      <c r="G51" s="30"/>
      <c r="H51" s="30"/>
      <c r="I51" s="30"/>
      <c r="J51" s="30"/>
      <c r="K51" s="30"/>
      <c r="L51" s="30"/>
      <c r="M51" s="30"/>
      <c r="N51" s="30"/>
      <c r="O51" s="30"/>
      <c r="P51" s="30"/>
      <c r="Q51" s="30"/>
      <c r="R51" s="30"/>
      <c r="S51" s="30"/>
      <c r="T51" s="30"/>
      <c r="U51" s="30"/>
      <c r="V51" s="30"/>
      <c r="W51" s="30"/>
      <c r="X51" s="30"/>
      <c r="Y51" s="30"/>
      <c r="Z51" s="30"/>
    </row>
    <row r="52" spans="1:26" ht="16.5" customHeight="1" x14ac:dyDescent="0.3">
      <c r="A52" s="30"/>
      <c r="B52" s="30"/>
      <c r="C52" s="30" t="s">
        <v>223</v>
      </c>
      <c r="D52" s="30"/>
      <c r="E52" s="30"/>
      <c r="F52" s="30"/>
      <c r="G52" s="30"/>
      <c r="H52" s="30"/>
      <c r="I52" s="30"/>
      <c r="J52" s="30"/>
      <c r="K52" s="30"/>
      <c r="L52" s="30"/>
      <c r="M52" s="30"/>
      <c r="N52" s="30"/>
      <c r="O52" s="30"/>
      <c r="P52" s="30"/>
      <c r="Q52" s="30"/>
      <c r="R52" s="30"/>
      <c r="S52" s="30"/>
      <c r="T52" s="30"/>
      <c r="U52" s="30"/>
      <c r="V52" s="30"/>
      <c r="W52" s="30"/>
      <c r="X52" s="30"/>
      <c r="Y52" s="30"/>
      <c r="Z52" s="30"/>
    </row>
    <row r="53" spans="1:26" ht="16.5" customHeight="1" x14ac:dyDescent="0.3">
      <c r="A53" s="30"/>
      <c r="B53" s="30"/>
      <c r="C53" s="30" t="s">
        <v>224</v>
      </c>
      <c r="D53" s="30"/>
      <c r="E53" s="30"/>
      <c r="F53" s="30"/>
      <c r="G53" s="30"/>
      <c r="H53" s="30"/>
      <c r="I53" s="30"/>
      <c r="J53" s="30"/>
      <c r="K53" s="30"/>
      <c r="L53" s="30"/>
      <c r="M53" s="30"/>
      <c r="N53" s="30"/>
      <c r="O53" s="30"/>
      <c r="P53" s="30"/>
      <c r="Q53" s="30"/>
      <c r="R53" s="30"/>
      <c r="S53" s="30"/>
      <c r="T53" s="30"/>
      <c r="U53" s="30"/>
      <c r="V53" s="30"/>
      <c r="W53" s="30"/>
      <c r="X53" s="30"/>
      <c r="Y53" s="30"/>
      <c r="Z53" s="30"/>
    </row>
    <row r="54" spans="1:26" ht="16.5" customHeight="1" x14ac:dyDescent="0.3">
      <c r="A54" s="30"/>
      <c r="B54" s="30"/>
      <c r="C54" s="30" t="s">
        <v>225</v>
      </c>
      <c r="D54" s="30"/>
      <c r="E54" s="30"/>
      <c r="F54" s="30"/>
      <c r="G54" s="30"/>
      <c r="H54" s="30"/>
      <c r="I54" s="30"/>
      <c r="J54" s="30"/>
      <c r="K54" s="30"/>
      <c r="L54" s="30"/>
      <c r="M54" s="30"/>
      <c r="N54" s="30"/>
      <c r="O54" s="30"/>
      <c r="P54" s="30"/>
      <c r="Q54" s="30"/>
      <c r="R54" s="30"/>
      <c r="S54" s="30"/>
      <c r="T54" s="30"/>
      <c r="U54" s="30"/>
      <c r="V54" s="30"/>
      <c r="W54" s="30"/>
      <c r="X54" s="30"/>
      <c r="Y54" s="30"/>
      <c r="Z54" s="30"/>
    </row>
    <row r="55" spans="1:26" ht="16.5" customHeight="1" x14ac:dyDescent="0.3">
      <c r="A55" s="30"/>
      <c r="B55" s="30"/>
      <c r="C55" s="30" t="s">
        <v>226</v>
      </c>
      <c r="D55" s="30"/>
      <c r="E55" s="30"/>
      <c r="F55" s="30"/>
      <c r="G55" s="30"/>
      <c r="H55" s="30"/>
      <c r="I55" s="30"/>
      <c r="J55" s="30"/>
      <c r="K55" s="30"/>
      <c r="L55" s="30"/>
      <c r="M55" s="30"/>
      <c r="N55" s="30"/>
      <c r="O55" s="30"/>
      <c r="P55" s="30"/>
      <c r="Q55" s="30"/>
      <c r="R55" s="30"/>
      <c r="S55" s="30"/>
      <c r="T55" s="30"/>
      <c r="U55" s="30"/>
      <c r="V55" s="30"/>
      <c r="W55" s="30"/>
      <c r="X55" s="30"/>
      <c r="Y55" s="30"/>
      <c r="Z55" s="30"/>
    </row>
    <row r="56" spans="1:26" ht="16.5" customHeight="1" x14ac:dyDescent="0.3">
      <c r="A56" s="30"/>
      <c r="B56" s="30"/>
      <c r="C56" s="30" t="s">
        <v>227</v>
      </c>
      <c r="D56" s="30"/>
      <c r="E56" s="30"/>
      <c r="F56" s="30"/>
      <c r="G56" s="30"/>
      <c r="H56" s="30"/>
      <c r="I56" s="30"/>
      <c r="J56" s="30"/>
      <c r="K56" s="30"/>
      <c r="L56" s="30"/>
      <c r="M56" s="30"/>
      <c r="N56" s="30"/>
      <c r="O56" s="30"/>
      <c r="P56" s="30"/>
      <c r="Q56" s="30"/>
      <c r="R56" s="30"/>
      <c r="S56" s="30"/>
      <c r="T56" s="30"/>
      <c r="U56" s="30"/>
      <c r="V56" s="30"/>
      <c r="W56" s="30"/>
      <c r="X56" s="30"/>
      <c r="Y56" s="30"/>
      <c r="Z56" s="30"/>
    </row>
    <row r="57" spans="1:26" ht="16.5" customHeight="1" x14ac:dyDescent="0.3">
      <c r="A57" s="30"/>
      <c r="B57" s="30"/>
      <c r="C57" s="30" t="s">
        <v>228</v>
      </c>
      <c r="D57" s="30"/>
      <c r="E57" s="30"/>
      <c r="F57" s="30"/>
      <c r="G57" s="30"/>
      <c r="H57" s="30"/>
      <c r="I57" s="30"/>
      <c r="J57" s="30"/>
      <c r="K57" s="30"/>
      <c r="L57" s="30"/>
      <c r="M57" s="30"/>
      <c r="N57" s="30"/>
      <c r="O57" s="30"/>
      <c r="P57" s="30"/>
      <c r="Q57" s="30"/>
      <c r="R57" s="30"/>
      <c r="S57" s="30"/>
      <c r="T57" s="30"/>
      <c r="U57" s="30"/>
      <c r="V57" s="30"/>
      <c r="W57" s="30"/>
      <c r="X57" s="30"/>
      <c r="Y57" s="30"/>
      <c r="Z57" s="30"/>
    </row>
    <row r="58" spans="1:26" ht="16.5" customHeight="1" x14ac:dyDescent="0.3">
      <c r="A58" s="30"/>
      <c r="B58" s="30"/>
      <c r="C58" s="30" t="s">
        <v>229</v>
      </c>
      <c r="D58" s="30"/>
      <c r="E58" s="30"/>
      <c r="F58" s="30"/>
      <c r="G58" s="30"/>
      <c r="H58" s="30"/>
      <c r="I58" s="30"/>
      <c r="J58" s="30"/>
      <c r="K58" s="30"/>
      <c r="L58" s="30"/>
      <c r="M58" s="30"/>
      <c r="N58" s="30"/>
      <c r="O58" s="30"/>
      <c r="P58" s="30"/>
      <c r="Q58" s="30"/>
      <c r="R58" s="30"/>
      <c r="S58" s="30"/>
      <c r="T58" s="30"/>
      <c r="U58" s="30"/>
      <c r="V58" s="30"/>
      <c r="W58" s="30"/>
      <c r="X58" s="30"/>
      <c r="Y58" s="30"/>
      <c r="Z58" s="30"/>
    </row>
    <row r="59" spans="1:26" ht="16.5" customHeight="1"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6.5" customHeight="1" x14ac:dyDescent="0.3">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6.5" customHeight="1" x14ac:dyDescent="0.3">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6.5" customHeight="1" x14ac:dyDescent="0.3">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6.5" customHeight="1" x14ac:dyDescent="0.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6.5" customHeight="1" x14ac:dyDescent="0.3">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6.5" customHeight="1" x14ac:dyDescent="0.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6.5" customHeight="1" x14ac:dyDescent="0.3">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6.5" customHeight="1" x14ac:dyDescent="0.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6.5" customHeight="1" x14ac:dyDescent="0.3">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6.5" customHeight="1" x14ac:dyDescent="0.3">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6.5" customHeight="1" x14ac:dyDescent="0.3">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6.5" customHeight="1" x14ac:dyDescent="0.3">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6.5" customHeight="1" x14ac:dyDescent="0.3">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6.5" customHeight="1"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6.5" customHeight="1" x14ac:dyDescent="0.3">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6.5" customHeight="1" x14ac:dyDescent="0.3">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6.5" customHeight="1" x14ac:dyDescent="0.3">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6.5" customHeight="1" x14ac:dyDescent="0.3">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6.5" customHeight="1" x14ac:dyDescent="0.3">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6.5" customHeight="1" x14ac:dyDescent="0.3">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6.5" customHeigh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6.5" customHeight="1" x14ac:dyDescent="0.3">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6.5" customHeight="1" x14ac:dyDescent="0.3">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6.5" customHeight="1" x14ac:dyDescent="0.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6.5" customHeight="1" x14ac:dyDescent="0.3">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6.5" customHeight="1" x14ac:dyDescent="0.3">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6.5" customHeight="1" x14ac:dyDescent="0.3">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6.5" customHeight="1"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6.5" customHeight="1" x14ac:dyDescent="0.3">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6.5" customHeight="1" x14ac:dyDescent="0.3">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6.5" customHeight="1" x14ac:dyDescent="0.3">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6.5" customHeight="1" x14ac:dyDescent="0.3">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6.5" customHeight="1" x14ac:dyDescent="0.3">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6.5" customHeight="1"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6.5" customHeight="1" x14ac:dyDescent="0.3">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6.5" customHeight="1"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6.5" customHeight="1" x14ac:dyDescent="0.3">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6.5" customHeight="1" x14ac:dyDescent="0.3">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6.5" customHeight="1"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6.5" customHeight="1" x14ac:dyDescent="0.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6.5" customHeight="1" x14ac:dyDescent="0.3">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6.5" customHeight="1"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6.5" customHeight="1" x14ac:dyDescent="0.3">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6.5" customHeight="1" x14ac:dyDescent="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6.5" customHeight="1"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6.5" customHeight="1" x14ac:dyDescent="0.3">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6.5" customHeight="1"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6.5" customHeight="1" x14ac:dyDescent="0.3">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6.5" customHeight="1" x14ac:dyDescent="0.3">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6.5" customHeight="1" x14ac:dyDescent="0.3">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6.5" customHeight="1" x14ac:dyDescent="0.3">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6.5" customHeight="1" x14ac:dyDescent="0.3">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6.5" customHeight="1" x14ac:dyDescent="0.3">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6.5" customHeight="1" x14ac:dyDescent="0.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6.5" customHeight="1" x14ac:dyDescent="0.3">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6.5" customHeight="1" x14ac:dyDescent="0.3">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6.5" customHeight="1" x14ac:dyDescent="0.3">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6.5" customHeight="1" x14ac:dyDescent="0.3">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6.5" customHeight="1" x14ac:dyDescent="0.3">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6.5" customHeight="1" x14ac:dyDescent="0.3">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6.5" customHeight="1" x14ac:dyDescent="0.3">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6.5" customHeight="1" x14ac:dyDescent="0.3">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6.5" customHeight="1" x14ac:dyDescent="0.3">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6.5" customHeight="1" x14ac:dyDescent="0.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6.5" customHeight="1" x14ac:dyDescent="0.3">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6.5" customHeight="1" x14ac:dyDescent="0.3">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6.5" customHeight="1" x14ac:dyDescent="0.3">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6.5" customHeight="1" x14ac:dyDescent="0.3">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6.5" customHeight="1" x14ac:dyDescent="0.3">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6.5" customHeight="1" x14ac:dyDescent="0.3">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6.5" customHeight="1" x14ac:dyDescent="0.3">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6.5" customHeight="1" x14ac:dyDescent="0.3">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6.5" customHeight="1" x14ac:dyDescent="0.3">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6.5" customHeight="1" x14ac:dyDescent="0.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6.5" customHeight="1" x14ac:dyDescent="0.3">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6.5" customHeight="1" x14ac:dyDescent="0.3">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6.5" customHeight="1" x14ac:dyDescent="0.3">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6.5" customHeight="1" x14ac:dyDescent="0.3">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6.5" customHeight="1" x14ac:dyDescent="0.3">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6.5" customHeight="1" x14ac:dyDescent="0.3">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6.5" customHeight="1" x14ac:dyDescent="0.3">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6.5" customHeight="1" x14ac:dyDescent="0.3">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6.5" customHeight="1" x14ac:dyDescent="0.3">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6.5" customHeight="1" x14ac:dyDescent="0.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6.5" customHeight="1" x14ac:dyDescent="0.3">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6.5" customHeight="1" x14ac:dyDescent="0.3">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6.5" customHeight="1" x14ac:dyDescent="0.3">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6.5" customHeight="1" x14ac:dyDescent="0.3">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6.5" customHeight="1" x14ac:dyDescent="0.3">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6.5" customHeight="1" x14ac:dyDescent="0.3">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6.5" customHeight="1" x14ac:dyDescent="0.3">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6.5" customHeight="1" x14ac:dyDescent="0.3">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6.5" customHeight="1" x14ac:dyDescent="0.3">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6.5" customHeight="1" x14ac:dyDescent="0.3">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6.5" customHeight="1" x14ac:dyDescent="0.3">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6.5" customHeight="1" x14ac:dyDescent="0.3">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6.5" customHeight="1" x14ac:dyDescent="0.3">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6.5" customHeight="1" x14ac:dyDescent="0.3">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6.5" customHeight="1" x14ac:dyDescent="0.3">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6.5" customHeight="1" x14ac:dyDescent="0.3">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6.5" customHeight="1" x14ac:dyDescent="0.3">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6.5" customHeight="1" x14ac:dyDescent="0.3">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6.5" customHeight="1" x14ac:dyDescent="0.3">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6.5" customHeight="1" x14ac:dyDescent="0.3">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6.5" customHeight="1" x14ac:dyDescent="0.3">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6.5" customHeight="1" x14ac:dyDescent="0.3">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6.5" customHeight="1" x14ac:dyDescent="0.3">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6.5" customHeight="1" x14ac:dyDescent="0.3">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6.5" customHeight="1" x14ac:dyDescent="0.3">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6.5" customHeight="1" x14ac:dyDescent="0.3">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6.5" customHeight="1" x14ac:dyDescent="0.3">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6.5" customHeight="1" x14ac:dyDescent="0.3">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6.5" customHeight="1" x14ac:dyDescent="0.3">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6.5" customHeight="1" x14ac:dyDescent="0.3">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6.5" customHeight="1" x14ac:dyDescent="0.3">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6.5" customHeight="1" x14ac:dyDescent="0.3">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6.5" customHeight="1" x14ac:dyDescent="0.3">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6.5" customHeight="1" x14ac:dyDescent="0.3">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6.5" customHeight="1" x14ac:dyDescent="0.3">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6.5" customHeight="1" x14ac:dyDescent="0.3">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6.5" customHeight="1" x14ac:dyDescent="0.3">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6.5" customHeight="1" x14ac:dyDescent="0.3">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6.5" customHeight="1" x14ac:dyDescent="0.3">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6.5" customHeight="1" x14ac:dyDescent="0.3">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6.5" customHeight="1" x14ac:dyDescent="0.3">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6.5" customHeight="1" x14ac:dyDescent="0.3">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6.5" customHeight="1" x14ac:dyDescent="0.3">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6.5" customHeight="1" x14ac:dyDescent="0.3">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6.5" customHeight="1" x14ac:dyDescent="0.3">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6.5" customHeight="1" x14ac:dyDescent="0.3">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6.5" customHeight="1" x14ac:dyDescent="0.3">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6.5" customHeight="1" x14ac:dyDescent="0.3">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6.5" customHeight="1" x14ac:dyDescent="0.3">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6.5" customHeight="1" x14ac:dyDescent="0.3">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6.5" customHeight="1" x14ac:dyDescent="0.3">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6.5" customHeight="1" x14ac:dyDescent="0.3">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6.5" customHeight="1" x14ac:dyDescent="0.3">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6.5" customHeight="1" x14ac:dyDescent="0.3">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6.5" customHeight="1" x14ac:dyDescent="0.3">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6.5" customHeight="1" x14ac:dyDescent="0.3">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6.5" customHeight="1" x14ac:dyDescent="0.3">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6.5" customHeight="1" x14ac:dyDescent="0.3">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6.5" customHeight="1" x14ac:dyDescent="0.3">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6.5" customHeight="1" x14ac:dyDescent="0.3">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6.5" customHeight="1" x14ac:dyDescent="0.3">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6.5" customHeight="1" x14ac:dyDescent="0.3">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6.5" customHeight="1" x14ac:dyDescent="0.3">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6.5" customHeight="1" x14ac:dyDescent="0.3">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6.5" customHeight="1" x14ac:dyDescent="0.3">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6.5" customHeight="1" x14ac:dyDescent="0.3">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6.5" customHeight="1" x14ac:dyDescent="0.3">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6.5" customHeight="1" x14ac:dyDescent="0.3">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6.5" customHeight="1" x14ac:dyDescent="0.3">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6.5" customHeight="1" x14ac:dyDescent="0.3">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6.5" customHeight="1" x14ac:dyDescent="0.3">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6.5" customHeight="1" x14ac:dyDescent="0.3">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6.5" customHeight="1" x14ac:dyDescent="0.3">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6.5" customHeight="1" x14ac:dyDescent="0.3">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6.5" customHeight="1" x14ac:dyDescent="0.3">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6.5" customHeight="1" x14ac:dyDescent="0.3">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6.5" customHeight="1" x14ac:dyDescent="0.3">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6.5" customHeight="1" x14ac:dyDescent="0.3">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6.5" customHeight="1" x14ac:dyDescent="0.3">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6.5" customHeight="1" x14ac:dyDescent="0.3">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6.5" customHeight="1" x14ac:dyDescent="0.3">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6.5" customHeight="1" x14ac:dyDescent="0.3">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6.5" customHeight="1" x14ac:dyDescent="0.3">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6.5" customHeight="1" x14ac:dyDescent="0.3">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6.5" customHeight="1" x14ac:dyDescent="0.3">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6.5" customHeight="1" x14ac:dyDescent="0.3">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6.5" customHeight="1" x14ac:dyDescent="0.3">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6.5" customHeight="1" x14ac:dyDescent="0.3">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6.5" customHeight="1" x14ac:dyDescent="0.3">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6.5" customHeight="1" x14ac:dyDescent="0.3">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6.5" customHeight="1" x14ac:dyDescent="0.3">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6.5" customHeight="1" x14ac:dyDescent="0.3">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6.5" customHeight="1" x14ac:dyDescent="0.3">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6.5" customHeight="1" x14ac:dyDescent="0.3">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6.5" customHeight="1" x14ac:dyDescent="0.3">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6.5" customHeight="1" x14ac:dyDescent="0.3">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6.5" customHeight="1" x14ac:dyDescent="0.3">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6.5" customHeight="1" x14ac:dyDescent="0.3">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6.5" customHeight="1" x14ac:dyDescent="0.3">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6.5" customHeight="1" x14ac:dyDescent="0.3">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6.5" customHeight="1" x14ac:dyDescent="0.3">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6.5" customHeight="1" x14ac:dyDescent="0.3">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6.5" customHeight="1" x14ac:dyDescent="0.3">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6.5" customHeight="1" x14ac:dyDescent="0.3">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6.5" customHeight="1" x14ac:dyDescent="0.3">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6.5" customHeight="1" x14ac:dyDescent="0.3">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6.5" customHeight="1" x14ac:dyDescent="0.3">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6.5" customHeight="1" x14ac:dyDescent="0.3">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6.5" customHeight="1" x14ac:dyDescent="0.3">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6.5" customHeight="1" x14ac:dyDescent="0.3">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6.5" customHeight="1" x14ac:dyDescent="0.3">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6.5" customHeight="1" x14ac:dyDescent="0.3">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6.5" customHeight="1" x14ac:dyDescent="0.3">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6.5" customHeight="1" x14ac:dyDescent="0.3">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6.5" customHeight="1" x14ac:dyDescent="0.3">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6.5" customHeight="1" x14ac:dyDescent="0.3">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6.5" customHeight="1" x14ac:dyDescent="0.3">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6.5" customHeight="1" x14ac:dyDescent="0.3">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6.5" customHeight="1" x14ac:dyDescent="0.3">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6.5" customHeight="1" x14ac:dyDescent="0.3">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6.5" customHeight="1" x14ac:dyDescent="0.3">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6.5" customHeight="1" x14ac:dyDescent="0.3">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6.5" customHeight="1" x14ac:dyDescent="0.3">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6.5" customHeight="1" x14ac:dyDescent="0.3">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6.5" customHeight="1" x14ac:dyDescent="0.3">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6.5" customHeight="1" x14ac:dyDescent="0.3">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6.5" customHeight="1" x14ac:dyDescent="0.3">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6.5" customHeight="1" x14ac:dyDescent="0.3">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6.5" customHeight="1" x14ac:dyDescent="0.3">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6.5" customHeight="1" x14ac:dyDescent="0.3">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6.5" customHeight="1" x14ac:dyDescent="0.3">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6.5" customHeight="1" x14ac:dyDescent="0.3">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6.5" customHeight="1" x14ac:dyDescent="0.3">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6.5" customHeight="1" x14ac:dyDescent="0.3">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6.5" customHeight="1" x14ac:dyDescent="0.3">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6.5" customHeight="1" x14ac:dyDescent="0.3">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6.5" customHeight="1" x14ac:dyDescent="0.3">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6.5" customHeight="1" x14ac:dyDescent="0.3">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6.5" customHeight="1" x14ac:dyDescent="0.3">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6.5" customHeight="1" x14ac:dyDescent="0.3">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6.5" customHeight="1" x14ac:dyDescent="0.3">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6.5" customHeight="1" x14ac:dyDescent="0.3">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6.5" customHeight="1" x14ac:dyDescent="0.3">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6.5" customHeight="1" x14ac:dyDescent="0.3">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6.5" customHeight="1" x14ac:dyDescent="0.3">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6.5" customHeight="1" x14ac:dyDescent="0.3">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6.5" customHeight="1" x14ac:dyDescent="0.3">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6.5" customHeight="1" x14ac:dyDescent="0.3">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6.5" customHeight="1" x14ac:dyDescent="0.3">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6.5" customHeight="1" x14ac:dyDescent="0.3">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6.5" customHeight="1" x14ac:dyDescent="0.3">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6.5" customHeight="1" x14ac:dyDescent="0.3">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6.5" customHeight="1" x14ac:dyDescent="0.3">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6.5" customHeight="1" x14ac:dyDescent="0.3">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6.5" customHeight="1" x14ac:dyDescent="0.3">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6.5" customHeight="1" x14ac:dyDescent="0.3">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6.5" customHeight="1" x14ac:dyDescent="0.3">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6.5" customHeight="1" x14ac:dyDescent="0.3">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6.5" customHeight="1" x14ac:dyDescent="0.3">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6.5" customHeight="1" x14ac:dyDescent="0.3">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6.5" customHeight="1" x14ac:dyDescent="0.3">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6.5" customHeight="1" x14ac:dyDescent="0.3">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6.5" customHeight="1" x14ac:dyDescent="0.3">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6.5" customHeight="1" x14ac:dyDescent="0.3">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6.5" customHeight="1" x14ac:dyDescent="0.3">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6.5" customHeight="1" x14ac:dyDescent="0.3">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6.5" customHeight="1" x14ac:dyDescent="0.3">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6.5" customHeight="1" x14ac:dyDescent="0.3">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6.5" customHeight="1" x14ac:dyDescent="0.3">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6.5" customHeight="1" x14ac:dyDescent="0.3">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6.5" customHeight="1" x14ac:dyDescent="0.3">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6.5" customHeight="1" x14ac:dyDescent="0.3">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6.5" customHeight="1" x14ac:dyDescent="0.3">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6.5" customHeight="1" x14ac:dyDescent="0.3">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6.5" customHeight="1" x14ac:dyDescent="0.3">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6.5" customHeight="1" x14ac:dyDescent="0.3">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6.5" customHeight="1" x14ac:dyDescent="0.3">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6.5" customHeight="1" x14ac:dyDescent="0.3">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6.5" customHeight="1" x14ac:dyDescent="0.3">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6.5" customHeight="1" x14ac:dyDescent="0.3">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6.5" customHeight="1" x14ac:dyDescent="0.3">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6.5" customHeight="1" x14ac:dyDescent="0.3">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6.5" customHeight="1" x14ac:dyDescent="0.3">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6.5" customHeight="1" x14ac:dyDescent="0.3">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6.5" customHeight="1" x14ac:dyDescent="0.3">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6.5" customHeight="1" x14ac:dyDescent="0.3">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6.5" customHeight="1" x14ac:dyDescent="0.3">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6.5" customHeight="1" x14ac:dyDescent="0.3">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6.5" customHeight="1" x14ac:dyDescent="0.3">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6.5" customHeight="1" x14ac:dyDescent="0.3">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6.5" customHeight="1" x14ac:dyDescent="0.3">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6.5" customHeight="1" x14ac:dyDescent="0.3">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6.5" customHeight="1" x14ac:dyDescent="0.3">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6.5" customHeight="1" x14ac:dyDescent="0.3">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6.5" customHeight="1" x14ac:dyDescent="0.3">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6.5" customHeight="1" x14ac:dyDescent="0.3">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6.5" customHeight="1" x14ac:dyDescent="0.3">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6.5" customHeight="1" x14ac:dyDescent="0.3">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6.5" customHeight="1" x14ac:dyDescent="0.3">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6.5" customHeight="1" x14ac:dyDescent="0.3">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6.5" customHeight="1" x14ac:dyDescent="0.3">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6.5" customHeight="1" x14ac:dyDescent="0.3">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6.5" customHeight="1" x14ac:dyDescent="0.3">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6.5" customHeight="1" x14ac:dyDescent="0.3">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6.5" customHeight="1" x14ac:dyDescent="0.3">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6.5" customHeight="1" x14ac:dyDescent="0.3">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6.5" customHeight="1" x14ac:dyDescent="0.3">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6.5" customHeight="1" x14ac:dyDescent="0.3">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6.5" customHeight="1" x14ac:dyDescent="0.3">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6.5" customHeight="1" x14ac:dyDescent="0.3">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6.5" customHeight="1" x14ac:dyDescent="0.3">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6.5" customHeight="1" x14ac:dyDescent="0.3">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6.5" customHeight="1" x14ac:dyDescent="0.3">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6.5" customHeight="1" x14ac:dyDescent="0.3">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6.5" customHeight="1" x14ac:dyDescent="0.3">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6.5" customHeight="1" x14ac:dyDescent="0.3">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6.5" customHeight="1" x14ac:dyDescent="0.3">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6.5" customHeight="1" x14ac:dyDescent="0.3">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6.5" customHeight="1" x14ac:dyDescent="0.3">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6.5" customHeight="1" x14ac:dyDescent="0.3">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6.5" customHeight="1" x14ac:dyDescent="0.3">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6.5" customHeight="1" x14ac:dyDescent="0.3">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6.5" customHeight="1" x14ac:dyDescent="0.3">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6.5" customHeight="1" x14ac:dyDescent="0.3">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6.5" customHeight="1" x14ac:dyDescent="0.3">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6.5" customHeight="1" x14ac:dyDescent="0.3">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6.5" customHeight="1" x14ac:dyDescent="0.3">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6.5" customHeight="1" x14ac:dyDescent="0.3">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6.5" customHeight="1" x14ac:dyDescent="0.3">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6.5" customHeight="1" x14ac:dyDescent="0.3">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6.5" customHeight="1" x14ac:dyDescent="0.3">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6.5" customHeight="1" x14ac:dyDescent="0.3">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6.5" customHeight="1" x14ac:dyDescent="0.3">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6.5" customHeight="1" x14ac:dyDescent="0.3">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6.5" customHeight="1" x14ac:dyDescent="0.3">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6.5" customHeight="1" x14ac:dyDescent="0.3">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6.5" customHeight="1" x14ac:dyDescent="0.3">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6.5" customHeight="1" x14ac:dyDescent="0.3">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6.5" customHeight="1" x14ac:dyDescent="0.3">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6.5" customHeight="1" x14ac:dyDescent="0.3">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6.5" customHeight="1" x14ac:dyDescent="0.3">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6.5" customHeight="1" x14ac:dyDescent="0.3">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6.5" customHeight="1" x14ac:dyDescent="0.3">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6.5" customHeight="1" x14ac:dyDescent="0.3">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6.5" customHeight="1" x14ac:dyDescent="0.3">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6.5" customHeight="1" x14ac:dyDescent="0.3">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6.5" customHeight="1" x14ac:dyDescent="0.3">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6.5" customHeight="1" x14ac:dyDescent="0.3">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6.5" customHeight="1" x14ac:dyDescent="0.3">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6.5" customHeight="1" x14ac:dyDescent="0.3">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6.5" customHeight="1" x14ac:dyDescent="0.3">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6.5" customHeight="1" x14ac:dyDescent="0.3">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6.5" customHeight="1" x14ac:dyDescent="0.3">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6.5" customHeight="1" x14ac:dyDescent="0.3">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6.5" customHeight="1" x14ac:dyDescent="0.3">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6.5" customHeight="1" x14ac:dyDescent="0.3">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6.5" customHeight="1" x14ac:dyDescent="0.3">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6.5" customHeight="1" x14ac:dyDescent="0.3">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6.5" customHeight="1" x14ac:dyDescent="0.3">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6.5" customHeight="1" x14ac:dyDescent="0.3">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6.5" customHeight="1" x14ac:dyDescent="0.3">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6.5" customHeight="1" x14ac:dyDescent="0.3">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6.5" customHeight="1" x14ac:dyDescent="0.3">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6.5" customHeight="1" x14ac:dyDescent="0.3">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6.5" customHeight="1" x14ac:dyDescent="0.3">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6.5" customHeight="1" x14ac:dyDescent="0.3">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6.5" customHeight="1" x14ac:dyDescent="0.3">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6.5" customHeight="1" x14ac:dyDescent="0.3">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6.5" customHeight="1" x14ac:dyDescent="0.3">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6.5" customHeight="1" x14ac:dyDescent="0.3">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6.5" customHeight="1" x14ac:dyDescent="0.3">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6.5" customHeight="1" x14ac:dyDescent="0.3">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6.5" customHeight="1" x14ac:dyDescent="0.3">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6.5" customHeight="1" x14ac:dyDescent="0.3">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6.5" customHeight="1" x14ac:dyDescent="0.3">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6.5" customHeight="1" x14ac:dyDescent="0.3">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6.5" customHeight="1" x14ac:dyDescent="0.3">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6.5" customHeight="1" x14ac:dyDescent="0.3">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6.5" customHeight="1" x14ac:dyDescent="0.3">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6.5" customHeight="1" x14ac:dyDescent="0.3">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6.5" customHeight="1" x14ac:dyDescent="0.3">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6.5" customHeight="1" x14ac:dyDescent="0.3">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6.5" customHeight="1" x14ac:dyDescent="0.3">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6.5" customHeight="1" x14ac:dyDescent="0.3">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6.5" customHeight="1" x14ac:dyDescent="0.3">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6.5" customHeight="1" x14ac:dyDescent="0.3">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6.5" customHeight="1" x14ac:dyDescent="0.3">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6.5" customHeight="1" x14ac:dyDescent="0.3">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6.5" customHeight="1" x14ac:dyDescent="0.3">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6.5" customHeight="1" x14ac:dyDescent="0.3">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6.5" customHeight="1" x14ac:dyDescent="0.3">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6.5" customHeight="1" x14ac:dyDescent="0.3">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6.5" customHeight="1" x14ac:dyDescent="0.3">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6.5" customHeight="1" x14ac:dyDescent="0.3">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6.5" customHeight="1" x14ac:dyDescent="0.3">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6.5" customHeight="1" x14ac:dyDescent="0.3">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6.5" customHeight="1" x14ac:dyDescent="0.3">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6.5" customHeight="1" x14ac:dyDescent="0.3">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6.5" customHeight="1" x14ac:dyDescent="0.3">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6.5" customHeight="1" x14ac:dyDescent="0.3">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6.5" customHeight="1" x14ac:dyDescent="0.3">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6.5" customHeight="1" x14ac:dyDescent="0.3">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6.5" customHeight="1" x14ac:dyDescent="0.3">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6.5" customHeight="1" x14ac:dyDescent="0.3">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6.5" customHeight="1" x14ac:dyDescent="0.3">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6.5" customHeight="1" x14ac:dyDescent="0.3">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6.5" customHeight="1" x14ac:dyDescent="0.3">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6.5" customHeight="1" x14ac:dyDescent="0.3">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6.5" customHeight="1" x14ac:dyDescent="0.3">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6.5" customHeight="1" x14ac:dyDescent="0.3">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6.5" customHeight="1" x14ac:dyDescent="0.3">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6.5" customHeight="1" x14ac:dyDescent="0.3">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6.5" customHeight="1" x14ac:dyDescent="0.3">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6.5" customHeight="1" x14ac:dyDescent="0.3">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6.5" customHeight="1" x14ac:dyDescent="0.3">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6.5" customHeight="1" x14ac:dyDescent="0.3">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6.5" customHeight="1" x14ac:dyDescent="0.3">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6.5" customHeight="1" x14ac:dyDescent="0.3">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6.5" customHeight="1" x14ac:dyDescent="0.3">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6.5" customHeight="1" x14ac:dyDescent="0.3">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6.5" customHeight="1" x14ac:dyDescent="0.3">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6.5" customHeight="1" x14ac:dyDescent="0.3">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6.5" customHeight="1" x14ac:dyDescent="0.3">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6.5" customHeight="1" x14ac:dyDescent="0.3">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6.5" customHeight="1" x14ac:dyDescent="0.3">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6.5" customHeight="1" x14ac:dyDescent="0.3">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6.5" customHeight="1" x14ac:dyDescent="0.3">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6.5" customHeight="1" x14ac:dyDescent="0.3">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6.5" customHeight="1" x14ac:dyDescent="0.3">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6.5" customHeight="1" x14ac:dyDescent="0.3">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6.5" customHeight="1" x14ac:dyDescent="0.3">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6.5" customHeight="1" x14ac:dyDescent="0.3">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6.5" customHeight="1" x14ac:dyDescent="0.3">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6.5" customHeight="1" x14ac:dyDescent="0.3">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6.5" customHeight="1" x14ac:dyDescent="0.3">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6.5" customHeight="1" x14ac:dyDescent="0.3">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6.5" customHeight="1" x14ac:dyDescent="0.3">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6.5" customHeight="1" x14ac:dyDescent="0.3">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6.5" customHeight="1" x14ac:dyDescent="0.3">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6.5" customHeight="1" x14ac:dyDescent="0.3">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6.5" customHeight="1" x14ac:dyDescent="0.3">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6.5" customHeight="1" x14ac:dyDescent="0.3">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6.5" customHeight="1" x14ac:dyDescent="0.3">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6.5" customHeight="1" x14ac:dyDescent="0.3">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6.5" customHeight="1" x14ac:dyDescent="0.3">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6.5" customHeight="1" x14ac:dyDescent="0.3">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6.5" customHeight="1" x14ac:dyDescent="0.3">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6.5" customHeight="1" x14ac:dyDescent="0.3">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6.5" customHeight="1" x14ac:dyDescent="0.3">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6.5" customHeight="1" x14ac:dyDescent="0.3">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6.5" customHeight="1" x14ac:dyDescent="0.3">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6.5" customHeight="1" x14ac:dyDescent="0.3">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6.5" customHeight="1" x14ac:dyDescent="0.3">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6.5" customHeight="1" x14ac:dyDescent="0.3">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6.5" customHeight="1" x14ac:dyDescent="0.3">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6.5" customHeight="1" x14ac:dyDescent="0.3">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6.5" customHeight="1" x14ac:dyDescent="0.3">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6.5" customHeight="1" x14ac:dyDescent="0.3">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6.5" customHeight="1" x14ac:dyDescent="0.3">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6.5" customHeight="1" x14ac:dyDescent="0.3">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6.5" customHeight="1" x14ac:dyDescent="0.3">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6.5" customHeight="1" x14ac:dyDescent="0.3">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6.5" customHeight="1" x14ac:dyDescent="0.3">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6.5" customHeight="1" x14ac:dyDescent="0.3">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6.5" customHeight="1" x14ac:dyDescent="0.3">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6.5" customHeight="1" x14ac:dyDescent="0.3">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6.5" customHeight="1" x14ac:dyDescent="0.3">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6.5" customHeight="1" x14ac:dyDescent="0.3">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6.5" customHeight="1" x14ac:dyDescent="0.3">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6.5" customHeight="1" x14ac:dyDescent="0.3">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6.5" customHeight="1" x14ac:dyDescent="0.3">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6.5" customHeight="1" x14ac:dyDescent="0.3">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6.5" customHeight="1" x14ac:dyDescent="0.3">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6.5" customHeight="1" x14ac:dyDescent="0.3">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6.5" customHeight="1" x14ac:dyDescent="0.3">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6.5" customHeight="1" x14ac:dyDescent="0.3">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6.5" customHeight="1" x14ac:dyDescent="0.3">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6.5" customHeight="1" x14ac:dyDescent="0.3">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6.5" customHeight="1" x14ac:dyDescent="0.3">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6.5" customHeight="1" x14ac:dyDescent="0.3">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6.5" customHeight="1" x14ac:dyDescent="0.3">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6.5" customHeight="1" x14ac:dyDescent="0.3">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6.5" customHeight="1" x14ac:dyDescent="0.3">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6.5" customHeight="1" x14ac:dyDescent="0.3">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6.5" customHeight="1" x14ac:dyDescent="0.3">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6.5" customHeight="1" x14ac:dyDescent="0.3">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6.5" customHeight="1" x14ac:dyDescent="0.3">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6.5" customHeight="1" x14ac:dyDescent="0.3">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6.5" customHeight="1" x14ac:dyDescent="0.3">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6.5" customHeight="1" x14ac:dyDescent="0.3">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6.5" customHeight="1" x14ac:dyDescent="0.3">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6.5" customHeight="1" x14ac:dyDescent="0.3">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6.5" customHeight="1" x14ac:dyDescent="0.3">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6.5" customHeight="1" x14ac:dyDescent="0.3">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6.5" customHeight="1" x14ac:dyDescent="0.3">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6.5" customHeight="1" x14ac:dyDescent="0.3">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6.5" customHeight="1" x14ac:dyDescent="0.3">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6.5" customHeight="1" x14ac:dyDescent="0.3">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6.5" customHeight="1" x14ac:dyDescent="0.3">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6.5" customHeight="1" x14ac:dyDescent="0.3">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6.5" customHeight="1" x14ac:dyDescent="0.3">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6.5" customHeight="1" x14ac:dyDescent="0.3">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6.5" customHeight="1" x14ac:dyDescent="0.3">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6.5" customHeight="1" x14ac:dyDescent="0.3">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6.5" customHeight="1" x14ac:dyDescent="0.3">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6.5" customHeight="1" x14ac:dyDescent="0.3">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6.5" customHeight="1" x14ac:dyDescent="0.3">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6.5" customHeight="1" x14ac:dyDescent="0.3">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6.5" customHeight="1" x14ac:dyDescent="0.3">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6.5" customHeight="1" x14ac:dyDescent="0.3">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6.5" customHeight="1" x14ac:dyDescent="0.3">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6.5" customHeight="1" x14ac:dyDescent="0.3">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6.5" customHeight="1" x14ac:dyDescent="0.3">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6.5" customHeight="1" x14ac:dyDescent="0.3">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6.5" customHeight="1" x14ac:dyDescent="0.3">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6.5" customHeight="1" x14ac:dyDescent="0.3">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6.5" customHeight="1" x14ac:dyDescent="0.3">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6.5" customHeight="1" x14ac:dyDescent="0.3">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6.5" customHeight="1" x14ac:dyDescent="0.3">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6.5" customHeight="1" x14ac:dyDescent="0.3">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6.5" customHeight="1" x14ac:dyDescent="0.3">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6.5" customHeight="1" x14ac:dyDescent="0.3">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6.5" customHeight="1" x14ac:dyDescent="0.3">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6.5" customHeight="1" x14ac:dyDescent="0.3">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6.5" customHeight="1" x14ac:dyDescent="0.3">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6.5" customHeight="1" x14ac:dyDescent="0.3">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6.5" customHeight="1" x14ac:dyDescent="0.3">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6.5" customHeight="1" x14ac:dyDescent="0.3">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6.5" customHeight="1" x14ac:dyDescent="0.3">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6.5" customHeight="1" x14ac:dyDescent="0.3">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6.5" customHeight="1" x14ac:dyDescent="0.3">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6.5" customHeight="1" x14ac:dyDescent="0.3">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6.5" customHeight="1" x14ac:dyDescent="0.3">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6.5" customHeight="1" x14ac:dyDescent="0.3">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6.5" customHeight="1" x14ac:dyDescent="0.3">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6.5" customHeight="1" x14ac:dyDescent="0.3">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6.5" customHeight="1" x14ac:dyDescent="0.3">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6.5" customHeight="1" x14ac:dyDescent="0.3">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6.5" customHeight="1" x14ac:dyDescent="0.3">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6.5" customHeight="1" x14ac:dyDescent="0.3">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6.5" customHeight="1" x14ac:dyDescent="0.3">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6.5" customHeight="1" x14ac:dyDescent="0.3">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6.5" customHeight="1" x14ac:dyDescent="0.3">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6.5" customHeight="1" x14ac:dyDescent="0.3">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6.5" customHeight="1" x14ac:dyDescent="0.3">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6.5" customHeight="1" x14ac:dyDescent="0.3">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6.5" customHeight="1" x14ac:dyDescent="0.3">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6.5" customHeight="1" x14ac:dyDescent="0.3">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6.5" customHeight="1" x14ac:dyDescent="0.3">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6.5" customHeight="1" x14ac:dyDescent="0.3">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6.5" customHeight="1" x14ac:dyDescent="0.3">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6.5" customHeight="1" x14ac:dyDescent="0.3">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6.5" customHeight="1" x14ac:dyDescent="0.3">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6.5" customHeight="1" x14ac:dyDescent="0.3">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6.5" customHeight="1" x14ac:dyDescent="0.3">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6.5" customHeight="1" x14ac:dyDescent="0.3">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6.5" customHeight="1" x14ac:dyDescent="0.3">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6.5" customHeight="1" x14ac:dyDescent="0.3">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6.5" customHeight="1" x14ac:dyDescent="0.3">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6.5" customHeight="1" x14ac:dyDescent="0.3">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6.5" customHeight="1" x14ac:dyDescent="0.3">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6.5" customHeight="1" x14ac:dyDescent="0.3">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6.5" customHeight="1" x14ac:dyDescent="0.3">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6.5" customHeight="1" x14ac:dyDescent="0.3">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6.5" customHeight="1" x14ac:dyDescent="0.3">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6.5" customHeight="1" x14ac:dyDescent="0.3">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6.5" customHeight="1" x14ac:dyDescent="0.3">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6.5" customHeight="1" x14ac:dyDescent="0.3">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6.5" customHeight="1" x14ac:dyDescent="0.3">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6.5" customHeight="1" x14ac:dyDescent="0.3">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6.5" customHeight="1" x14ac:dyDescent="0.3">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6.5" customHeight="1" x14ac:dyDescent="0.3">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6.5" customHeight="1" x14ac:dyDescent="0.3">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6.5" customHeight="1" x14ac:dyDescent="0.3">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6.5" customHeight="1" x14ac:dyDescent="0.3">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6.5" customHeight="1" x14ac:dyDescent="0.3">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6.5" customHeight="1" x14ac:dyDescent="0.3">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6.5" customHeight="1" x14ac:dyDescent="0.3">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6.5" customHeight="1" x14ac:dyDescent="0.3">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6.5" customHeight="1" x14ac:dyDescent="0.3">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6.5" customHeight="1" x14ac:dyDescent="0.3">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6.5" customHeight="1" x14ac:dyDescent="0.3">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6.5" customHeight="1" x14ac:dyDescent="0.3">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6.5" customHeight="1" x14ac:dyDescent="0.3">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6.5" customHeight="1" x14ac:dyDescent="0.3">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6.5" customHeight="1" x14ac:dyDescent="0.3">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6.5" customHeight="1" x14ac:dyDescent="0.3">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6.5" customHeight="1" x14ac:dyDescent="0.3">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6.5" customHeight="1" x14ac:dyDescent="0.3">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6.5" customHeight="1" x14ac:dyDescent="0.3">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6.5" customHeight="1" x14ac:dyDescent="0.3">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6.5" customHeight="1" x14ac:dyDescent="0.3">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6.5" customHeight="1" x14ac:dyDescent="0.3">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6.5" customHeight="1" x14ac:dyDescent="0.3">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6.5" customHeight="1" x14ac:dyDescent="0.3">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6.5" customHeight="1" x14ac:dyDescent="0.3">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6.5" customHeight="1" x14ac:dyDescent="0.3">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6.5" customHeight="1" x14ac:dyDescent="0.3">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6.5" customHeight="1" x14ac:dyDescent="0.3">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6.5" customHeight="1" x14ac:dyDescent="0.3">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6.5" customHeight="1" x14ac:dyDescent="0.3">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6.5" customHeight="1" x14ac:dyDescent="0.3">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6.5" customHeight="1" x14ac:dyDescent="0.3">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6.5" customHeight="1" x14ac:dyDescent="0.3">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6.5" customHeight="1" x14ac:dyDescent="0.3">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6.5" customHeight="1" x14ac:dyDescent="0.3">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6.5" customHeight="1" x14ac:dyDescent="0.3">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6.5" customHeight="1" x14ac:dyDescent="0.3">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6.5" customHeight="1" x14ac:dyDescent="0.3">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6.5" customHeight="1" x14ac:dyDescent="0.3">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6.5" customHeight="1" x14ac:dyDescent="0.3">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6.5" customHeight="1" x14ac:dyDescent="0.3">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6.5" customHeight="1" x14ac:dyDescent="0.3">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6.5" customHeight="1" x14ac:dyDescent="0.3">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6.5" customHeight="1" x14ac:dyDescent="0.3">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6.5" customHeight="1" x14ac:dyDescent="0.3">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6.5" customHeight="1" x14ac:dyDescent="0.3">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6.5" customHeight="1" x14ac:dyDescent="0.3">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6.5" customHeight="1" x14ac:dyDescent="0.3">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6.5" customHeight="1" x14ac:dyDescent="0.3">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6.5" customHeight="1" x14ac:dyDescent="0.3">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6.5" customHeight="1" x14ac:dyDescent="0.3">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6.5" customHeight="1" x14ac:dyDescent="0.3">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6.5" customHeight="1" x14ac:dyDescent="0.3">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6.5" customHeight="1" x14ac:dyDescent="0.3">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6.5" customHeight="1" x14ac:dyDescent="0.3">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6.5" customHeight="1" x14ac:dyDescent="0.3">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6.5" customHeight="1" x14ac:dyDescent="0.3">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6.5" customHeight="1" x14ac:dyDescent="0.3">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6.5" customHeight="1" x14ac:dyDescent="0.3">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6.5" customHeight="1" x14ac:dyDescent="0.3">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6.5" customHeight="1" x14ac:dyDescent="0.3">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6.5" customHeight="1" x14ac:dyDescent="0.3">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6.5" customHeight="1" x14ac:dyDescent="0.3">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6.5" customHeight="1" x14ac:dyDescent="0.3">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6.5" customHeight="1" x14ac:dyDescent="0.3">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6.5" customHeight="1" x14ac:dyDescent="0.3">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6.5" customHeight="1" x14ac:dyDescent="0.3">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6.5" customHeight="1" x14ac:dyDescent="0.3">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6.5" customHeight="1" x14ac:dyDescent="0.3">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6.5" customHeight="1" x14ac:dyDescent="0.3">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6.5" customHeight="1" x14ac:dyDescent="0.3">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6.5" customHeight="1" x14ac:dyDescent="0.3">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6.5" customHeight="1" x14ac:dyDescent="0.3">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6.5" customHeight="1" x14ac:dyDescent="0.3">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6.5" customHeight="1" x14ac:dyDescent="0.3">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6.5" customHeight="1" x14ac:dyDescent="0.3">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6.5" customHeight="1" x14ac:dyDescent="0.3">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6.5" customHeight="1" x14ac:dyDescent="0.3">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6.5" customHeight="1" x14ac:dyDescent="0.3">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6.5" customHeight="1" x14ac:dyDescent="0.3">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6.5" customHeight="1" x14ac:dyDescent="0.3">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6.5" customHeight="1" x14ac:dyDescent="0.3">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6.5" customHeight="1" x14ac:dyDescent="0.3">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6.5" customHeight="1" x14ac:dyDescent="0.3">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6.5" customHeight="1" x14ac:dyDescent="0.3">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6.5" customHeight="1" x14ac:dyDescent="0.3">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6.5" customHeight="1" x14ac:dyDescent="0.3">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6.5" customHeight="1" x14ac:dyDescent="0.3">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6.5" customHeight="1" x14ac:dyDescent="0.3">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6.5" customHeight="1" x14ac:dyDescent="0.3">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6.5" customHeight="1" x14ac:dyDescent="0.3">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6.5" customHeight="1" x14ac:dyDescent="0.3">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6.5" customHeight="1" x14ac:dyDescent="0.3">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6.5" customHeight="1" x14ac:dyDescent="0.3">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6.5" customHeight="1" x14ac:dyDescent="0.3">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6.5" customHeight="1" x14ac:dyDescent="0.3">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6.5" customHeight="1" x14ac:dyDescent="0.3">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6.5" customHeight="1" x14ac:dyDescent="0.3">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6.5" customHeight="1" x14ac:dyDescent="0.3">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6.5" customHeight="1" x14ac:dyDescent="0.3">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6.5" customHeight="1" x14ac:dyDescent="0.3">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6.5" customHeight="1" x14ac:dyDescent="0.3">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6.5" customHeight="1" x14ac:dyDescent="0.3">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6.5" customHeight="1" x14ac:dyDescent="0.3">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6.5" customHeight="1" x14ac:dyDescent="0.3">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6.5" customHeight="1" x14ac:dyDescent="0.3">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6.5" customHeight="1" x14ac:dyDescent="0.3">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6.5" customHeight="1" x14ac:dyDescent="0.3">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6.5" customHeight="1" x14ac:dyDescent="0.3">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6.5" customHeight="1" x14ac:dyDescent="0.3">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6.5" customHeight="1" x14ac:dyDescent="0.3">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6.5" customHeight="1" x14ac:dyDescent="0.3">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6.5" customHeight="1" x14ac:dyDescent="0.3">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6.5" customHeight="1" x14ac:dyDescent="0.3">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6.5" customHeight="1" x14ac:dyDescent="0.3">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6.5" customHeight="1" x14ac:dyDescent="0.3">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6.5" customHeight="1" x14ac:dyDescent="0.3">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6.5" customHeight="1" x14ac:dyDescent="0.3">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6.5" customHeight="1" x14ac:dyDescent="0.3">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6.5" customHeight="1" x14ac:dyDescent="0.3">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6.5" customHeight="1" x14ac:dyDescent="0.3">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6.5" customHeight="1" x14ac:dyDescent="0.3">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6.5" customHeight="1" x14ac:dyDescent="0.3">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6.5" customHeight="1" x14ac:dyDescent="0.3">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6.5" customHeight="1" x14ac:dyDescent="0.3">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6.5" customHeight="1" x14ac:dyDescent="0.3">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6.5" customHeight="1" x14ac:dyDescent="0.3">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6.5" customHeight="1" x14ac:dyDescent="0.3">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6.5" customHeight="1" x14ac:dyDescent="0.3">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6.5" customHeight="1" x14ac:dyDescent="0.3">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6.5" customHeight="1" x14ac:dyDescent="0.3">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6.5" customHeight="1" x14ac:dyDescent="0.3">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6.5" customHeight="1" x14ac:dyDescent="0.3">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6.5" customHeight="1" x14ac:dyDescent="0.3">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6.5" customHeight="1" x14ac:dyDescent="0.3">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6.5" customHeight="1" x14ac:dyDescent="0.3">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6.5" customHeight="1" x14ac:dyDescent="0.3">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6.5" customHeight="1" x14ac:dyDescent="0.3">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6.5" customHeight="1" x14ac:dyDescent="0.3">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6.5" customHeight="1" x14ac:dyDescent="0.3">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6.5" customHeight="1" x14ac:dyDescent="0.3">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6.5" customHeight="1" x14ac:dyDescent="0.3">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6.5" customHeight="1" x14ac:dyDescent="0.3">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6.5" customHeight="1" x14ac:dyDescent="0.3">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6.5" customHeight="1" x14ac:dyDescent="0.3">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6.5" customHeight="1" x14ac:dyDescent="0.3">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6.5" customHeight="1" x14ac:dyDescent="0.3">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6.5" customHeight="1" x14ac:dyDescent="0.3">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6.5" customHeight="1" x14ac:dyDescent="0.3">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6.5" customHeight="1" x14ac:dyDescent="0.3">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6.5" customHeight="1" x14ac:dyDescent="0.3">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6.5" customHeight="1" x14ac:dyDescent="0.3">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6.5" customHeight="1" x14ac:dyDescent="0.3">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6.5" customHeight="1" x14ac:dyDescent="0.3">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6.5" customHeight="1" x14ac:dyDescent="0.3">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6.5" customHeight="1" x14ac:dyDescent="0.3">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6.5" customHeight="1" x14ac:dyDescent="0.3">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6.5" customHeight="1" x14ac:dyDescent="0.3">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6.5" customHeight="1" x14ac:dyDescent="0.3">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6.5" customHeight="1" x14ac:dyDescent="0.3">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6.5" customHeight="1" x14ac:dyDescent="0.3">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6.5" customHeight="1" x14ac:dyDescent="0.3">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6.5" customHeight="1" x14ac:dyDescent="0.3">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6.5" customHeight="1" x14ac:dyDescent="0.3">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6.5" customHeight="1" x14ac:dyDescent="0.3">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6.5" customHeight="1" x14ac:dyDescent="0.3">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6.5" customHeight="1" x14ac:dyDescent="0.3">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6.5" customHeight="1" x14ac:dyDescent="0.3">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6.5" customHeight="1" x14ac:dyDescent="0.3">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6.5" customHeight="1" x14ac:dyDescent="0.3">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6.5" customHeight="1" x14ac:dyDescent="0.3">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6.5" customHeight="1" x14ac:dyDescent="0.3">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6.5" customHeight="1" x14ac:dyDescent="0.3">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6.5" customHeight="1" x14ac:dyDescent="0.3">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6.5" customHeight="1" x14ac:dyDescent="0.3">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6.5" customHeight="1" x14ac:dyDescent="0.3">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6.5" customHeight="1" x14ac:dyDescent="0.3">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6.5" customHeight="1" x14ac:dyDescent="0.3">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6.5" customHeight="1" x14ac:dyDescent="0.3">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6.5" customHeight="1" x14ac:dyDescent="0.3">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6.5" customHeight="1" x14ac:dyDescent="0.3">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6.5" customHeight="1" x14ac:dyDescent="0.3">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6.5" customHeight="1" x14ac:dyDescent="0.3">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6.5" customHeight="1" x14ac:dyDescent="0.3">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6.5" customHeight="1" x14ac:dyDescent="0.3">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6.5" customHeight="1" x14ac:dyDescent="0.3">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6.5" customHeight="1" x14ac:dyDescent="0.3">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6.5" customHeight="1" x14ac:dyDescent="0.3">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6.5" customHeight="1" x14ac:dyDescent="0.3">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6.5" customHeight="1" x14ac:dyDescent="0.3">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6.5" customHeight="1" x14ac:dyDescent="0.3">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6.5" customHeight="1" x14ac:dyDescent="0.3">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6.5" customHeight="1" x14ac:dyDescent="0.3">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6.5" customHeight="1" x14ac:dyDescent="0.3">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6.5" customHeight="1" x14ac:dyDescent="0.3">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6.5" customHeight="1" x14ac:dyDescent="0.3">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6.5" customHeight="1" x14ac:dyDescent="0.3">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6.5" customHeight="1" x14ac:dyDescent="0.3">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6.5" customHeight="1" x14ac:dyDescent="0.3">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6.5" customHeight="1" x14ac:dyDescent="0.3">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6.5" customHeight="1" x14ac:dyDescent="0.3">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6.5" customHeight="1" x14ac:dyDescent="0.3">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6.5" customHeight="1" x14ac:dyDescent="0.3">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6.5" customHeight="1" x14ac:dyDescent="0.3">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6.5" customHeight="1" x14ac:dyDescent="0.3">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6.5" customHeight="1" x14ac:dyDescent="0.3">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6.5" customHeight="1" x14ac:dyDescent="0.3">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6.5" customHeight="1" x14ac:dyDescent="0.3">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6.5" customHeight="1" x14ac:dyDescent="0.3">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6.5" customHeight="1" x14ac:dyDescent="0.3">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6.5" customHeight="1" x14ac:dyDescent="0.3">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6.5" customHeight="1" x14ac:dyDescent="0.3">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6.5" customHeight="1" x14ac:dyDescent="0.3">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6.5" customHeight="1" x14ac:dyDescent="0.3">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6.5" customHeight="1" x14ac:dyDescent="0.3">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6.5" customHeight="1" x14ac:dyDescent="0.3">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6.5" customHeight="1" x14ac:dyDescent="0.3">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6.5" customHeight="1" x14ac:dyDescent="0.3">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6.5" customHeight="1" x14ac:dyDescent="0.3">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6.5" customHeight="1" x14ac:dyDescent="0.3">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6.5" customHeight="1" x14ac:dyDescent="0.3">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6.5" customHeight="1" x14ac:dyDescent="0.3">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6.5" customHeight="1" x14ac:dyDescent="0.3">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6.5" customHeight="1" x14ac:dyDescent="0.3">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6.5" customHeight="1" x14ac:dyDescent="0.3">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6.5" customHeight="1" x14ac:dyDescent="0.3">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6.5" customHeight="1" x14ac:dyDescent="0.3">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6.5" customHeight="1" x14ac:dyDescent="0.3">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6.5" customHeight="1" x14ac:dyDescent="0.3">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6.5" customHeight="1" x14ac:dyDescent="0.3">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6.5" customHeight="1" x14ac:dyDescent="0.3">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6.5" customHeight="1" x14ac:dyDescent="0.3">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6.5" customHeight="1" x14ac:dyDescent="0.3">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6.5" customHeight="1" x14ac:dyDescent="0.3">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6.5" customHeight="1" x14ac:dyDescent="0.3">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6.5" customHeight="1" x14ac:dyDescent="0.3">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6.5" customHeight="1" x14ac:dyDescent="0.3">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6.5" customHeight="1" x14ac:dyDescent="0.3">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6.5" customHeight="1" x14ac:dyDescent="0.3">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6.5" customHeight="1" x14ac:dyDescent="0.3">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6.5" customHeight="1" x14ac:dyDescent="0.3">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6.5" customHeight="1" x14ac:dyDescent="0.3">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6.5" customHeight="1" x14ac:dyDescent="0.3">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6.5" customHeight="1" x14ac:dyDescent="0.3">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6.5" customHeight="1" x14ac:dyDescent="0.3">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6.5" customHeight="1" x14ac:dyDescent="0.3">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6.5" customHeight="1" x14ac:dyDescent="0.3">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6.5" customHeight="1" x14ac:dyDescent="0.3">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6.5" customHeight="1" x14ac:dyDescent="0.3">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6.5" customHeight="1" x14ac:dyDescent="0.3">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6.5" customHeight="1" x14ac:dyDescent="0.3">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6.5" customHeight="1" x14ac:dyDescent="0.3">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6.5" customHeight="1" x14ac:dyDescent="0.3">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6.5" customHeight="1" x14ac:dyDescent="0.3">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6.5" customHeight="1" x14ac:dyDescent="0.3">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6.5" customHeight="1" x14ac:dyDescent="0.3">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6.5" customHeight="1" x14ac:dyDescent="0.3">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6.5" customHeight="1" x14ac:dyDescent="0.3">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6.5" customHeight="1" x14ac:dyDescent="0.3">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6.5" customHeight="1" x14ac:dyDescent="0.3">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6.5" customHeight="1" x14ac:dyDescent="0.3">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6.5" customHeight="1" x14ac:dyDescent="0.3">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6.5" customHeight="1" x14ac:dyDescent="0.3">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6.5" customHeight="1" x14ac:dyDescent="0.3">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6.5" customHeight="1" x14ac:dyDescent="0.3">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6.5" customHeight="1" x14ac:dyDescent="0.3">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6.5" customHeight="1" x14ac:dyDescent="0.3">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6.5" customHeight="1" x14ac:dyDescent="0.3">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6.5" customHeight="1" x14ac:dyDescent="0.3">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6.5" customHeight="1" x14ac:dyDescent="0.3">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6.5" customHeight="1" x14ac:dyDescent="0.3">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6.5" customHeight="1" x14ac:dyDescent="0.3">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6.5" customHeight="1" x14ac:dyDescent="0.3">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6.5" customHeight="1" x14ac:dyDescent="0.3">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6.5" customHeight="1" x14ac:dyDescent="0.3">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6.5" customHeight="1" x14ac:dyDescent="0.3">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6.5" customHeight="1" x14ac:dyDescent="0.3">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6.5" customHeight="1" x14ac:dyDescent="0.3">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6.5" customHeight="1" x14ac:dyDescent="0.3">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6.5" customHeight="1" x14ac:dyDescent="0.3">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6.5" customHeight="1" x14ac:dyDescent="0.3">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6.5" customHeight="1" x14ac:dyDescent="0.3">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6.5" customHeight="1" x14ac:dyDescent="0.3">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6.5" customHeight="1" x14ac:dyDescent="0.3">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6.5" customHeight="1" x14ac:dyDescent="0.3">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6.5" customHeight="1" x14ac:dyDescent="0.3">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6.5" customHeight="1" x14ac:dyDescent="0.3">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6.5" customHeight="1" x14ac:dyDescent="0.3">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6.5" customHeight="1" x14ac:dyDescent="0.3">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6.5" customHeight="1" x14ac:dyDescent="0.3">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6.5" customHeight="1" x14ac:dyDescent="0.3">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6.5" customHeight="1" x14ac:dyDescent="0.3">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6.5" customHeight="1" x14ac:dyDescent="0.3">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6.5" customHeight="1" x14ac:dyDescent="0.3">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6.5" customHeight="1" x14ac:dyDescent="0.3">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6.5" customHeight="1" x14ac:dyDescent="0.3">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6.5" customHeight="1" x14ac:dyDescent="0.3">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6.5" customHeight="1" x14ac:dyDescent="0.3">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6.5" customHeight="1" x14ac:dyDescent="0.3">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6.5" customHeight="1" x14ac:dyDescent="0.3">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6.5" customHeight="1" x14ac:dyDescent="0.3">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6.5" customHeight="1" x14ac:dyDescent="0.3">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6.5" customHeight="1" x14ac:dyDescent="0.3">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6.5" customHeight="1" x14ac:dyDescent="0.3">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6.5" customHeight="1" x14ac:dyDescent="0.3">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6.5" customHeight="1" x14ac:dyDescent="0.3">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6.5" customHeight="1" x14ac:dyDescent="0.3">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6.5" customHeight="1" x14ac:dyDescent="0.3">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6.5" customHeight="1" x14ac:dyDescent="0.3">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6.5" customHeight="1" x14ac:dyDescent="0.3">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6.5" customHeight="1" x14ac:dyDescent="0.3">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6.5" customHeight="1" x14ac:dyDescent="0.3">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6.5" customHeight="1" x14ac:dyDescent="0.3">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6.5" customHeight="1" x14ac:dyDescent="0.3">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6.5" customHeight="1" x14ac:dyDescent="0.3">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6.5" customHeight="1" x14ac:dyDescent="0.3">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6.5" customHeight="1" x14ac:dyDescent="0.3">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6.5" customHeight="1" x14ac:dyDescent="0.3">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6.5" customHeight="1" x14ac:dyDescent="0.3">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6.5" customHeight="1" x14ac:dyDescent="0.3">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6.5" customHeight="1" x14ac:dyDescent="0.3">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6.5" customHeight="1" x14ac:dyDescent="0.3">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6.5" customHeight="1" x14ac:dyDescent="0.3">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6.5" customHeight="1" x14ac:dyDescent="0.3">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6.5" customHeight="1" x14ac:dyDescent="0.3">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6.5" customHeight="1" x14ac:dyDescent="0.3">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6.5" customHeight="1" x14ac:dyDescent="0.3">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6.5" customHeight="1" x14ac:dyDescent="0.3">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6.5" customHeight="1" x14ac:dyDescent="0.3">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6.5" customHeight="1" x14ac:dyDescent="0.3">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6.5" customHeight="1" x14ac:dyDescent="0.3">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6.5" customHeight="1" x14ac:dyDescent="0.3">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6.5" customHeight="1" x14ac:dyDescent="0.3">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6.5" customHeight="1" x14ac:dyDescent="0.3">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6.5" customHeight="1" x14ac:dyDescent="0.3">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6.5" customHeight="1" x14ac:dyDescent="0.3">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6.5" customHeight="1" x14ac:dyDescent="0.3">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6.5" customHeight="1" x14ac:dyDescent="0.3">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6.5" customHeight="1" x14ac:dyDescent="0.3">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6.5" customHeight="1" x14ac:dyDescent="0.3">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6.5" customHeight="1" x14ac:dyDescent="0.3">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6.5" customHeight="1" x14ac:dyDescent="0.3">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6.5" customHeight="1" x14ac:dyDescent="0.3">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6.5" customHeight="1" x14ac:dyDescent="0.3">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6.5" customHeight="1" x14ac:dyDescent="0.3">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6.5" customHeight="1" x14ac:dyDescent="0.3">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6.5" customHeight="1" x14ac:dyDescent="0.3">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6.5" customHeight="1" x14ac:dyDescent="0.3">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6.5" customHeight="1" x14ac:dyDescent="0.3">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6.5" customHeight="1" x14ac:dyDescent="0.3">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6.5" customHeight="1" x14ac:dyDescent="0.3">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6.5" customHeight="1" x14ac:dyDescent="0.3">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6.5" customHeight="1" x14ac:dyDescent="0.3">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6.5" customHeight="1" x14ac:dyDescent="0.3">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6.5" customHeight="1" x14ac:dyDescent="0.3">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6.5" customHeight="1" x14ac:dyDescent="0.3">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6.5" customHeight="1" x14ac:dyDescent="0.3">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6.5" customHeight="1" x14ac:dyDescent="0.3">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6.5" customHeight="1" x14ac:dyDescent="0.3">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6.5" customHeight="1" x14ac:dyDescent="0.3">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6.5" customHeight="1" x14ac:dyDescent="0.3">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6.5" customHeight="1" x14ac:dyDescent="0.3">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6.5" customHeight="1" x14ac:dyDescent="0.3">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6.5" customHeight="1" x14ac:dyDescent="0.3">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6.5" customHeight="1" x14ac:dyDescent="0.3">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6.5" customHeight="1" x14ac:dyDescent="0.3">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6.5" customHeight="1" x14ac:dyDescent="0.3">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6.5" customHeight="1" x14ac:dyDescent="0.3">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6.5" customHeight="1" x14ac:dyDescent="0.3">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6.5" customHeight="1" x14ac:dyDescent="0.3">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6.5" customHeight="1" x14ac:dyDescent="0.3">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6.5" customHeight="1" x14ac:dyDescent="0.3">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6.5" customHeight="1" x14ac:dyDescent="0.3">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6.5" customHeight="1" x14ac:dyDescent="0.3">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6.5" customHeight="1" x14ac:dyDescent="0.3">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6.5" customHeight="1" x14ac:dyDescent="0.3">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6.5" customHeight="1" x14ac:dyDescent="0.3">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6.5" customHeight="1" x14ac:dyDescent="0.3">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6.5" customHeight="1" x14ac:dyDescent="0.3">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6.5" customHeight="1" x14ac:dyDescent="0.3">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6.5" customHeight="1" x14ac:dyDescent="0.3">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6.5" customHeight="1" x14ac:dyDescent="0.3">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6.5" customHeight="1" x14ac:dyDescent="0.3">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6.5" customHeight="1" x14ac:dyDescent="0.3">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6.5" customHeight="1" x14ac:dyDescent="0.3">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6.5" customHeight="1" x14ac:dyDescent="0.3">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Milena Torres</cp:lastModifiedBy>
  <cp:lastPrinted>2018-06-28T20:42:36Z</cp:lastPrinted>
  <dcterms:created xsi:type="dcterms:W3CDTF">2018-06-28T20:05:53Z</dcterms:created>
  <dcterms:modified xsi:type="dcterms:W3CDTF">2021-07-13T17:08:03Z</dcterms:modified>
</cp:coreProperties>
</file>