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Vigencia 2019\Indicadores\Indicadores por ajustar para seguimiento 2019\IV\"/>
    </mc:Choice>
  </mc:AlternateContent>
  <bookViews>
    <workbookView xWindow="0" yWindow="0" windowWidth="11970" windowHeight="8340" activeTab="2"/>
  </bookViews>
  <sheets>
    <sheet name="Identificacion" sheetId="1" r:id="rId1"/>
    <sheet name="Seguimiento" sheetId="2" r:id="rId2"/>
    <sheet name="Analisis" sheetId="3" r:id="rId3"/>
    <sheet name="Listas" sheetId="4" state="hidden" r:id="rId4"/>
  </sheets>
  <calcPr calcId="162913"/>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8" roundtripDataSignature="AMtx7miQWqyMntRhNmtMMquW/hpq5kVJgA=="/>
    </ext>
  </extLst>
</workbook>
</file>

<file path=xl/calcChain.xml><?xml version="1.0" encoding="utf-8"?>
<calcChain xmlns="http://schemas.openxmlformats.org/spreadsheetml/2006/main">
  <c r="L30" i="3" l="1"/>
  <c r="K26" i="3" l="1"/>
  <c r="K27" i="3"/>
  <c r="K28" i="3"/>
  <c r="K29" i="3"/>
  <c r="K30" i="3"/>
  <c r="K31" i="3"/>
  <c r="K32" i="3"/>
  <c r="K33" i="3"/>
  <c r="K25" i="3"/>
  <c r="N16" i="3"/>
  <c r="K16" i="3"/>
  <c r="H16" i="3"/>
  <c r="E16" i="3"/>
  <c r="N19" i="3"/>
  <c r="N17" i="3"/>
  <c r="N15" i="3"/>
  <c r="N14" i="3"/>
  <c r="N13" i="3"/>
  <c r="N12" i="3"/>
  <c r="N11" i="3"/>
  <c r="E11" i="3"/>
  <c r="H11" i="3"/>
  <c r="B23" i="2" l="1"/>
  <c r="P13" i="2" l="1"/>
  <c r="A31" i="3" l="1"/>
  <c r="K11" i="3"/>
  <c r="P16" i="2" l="1"/>
  <c r="J32" i="3"/>
  <c r="I31" i="3"/>
  <c r="I30" i="3"/>
  <c r="K19" i="3"/>
  <c r="J33" i="3" s="1"/>
  <c r="H19" i="3"/>
  <c r="I33" i="3" s="1"/>
  <c r="E19" i="3"/>
  <c r="H33" i="3" s="1"/>
  <c r="K17" i="3"/>
  <c r="J31" i="3" s="1"/>
  <c r="K18" i="3"/>
  <c r="H18" i="3"/>
  <c r="I32" i="3" s="1"/>
  <c r="H17" i="3"/>
  <c r="E18" i="3"/>
  <c r="H32" i="3" s="1"/>
  <c r="E17" i="3"/>
  <c r="H31" i="3" s="1"/>
  <c r="A19" i="3"/>
  <c r="A18" i="3"/>
  <c r="A17" i="3"/>
  <c r="K15" i="3"/>
  <c r="J29" i="3" s="1"/>
  <c r="H15" i="3"/>
  <c r="E15" i="3"/>
  <c r="H29" i="3"/>
  <c r="J30" i="3"/>
  <c r="H30" i="3"/>
  <c r="J28" i="3"/>
  <c r="I29" i="3"/>
  <c r="P26" i="2"/>
  <c r="P25" i="2"/>
  <c r="P22" i="2"/>
  <c r="P21" i="2"/>
  <c r="P20" i="2"/>
  <c r="P19" i="2"/>
  <c r="P18" i="2"/>
  <c r="P17" i="2"/>
  <c r="P14" i="2"/>
  <c r="K14" i="3"/>
  <c r="K13" i="3"/>
  <c r="J27" i="3" s="1"/>
  <c r="H14" i="3"/>
  <c r="I28" i="3" s="1"/>
  <c r="H13" i="3"/>
  <c r="I27" i="3" s="1"/>
  <c r="B22" i="2"/>
  <c r="E14" i="3"/>
  <c r="H28" i="3" s="1"/>
  <c r="E13" i="3"/>
  <c r="H27" i="3" s="1"/>
  <c r="K12" i="3"/>
  <c r="J26" i="3" s="1"/>
  <c r="H12" i="3"/>
  <c r="I26" i="3" s="1"/>
  <c r="E12" i="3"/>
  <c r="H26" i="3" s="1"/>
  <c r="J25" i="3"/>
  <c r="I25" i="3"/>
  <c r="H25" i="3"/>
  <c r="P15" i="2" l="1"/>
  <c r="B33" i="3" l="1"/>
  <c r="A33" i="3"/>
  <c r="B32" i="3"/>
  <c r="B31" i="3"/>
  <c r="B30" i="3"/>
  <c r="A41" i="3" s="1"/>
  <c r="A30" i="3"/>
  <c r="B29" i="3"/>
  <c r="A40" i="3" s="1"/>
  <c r="B28" i="3"/>
  <c r="A39" i="3" s="1"/>
  <c r="B27" i="3"/>
  <c r="A38" i="3" s="1"/>
  <c r="B26" i="3"/>
  <c r="A37" i="3" s="1"/>
  <c r="A26" i="3"/>
  <c r="B25" i="3"/>
  <c r="A36" i="3" s="1"/>
  <c r="A25" i="3"/>
  <c r="A16" i="3"/>
  <c r="A15" i="3"/>
  <c r="A14" i="3"/>
  <c r="A13" i="3"/>
  <c r="A12" i="3"/>
  <c r="A11" i="3"/>
  <c r="D6" i="3"/>
  <c r="C26" i="2"/>
  <c r="B26" i="2"/>
  <c r="A26" i="2"/>
  <c r="C25" i="2"/>
  <c r="B25" i="2"/>
  <c r="C24" i="2"/>
  <c r="B24" i="2"/>
  <c r="A24" i="2"/>
  <c r="C23" i="2"/>
  <c r="A23" i="2"/>
  <c r="C21" i="2"/>
  <c r="B21" i="2"/>
  <c r="C20" i="2"/>
  <c r="B20" i="2"/>
  <c r="C19" i="2"/>
  <c r="B19" i="2"/>
  <c r="C18" i="2"/>
  <c r="B18" i="2"/>
  <c r="C17" i="2"/>
  <c r="B17" i="2"/>
  <c r="C16" i="2"/>
  <c r="B16" i="2"/>
  <c r="C15" i="2"/>
  <c r="B15" i="2"/>
  <c r="A15" i="2"/>
  <c r="C14" i="2"/>
  <c r="B14" i="2"/>
  <c r="C13" i="2"/>
  <c r="A13" i="2"/>
  <c r="E6" i="2"/>
</calcChain>
</file>

<file path=xl/sharedStrings.xml><?xml version="1.0" encoding="utf-8"?>
<sst xmlns="http://schemas.openxmlformats.org/spreadsheetml/2006/main" count="493" uniqueCount="261">
  <si>
    <t>GESTIÓN DOCUMENTAL</t>
  </si>
  <si>
    <t>Código: 5TR-GDO-IND-01</t>
  </si>
  <si>
    <t>Fecha:  08/08/2018</t>
  </si>
  <si>
    <t>HOJA DE VIDA DEL INDICADOR</t>
  </si>
  <si>
    <t>Versión:  1</t>
  </si>
  <si>
    <t>Página: 2 de 3</t>
  </si>
  <si>
    <t>Página: 3 de 3</t>
  </si>
  <si>
    <t>Página: 1 de 3</t>
  </si>
  <si>
    <t>NOMBRE DEL INDICADOR</t>
  </si>
  <si>
    <t>IDENTIFICACIÓN</t>
  </si>
  <si>
    <t>Desempeño de la Gestión Documental</t>
  </si>
  <si>
    <t>RESPONSABLE DE DILIGENCIAMIENTO</t>
  </si>
  <si>
    <t>Melissa Rojas Forero</t>
  </si>
  <si>
    <t>OBJETIVO DEL INDICADOR</t>
  </si>
  <si>
    <t>Medir el desempeño de la Gestión Documental de la entidad en términos del cumplimiento de procedimientos, percepción frente al servicio prestado y aplicación de instrumentos archivísticos.</t>
  </si>
  <si>
    <t>PERIODO REPORTADO</t>
  </si>
  <si>
    <t>Segundo Trimestre</t>
  </si>
  <si>
    <t>PROCESO AL QUE APORTA</t>
  </si>
  <si>
    <t>FECHA DE REPORTE</t>
  </si>
  <si>
    <t>TR - Gestión Documental</t>
  </si>
  <si>
    <t>RESPONSABLE DEL ANÁLISIS</t>
  </si>
  <si>
    <t>FUENTE DE INFORMACIÓN</t>
  </si>
  <si>
    <t>Gestión Documental</t>
  </si>
  <si>
    <t>OBJETIVO ESTRATÉGICO AL QUE APORTA</t>
  </si>
  <si>
    <t>7.    Implementar un modelo de gestión que facilite la articulación de los procesos institucionales, alineándolos a la misión del Idartes y las demandas de la ciudadanía y del sector.</t>
  </si>
  <si>
    <t>RESULTADOS</t>
  </si>
  <si>
    <t>SEGUIMIENTO</t>
  </si>
  <si>
    <t>PROYECTO AL QUE APORTA</t>
  </si>
  <si>
    <t>INDICADOR</t>
  </si>
  <si>
    <t>LINEA BASE 2018</t>
  </si>
  <si>
    <t>COMPONENTE</t>
  </si>
  <si>
    <t>998 - Fortalecimiento de la gestión institucional, comunicaciones  y servicio al ciudadano</t>
  </si>
  <si>
    <t>PERIODICIDAD DE REPORTE</t>
  </si>
  <si>
    <t>Trimestral</t>
  </si>
  <si>
    <t>VARIABLES</t>
  </si>
  <si>
    <t>Ene.</t>
  </si>
  <si>
    <t>feb.</t>
  </si>
  <si>
    <t>mar.</t>
  </si>
  <si>
    <t>ene.</t>
  </si>
  <si>
    <t>abr.</t>
  </si>
  <si>
    <t>may.</t>
  </si>
  <si>
    <t>jun.</t>
  </si>
  <si>
    <t>jul.</t>
  </si>
  <si>
    <t>ago.</t>
  </si>
  <si>
    <t>sep.</t>
  </si>
  <si>
    <t>oct.</t>
  </si>
  <si>
    <t>nov.</t>
  </si>
  <si>
    <t>dic.</t>
  </si>
  <si>
    <t>sept.</t>
  </si>
  <si>
    <t>DESCRIPCIÓN</t>
  </si>
  <si>
    <t>TOTAL</t>
  </si>
  <si>
    <t>EJE</t>
  </si>
  <si>
    <t>UNIDAD DE MEDIDA DE VARIABLES</t>
  </si>
  <si>
    <t xml:space="preserve"> Transferencias Documentales Programadas</t>
  </si>
  <si>
    <t>FÓRMULA</t>
  </si>
  <si>
    <t>UNIDAD DE MEDIDA RESULTADO</t>
  </si>
  <si>
    <t xml:space="preserve">1. TRANSFERENCIAS DOCUMENTALES </t>
  </si>
  <si>
    <t>1.1 Transferencias primarias</t>
  </si>
  <si>
    <t>Hacer seguimiento del cumplimiento del cronograma de las transferencias primarias de los archivos de las unidades de gestión, generados desde el 2011 al 2018, al archivo central de la entidad.</t>
  </si>
  <si>
    <t>a</t>
  </si>
  <si>
    <t>Número</t>
  </si>
  <si>
    <t>Porcentaje de dependencias que han realizado transferencias primarias</t>
  </si>
  <si>
    <t>a/b</t>
  </si>
  <si>
    <t>%</t>
  </si>
  <si>
    <t>n.a</t>
  </si>
  <si>
    <t>b</t>
  </si>
  <si>
    <t xml:space="preserve"> Transferencias Documentales Realizadas</t>
  </si>
  <si>
    <t>2. PROCESOS TÉCNICOS</t>
  </si>
  <si>
    <t>2.1 Procesos de organización documental aplicados a los expedientes contractuales vigencia 2015 - 2019</t>
  </si>
  <si>
    <t>Expedientes  clasificados</t>
  </si>
  <si>
    <t>% de expedientes clasificados</t>
  </si>
  <si>
    <t>Expedientes  por clasificar</t>
  </si>
  <si>
    <t>Expedientes organizados</t>
  </si>
  <si>
    <t>% de expedientes organizados</t>
  </si>
  <si>
    <t>Expedientes por organizar</t>
  </si>
  <si>
    <t>Carpetas foliados</t>
  </si>
  <si>
    <t>% de expedientes foliados</t>
  </si>
  <si>
    <t xml:space="preserve">Carpetas pendientes por foliación </t>
  </si>
  <si>
    <t>Expedientes diligenciados en Formato Único de Inventario Documental</t>
  </si>
  <si>
    <t>% de expedientes incluidos en inventario</t>
  </si>
  <si>
    <t>Expedientes por incluir en el Formato Único de Inventario Documental</t>
  </si>
  <si>
    <t>3. ORFEO</t>
  </si>
  <si>
    <t>Trámite de Documentos en Orfeo</t>
  </si>
  <si>
    <t>Medir la cantidad de documentos creados en ORFEO  que no se encuentre finalizados para la vigencia 2018</t>
  </si>
  <si>
    <t>Cantidad de documentos creados sin finalizar en vigencias anteriores al 2018</t>
  </si>
  <si>
    <t>Cantidad de documentos sin finalizar en vigencias anteriores al 2018</t>
  </si>
  <si>
    <t>4. INSTRUMENTOS ARCHIVÍSTICOS</t>
  </si>
  <si>
    <t>4.1 Programa de Gestión Documental (PGD)</t>
  </si>
  <si>
    <t xml:space="preserve">Conocer el porcentaje de avance en la presentación y aprobación del Programa de Gestión Documental PGD por el Comité </t>
  </si>
  <si>
    <t>Porcentaje de avance en la presentación y aprobación de PGD</t>
  </si>
  <si>
    <t>Porcentaje</t>
  </si>
  <si>
    <t>4.2 Plan Institucional de Archivos (PINAR)</t>
  </si>
  <si>
    <t xml:space="preserve">Conocer el porcentaje de avance en la presentación y aprobación del Plan Institucional de Archivos PINAR por el Comité </t>
  </si>
  <si>
    <t>Porcentaje de avance en la presentación y aprobación del PINAR</t>
  </si>
  <si>
    <t>Porcentajer de avance de la aprobación del Plan Institucional de Archivo PINAR vigencia 2019</t>
  </si>
  <si>
    <t>5.ASESORÍAS</t>
  </si>
  <si>
    <t>5.1 Asesorías presenciales en Temas de Gestión Documental</t>
  </si>
  <si>
    <t>Realizar asesorías  en temas de Gestión Documental a las Unidades de gestión de IDARTES,
La medición de este indicador se realizará de acuerdo al número de unidades de gestión planeadas a
asesorar durante el semestre,  Gestión Documental al iniciar socializará el cronograma respectivo, el cual servirá como base el seguimiento de las metas
propuestas</t>
  </si>
  <si>
    <t>Medir el número de unidades de gestión  asesoradas presencialmente  en temas de Gestión Documental</t>
  </si>
  <si>
    <t xml:space="preserve">Cantidad de unidades de gestión capacitadas </t>
  </si>
  <si>
    <t>DEFINICIONES CONCEPTUALES</t>
  </si>
  <si>
    <t xml:space="preserve">Clasificación: Proceso de identificación y agrupación de documentos homogéneos con base en la estructura funcional de cada dependencia. </t>
  </si>
  <si>
    <t>Organización:  Consiste en establecer secuencias dentro de las agrupaciones documentales definidas en la fase de clasificación.</t>
  </si>
  <si>
    <t>Foliación:  Acción de numerar hojas.</t>
  </si>
  <si>
    <t>Formato Único de Inventario Documental FUID:  Instrumento de recuperación de información que describe de manera exacta y precisa las series o asuntos de un fondo documental. Se realiza en el formato único de Inventario Documental (FUID)</t>
  </si>
  <si>
    <t>Instrumentos Archivíticos: Herramientas que apoyan el adecuado desarrollo de la gestión documental y la función archivística.</t>
  </si>
  <si>
    <t>Transferencias Documentales: Etapa de análisis , preparación y aplicación de los tiempos de retención y valoración documental</t>
  </si>
  <si>
    <t>Unidades de médida</t>
  </si>
  <si>
    <t>Periodicidad</t>
  </si>
  <si>
    <t xml:space="preserve">Tipo de Acción </t>
  </si>
  <si>
    <t>LECTURA E INTERPRETACIÓN DE LOS RESULTADOS</t>
  </si>
  <si>
    <t>Tipo de indicador</t>
  </si>
  <si>
    <t>RANGOS DE DESEMPEÑO</t>
  </si>
  <si>
    <t>Tipo de medición</t>
  </si>
  <si>
    <t>DESEMPEÑO</t>
  </si>
  <si>
    <t>ACCIÓN DE MEJORAMIENTO</t>
  </si>
  <si>
    <t>COMPONENTES</t>
  </si>
  <si>
    <t>Asistencias</t>
  </si>
  <si>
    <t>Mesual</t>
  </si>
  <si>
    <t xml:space="preserve">Sobresaliente </t>
  </si>
  <si>
    <t>Satisfactorio</t>
  </si>
  <si>
    <t>Acción Correctiva</t>
  </si>
  <si>
    <t>Insuficiente</t>
  </si>
  <si>
    <t>TRIMESTRE I</t>
  </si>
  <si>
    <t>Insumos</t>
  </si>
  <si>
    <t>Economía</t>
  </si>
  <si>
    <t>TRIMESTRE II</t>
  </si>
  <si>
    <t>TRIMESTRE III</t>
  </si>
  <si>
    <t>TRIMESTRE IV</t>
  </si>
  <si>
    <t>¿Requiere?</t>
  </si>
  <si>
    <t xml:space="preserve">TIPO </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</si>
  <si>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</si>
  <si>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</si>
  <si>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</si>
  <si>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</si>
  <si>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</si>
  <si>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</si>
  <si>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</si>
  <si>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</si>
  <si>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</si>
  <si>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</si>
  <si>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</si>
  <si>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</si>
  <si>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</si>
  <si>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</si>
  <si>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</si>
  <si>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Dimensiones</t>
  </si>
  <si>
    <t>Políticas</t>
  </si>
  <si>
    <t>Objetivo Estratégico</t>
  </si>
  <si>
    <t xml:space="preserve">Proceso Institucional </t>
  </si>
  <si>
    <t>Proyectos</t>
  </si>
  <si>
    <t>Talento Humano</t>
  </si>
  <si>
    <t>Planeación Institucional</t>
  </si>
  <si>
    <r>
      <rPr>
        <sz val="11"/>
        <color rgb="FF000000"/>
        <rFont val="Arial Narrow"/>
        <family val="2"/>
      </rP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</si>
  <si>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</si>
  <si>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</si>
  <si>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</si>
  <si>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</si>
  <si>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rPr>
        <sz val="11"/>
        <rFont val="Arial Narrow"/>
        <family val="2"/>
      </rP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</si>
  <si>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</si>
  <si>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</si>
  <si>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</si>
  <si>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</si>
  <si>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rPr>
        <sz val="11"/>
        <color rgb="FF000000"/>
        <rFont val="Arial Narrow"/>
        <family val="2"/>
      </rP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</si>
  <si>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</si>
  <si>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</si>
  <si>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</si>
  <si>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</si>
  <si>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rPr>
        <sz val="11"/>
        <color rgb="FF000000"/>
        <rFont val="Arial Narrow"/>
        <family val="2"/>
      </rP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</si>
  <si>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</si>
  <si>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</si>
  <si>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</si>
  <si>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</si>
  <si>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rPr>
        <sz val="11"/>
        <color rgb="FF000000"/>
        <rFont val="Arial Narrow"/>
        <family val="2"/>
      </rP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</si>
  <si>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</si>
  <si>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</si>
  <si>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</si>
  <si>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rPr>
        <sz val="11"/>
        <color rgb="FF000000"/>
        <rFont val="Arial Narrow"/>
        <family val="2"/>
      </rP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</si>
  <si>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</si>
  <si>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</si>
  <si>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</si>
  <si>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</si>
  <si>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rPr>
        <sz val="11"/>
        <color rgb="FF000000"/>
        <rFont val="Arial Narrow"/>
        <family val="2"/>
      </rP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</si>
  <si>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</si>
  <si>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</si>
  <si>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</si>
  <si>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</si>
  <si>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</si>
  <si>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</si>
  <si>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</si>
  <si>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</si>
  <si>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</si>
  <si>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</si>
  <si>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</si>
  <si>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</si>
  <si>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</si>
  <si>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</si>
  <si>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</si>
  <si>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</si>
  <si>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</si>
  <si>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</si>
  <si>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</si>
  <si>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</si>
  <si>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</si>
  <si>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</si>
  <si>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</si>
  <si>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</si>
  <si>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</si>
  <si>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</si>
  <si>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</si>
  <si>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</si>
  <si>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</si>
  <si>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</si>
  <si>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</si>
  <si>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</si>
  <si>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</si>
  <si>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</si>
  <si>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</si>
  <si>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</si>
  <si>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</si>
  <si>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</si>
  <si>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</si>
  <si>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</si>
  <si>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</si>
  <si>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</si>
  <si>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EXPLICACIÓN</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</si>
  <si>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</si>
  <si>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</si>
  <si>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</si>
  <si>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</si>
  <si>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</si>
  <si>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</si>
  <si>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</si>
  <si>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</si>
  <si>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</si>
  <si>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</si>
  <si>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</si>
  <si>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</si>
  <si>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</si>
  <si>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</si>
  <si>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El indicador de foliación se mantiene bajo debido a la gran cantidad de expedientes que hay por foliar, se estan haciendo las labores necesarias para aumentar el indicador.</t>
  </si>
  <si>
    <t>Las dependencias no han finalizado 7357 documentos en el sistema ORFEO. Reporte generado por el área de tecnología.</t>
  </si>
  <si>
    <r>
      <t xml:space="preserve">Conocer el porcentaje de expedientes contractuales, creados en 2019, </t>
    </r>
    <r>
      <rPr>
        <b/>
        <sz val="11"/>
        <rFont val="Arial Narrow"/>
        <family val="2"/>
      </rPr>
      <t>clasificados.</t>
    </r>
  </si>
  <si>
    <r>
      <t xml:space="preserve">Conocer el porcentaje de expedientes contractuales, creados en 2019, </t>
    </r>
    <r>
      <rPr>
        <b/>
        <sz val="11"/>
        <rFont val="Arial Narrow"/>
        <family val="2"/>
      </rPr>
      <t>organizados.</t>
    </r>
  </si>
  <si>
    <r>
      <t xml:space="preserve">Conocer el porcentaje de carpetas contractuales, creadas desde 2015  a 2018, </t>
    </r>
    <r>
      <rPr>
        <b/>
        <sz val="11"/>
        <rFont val="Arial Narrow"/>
        <family val="2"/>
      </rPr>
      <t>foliados.</t>
    </r>
  </si>
  <si>
    <r>
      <t>Conocer el porcentaje de expedientes contractuales, creados desde 2015  a 2018, inluidos en</t>
    </r>
    <r>
      <rPr>
        <b/>
        <sz val="11"/>
        <rFont val="Arial Narrow"/>
        <family val="2"/>
      </rPr>
      <t xml:space="preserve"> inventario. </t>
    </r>
    <r>
      <rPr>
        <sz val="11"/>
        <rFont val="Arial Narrow"/>
        <family val="2"/>
      </rPr>
      <t>Para finalmente conocer la cantidad de los expedientes que existen en el archivo, y facilitar el control y acceso a los documentos.</t>
    </r>
  </si>
  <si>
    <t>Porcentaje de avance  de la aprobación Programa de Gestión Documental PGD en la vigencia 2019</t>
  </si>
  <si>
    <t>I Trim: 3%&lt;
II Trim: 21%&lt;
III Trim: 69%&lt;
IV Trim: 95%&lt;</t>
  </si>
  <si>
    <t>I Trim: 2%&lt;x&lt;3%
II Trim: 20%&lt;x&lt;4%
III Trim: 68%&lt;x&lt;22%
IV Trim: 94%&lt;x&lt;70%</t>
  </si>
  <si>
    <t>I Trim: &lt;1%
II Trim: &lt;3%
III Trim: &lt;21%
III Trim: &lt;69%</t>
  </si>
  <si>
    <t>Se mantiene</t>
  </si>
  <si>
    <t>Si decrece menos del 20%</t>
  </si>
  <si>
    <t>Si decrece 20% o más</t>
  </si>
  <si>
    <t>50%&lt;x&lt;99%</t>
  </si>
  <si>
    <t>&lt;49%</t>
  </si>
  <si>
    <t>Teniendo en cuenta las transferencias realizadas por cada una de las dependencias, según el cronograma de transferencias documentales el cual se publico en el mes de febrero de 2019, en el cual se programaron 29 tranferencias documentales durante el año se da el siguiente resultado: se obtuvo una efectividad de transferencias del 79%, con un total de 1510 carpetas entregadas en  252 cajas de archivo que en promedio ocupan 63 metros lineales, por lo anterior se evidencia que faltaron 6 dependencias por hacer entrega de su archivo de gestión.</t>
  </si>
  <si>
    <t>El reporte del indicador hace referencia a la cantidad de expedientes que se han intervenido para  incorporación, el cual va en constante aumento debido a la gran cantidad expedientes que ha entregado la OAJ relacionados con el tema de contratación, para lo cual aumento el numero de expedientes por clasificar.</t>
  </si>
  <si>
    <t>El indicador de organización  de expedientes aumenta debido inclusión y organización de los documentos de archivo correspondientes a los expedientes, en el ultimo trimestre se aumento la producción documental relacionada con contratos por lo que se dio un aumento en los expedientes pendientes por organizar.</t>
  </si>
  <si>
    <t>El reporte del indicador aumenta debido al diligenciamiento del Formato único de inventario documental FUID de los años 2016 y 2018</t>
  </si>
  <si>
    <t xml:space="preserve">Conocer el porcentaje de avance en la presentación y aprobación del Programa de Gestión Documental PGD y el Plan Intitucional de Archivos PINAR </t>
  </si>
  <si>
    <t>Se realizo la aprobación,revisión y  publicación del acto administrativo de adopción del PGD y PINAR en el mes de septiembre del año 2019, cumpliendo en un 100% de la actividad de avance en la presentación y aprobación de estos instrumentos archivisticos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</si>
</sst>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d\.m"/>
    <numFmt numFmtId="165" formatCode="_(* #,##0_);_(* \(#,##0\);_(* &quot;-&quot;??_);_(@_)"/>
    <numFmt numFmtId="166" formatCode="_(* #,##0.000_);_(* \(#,##0.000\);_(* \-??_);_(@_)"/>
    <numFmt numFmtId="167" formatCode="0.0%"/>
  </numFmts>
  <fonts count="30" x14ac:knownFonts="1">
    <font>
      <sz val="11"/>
      <color rgb="FF000000"/>
      <name val="Calibri"/>
    </font>
    <font>
      <sz val="12"/>
      <color rgb="FF000000"/>
      <name val="Arial Narrow"/>
      <family val="2"/>
    </font>
    <font>
      <b/>
      <sz val="12"/>
      <color rgb="FF000000"/>
      <name val="Arial Narrow"/>
      <family val="2"/>
    </font>
    <font>
      <sz val="11"/>
      <name val="Calibri"/>
      <family val="2"/>
    </font>
    <font>
      <sz val="11"/>
      <color rgb="FF000000"/>
      <name val="Arial Narrow"/>
      <family val="2"/>
    </font>
    <font>
      <sz val="11"/>
      <color theme="1"/>
      <name val="Arial Narrow"/>
      <family val="2"/>
    </font>
    <font>
      <sz val="12"/>
      <color theme="1"/>
      <name val="Arial Narrow"/>
      <family val="2"/>
    </font>
    <font>
      <b/>
      <sz val="11"/>
      <color theme="1"/>
      <name val="Arial Narrow"/>
      <family val="2"/>
    </font>
    <font>
      <b/>
      <sz val="11"/>
      <color rgb="FF000000"/>
      <name val="Arial Narrow"/>
      <family val="2"/>
    </font>
    <font>
      <sz val="11"/>
      <color theme="1"/>
      <name val="Calibri"/>
      <family val="2"/>
    </font>
    <font>
      <b/>
      <sz val="14"/>
      <color rgb="FF000000"/>
      <name val="Arial Narrow"/>
      <family val="2"/>
    </font>
    <font>
      <sz val="11"/>
      <color rgb="FF000000"/>
      <name val="Calibri"/>
      <family val="2"/>
    </font>
    <font>
      <sz val="9"/>
      <color rgb="FF000000"/>
      <name val="Arial Narrow"/>
      <family val="2"/>
    </font>
    <font>
      <sz val="11"/>
      <name val="Arial Narrow"/>
      <family val="2"/>
    </font>
    <font>
      <sz val="11"/>
      <color theme="1"/>
      <name val="Calibri"/>
      <family val="2"/>
    </font>
    <font>
      <sz val="7"/>
      <color rgb="FF000000"/>
      <name val="Arial Narrow"/>
      <family val="2"/>
    </font>
    <font>
      <sz val="7"/>
      <name val="Arial Narrow"/>
      <family val="2"/>
    </font>
    <font>
      <sz val="11"/>
      <name val="Arial Narrow"/>
      <family val="2"/>
    </font>
    <font>
      <sz val="11"/>
      <name val="Calibri"/>
      <family val="2"/>
    </font>
    <font>
      <sz val="11"/>
      <color theme="1"/>
      <name val="Arial Narrow"/>
      <family val="2"/>
    </font>
    <font>
      <sz val="12"/>
      <color rgb="FF000000"/>
      <name val="Arial Narrow"/>
      <family val="2"/>
    </font>
    <font>
      <b/>
      <sz val="12"/>
      <color rgb="FF000000"/>
      <name val="Arial Narrow"/>
      <family val="2"/>
    </font>
    <font>
      <sz val="11"/>
      <color rgb="FF000000"/>
      <name val="Arial Narrow"/>
      <family val="2"/>
    </font>
    <font>
      <sz val="12"/>
      <color theme="1"/>
      <name val="Arial Narrow"/>
      <family val="2"/>
    </font>
    <font>
      <b/>
      <sz val="11"/>
      <color theme="1"/>
      <name val="Arial Narrow"/>
      <family val="2"/>
    </font>
    <font>
      <sz val="11"/>
      <color rgb="FFFF0000"/>
      <name val="Arial Narrow"/>
      <family val="2"/>
    </font>
    <font>
      <b/>
      <sz val="11"/>
      <name val="Arial Narrow"/>
      <family val="2"/>
    </font>
    <font>
      <sz val="10"/>
      <color theme="1"/>
      <name val="Arial Narrow"/>
      <family val="2"/>
    </font>
    <font>
      <sz val="9"/>
      <color theme="1"/>
      <name val="Calibri"/>
      <family val="2"/>
    </font>
    <font>
      <sz val="8"/>
      <color theme="1"/>
      <name val="Calibri"/>
      <family val="2"/>
    </font>
  </fonts>
  <fills count="21">
    <fill>
      <patternFill patternType="none"/>
    </fill>
    <fill>
      <patternFill patternType="gray125"/>
    </fill>
    <fill>
      <patternFill patternType="solid">
        <fgColor rgb="FFA4C2F4"/>
        <bgColor rgb="FFA4C2F4"/>
      </patternFill>
    </fill>
    <fill>
      <patternFill patternType="solid">
        <fgColor rgb="FFFFFFFF"/>
        <bgColor rgb="FFFFFFFF"/>
      </patternFill>
    </fill>
    <fill>
      <patternFill patternType="solid">
        <fgColor rgb="FFF6B26B"/>
        <bgColor rgb="FFF6B26B"/>
      </patternFill>
    </fill>
    <fill>
      <patternFill patternType="solid">
        <fgColor rgb="FF8E7CC3"/>
        <bgColor rgb="FF8E7CC3"/>
      </patternFill>
    </fill>
    <fill>
      <patternFill patternType="solid">
        <fgColor rgb="FFFCE5CD"/>
        <bgColor rgb="FFFCE5CD"/>
      </patternFill>
    </fill>
    <fill>
      <patternFill patternType="solid">
        <fgColor rgb="FF6D9EEB"/>
        <bgColor rgb="FF6D9EEB"/>
      </patternFill>
    </fill>
    <fill>
      <patternFill patternType="solid">
        <fgColor rgb="FFF3F3F3"/>
        <bgColor rgb="FFF3F3F3"/>
      </patternFill>
    </fill>
    <fill>
      <patternFill patternType="solid">
        <fgColor rgb="FFF9CB9C"/>
        <bgColor rgb="FFF9CB9C"/>
      </patternFill>
    </fill>
    <fill>
      <patternFill patternType="solid">
        <fgColor rgb="FF92D050"/>
        <bgColor rgb="FF92D050"/>
      </patternFill>
    </fill>
    <fill>
      <patternFill patternType="solid">
        <fgColor rgb="FFFFD966"/>
        <bgColor rgb="FFFFD966"/>
      </patternFill>
    </fill>
    <fill>
      <patternFill patternType="solid">
        <fgColor rgb="FFE06666"/>
        <bgColor rgb="FFE06666"/>
      </patternFill>
    </fill>
    <fill>
      <patternFill patternType="solid">
        <fgColor rgb="FFD9EAD3"/>
        <bgColor rgb="FFD9EAD3"/>
      </patternFill>
    </fill>
    <fill>
      <patternFill patternType="solid">
        <fgColor theme="8" tint="0.59999389629810485"/>
        <bgColor indexed="64"/>
      </patternFill>
    </fill>
    <fill>
      <patternFill patternType="solid">
        <fgColor theme="8" tint="0.79998168889431442"/>
        <bgColor rgb="FFC9DAF8"/>
      </patternFill>
    </fill>
    <fill>
      <patternFill patternType="solid">
        <fgColor theme="8" tint="0.79998168889431442"/>
        <bgColor indexed="64"/>
      </patternFill>
    </fill>
    <fill>
      <patternFill patternType="solid">
        <fgColor rgb="FF92D050"/>
        <bgColor indexed="64"/>
      </patternFill>
    </fill>
    <fill>
      <patternFill patternType="solid">
        <fgColor theme="7" tint="0.59999389629810485"/>
        <bgColor indexed="64"/>
      </patternFill>
    </fill>
    <fill>
      <patternFill patternType="solid">
        <fgColor rgb="FF92D050"/>
        <bgColor rgb="FFE06666"/>
      </patternFill>
    </fill>
    <fill>
      <patternFill patternType="solid">
        <fgColor rgb="FFE29696"/>
        <bgColor indexed="64"/>
      </patternFill>
    </fill>
  </fills>
  <borders count="46">
    <border>
      <left/>
      <right/>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right/>
      <top style="thin">
        <color rgb="FF000000"/>
      </top>
      <bottom style="thin">
        <color rgb="FF000000"/>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000000"/>
      </right>
      <top/>
      <bottom style="thin">
        <color rgb="FF000000"/>
      </bottom>
      <diagonal/>
    </border>
    <border>
      <left style="thin">
        <color rgb="FF000000"/>
      </left>
      <right style="thin">
        <color rgb="FFAEABAB"/>
      </right>
      <top style="thin">
        <color rgb="FFAEABAB"/>
      </top>
      <bottom style="thin">
        <color rgb="FFAEABAB"/>
      </bottom>
      <diagonal/>
    </border>
    <border>
      <left/>
      <right/>
      <top/>
      <bottom style="thin">
        <color rgb="FF000000"/>
      </bottom>
      <diagonal/>
    </border>
    <border>
      <left/>
      <right style="thin">
        <color rgb="FF000000"/>
      </right>
      <top/>
      <bottom style="thin">
        <color rgb="FF000000"/>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1" fillId="0" borderId="0" applyFont="0" applyFill="0" applyBorder="0" applyAlignment="0" applyProtection="0"/>
    <xf numFmtId="43" fontId="11" fillId="0" borderId="0" applyFont="0" applyFill="0" applyBorder="0" applyAlignment="0" applyProtection="0"/>
  </cellStyleXfs>
  <cellXfs count="217">
    <xf numFmtId="0" fontId="0" fillId="0" borderId="0" xfId="0" applyFont="1" applyAlignment="1"/>
    <xf numFmtId="0" fontId="4" fillId="0" borderId="4" xfId="0" applyFont="1" applyBorder="1" applyAlignment="1">
      <alignment vertical="center"/>
    </xf>
    <xf numFmtId="0" fontId="1" fillId="0" borderId="4" xfId="0" applyFont="1" applyBorder="1" applyAlignment="1">
      <alignment vertical="center"/>
    </xf>
    <xf numFmtId="0" fontId="5" fillId="0" borderId="0" xfId="0" applyFont="1"/>
    <xf numFmtId="0" fontId="6" fillId="0" borderId="4" xfId="0" applyFont="1" applyBorder="1"/>
    <xf numFmtId="0" fontId="1" fillId="0" borderId="12" xfId="0" applyFont="1" applyBorder="1" applyAlignment="1">
      <alignment horizontal="left" vertical="center"/>
    </xf>
    <xf numFmtId="0" fontId="1" fillId="0" borderId="13" xfId="0" applyFont="1" applyBorder="1" applyAlignment="1">
      <alignment horizontal="left" vertical="center"/>
    </xf>
    <xf numFmtId="0" fontId="8" fillId="4" borderId="16"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0" borderId="0" xfId="0" applyFont="1" applyAlignment="1"/>
    <xf numFmtId="0" fontId="5" fillId="0" borderId="4" xfId="0" applyFont="1" applyBorder="1" applyAlignment="1">
      <alignment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left"/>
    </xf>
    <xf numFmtId="0" fontId="5" fillId="0" borderId="4" xfId="0" applyFont="1" applyBorder="1" applyAlignment="1">
      <alignment vertical="center" wrapText="1"/>
    </xf>
    <xf numFmtId="9" fontId="5" fillId="0" borderId="4" xfId="0" applyNumberFormat="1" applyFont="1" applyBorder="1" applyAlignment="1">
      <alignment vertical="center"/>
    </xf>
    <xf numFmtId="0" fontId="5"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164" fontId="5" fillId="0" borderId="4" xfId="0" applyNumberFormat="1" applyFont="1" applyBorder="1" applyAlignment="1">
      <alignment vertical="center"/>
    </xf>
    <xf numFmtId="165" fontId="5" fillId="0" borderId="4" xfId="0" applyNumberFormat="1" applyFont="1" applyBorder="1" applyAlignment="1">
      <alignment vertical="center"/>
    </xf>
    <xf numFmtId="0" fontId="4" fillId="0" borderId="4" xfId="0" applyFont="1" applyBorder="1" applyAlignment="1">
      <alignment horizontal="center" vertical="center" wrapText="1"/>
    </xf>
    <xf numFmtId="3" fontId="5" fillId="0" borderId="4" xfId="0" applyNumberFormat="1" applyFont="1" applyBorder="1" applyAlignment="1">
      <alignment horizontal="center" vertical="center" wrapText="1"/>
    </xf>
    <xf numFmtId="166" fontId="5" fillId="0" borderId="4" xfId="0" applyNumberFormat="1" applyFont="1" applyBorder="1" applyAlignment="1">
      <alignment vertical="center"/>
    </xf>
    <xf numFmtId="0" fontId="7" fillId="0" borderId="4" xfId="0" applyFont="1" applyBorder="1" applyAlignment="1">
      <alignment vertical="center" wrapText="1"/>
    </xf>
    <xf numFmtId="3" fontId="9" fillId="0" borderId="0" xfId="0" applyNumberFormat="1" applyFont="1" applyAlignment="1">
      <alignment horizontal="left"/>
    </xf>
    <xf numFmtId="0" fontId="10" fillId="0" borderId="5" xfId="0" applyFont="1" applyBorder="1" applyAlignment="1">
      <alignment horizontal="center" vertical="center" wrapText="1"/>
    </xf>
    <xf numFmtId="0" fontId="4" fillId="0" borderId="4" xfId="0" applyFont="1" applyBorder="1" applyAlignment="1">
      <alignment vertical="center" wrapText="1"/>
    </xf>
    <xf numFmtId="0" fontId="10" fillId="0" borderId="23" xfId="0" applyFont="1" applyBorder="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xf>
    <xf numFmtId="9" fontId="4" fillId="0" borderId="4" xfId="0" applyNumberFormat="1" applyFont="1" applyBorder="1" applyAlignment="1">
      <alignment horizontal="center" vertical="center" wrapText="1"/>
    </xf>
    <xf numFmtId="0" fontId="8" fillId="3" borderId="23" xfId="0" applyFont="1" applyFill="1" applyBorder="1" applyAlignment="1">
      <alignment vertical="center" wrapText="1"/>
    </xf>
    <xf numFmtId="9" fontId="5" fillId="0" borderId="4" xfId="0" applyNumberFormat="1" applyFont="1" applyBorder="1" applyAlignment="1">
      <alignment horizontal="center" vertical="center" wrapText="1"/>
    </xf>
    <xf numFmtId="0" fontId="8" fillId="3" borderId="24" xfId="0" applyFont="1" applyFill="1" applyBorder="1" applyAlignment="1">
      <alignment vertical="center" wrapText="1"/>
    </xf>
    <xf numFmtId="9" fontId="9" fillId="0" borderId="0" xfId="0" applyNumberFormat="1" applyFont="1" applyAlignment="1">
      <alignment horizontal="left"/>
    </xf>
    <xf numFmtId="0" fontId="8" fillId="3" borderId="26" xfId="0" applyFont="1" applyFill="1" applyBorder="1" applyAlignment="1">
      <alignment vertical="center" wrapText="1"/>
    </xf>
    <xf numFmtId="0" fontId="4" fillId="0" borderId="27" xfId="0" applyFont="1" applyBorder="1"/>
    <xf numFmtId="0" fontId="4" fillId="0" borderId="0" xfId="0" applyFont="1"/>
    <xf numFmtId="0" fontId="8" fillId="4" borderId="28" xfId="0" applyFont="1" applyFill="1" applyBorder="1" applyAlignment="1">
      <alignment horizontal="center" vertical="center" wrapText="1"/>
    </xf>
    <xf numFmtId="0" fontId="4" fillId="0" borderId="29" xfId="0" applyFont="1" applyBorder="1" applyAlignment="1">
      <alignment horizontal="center" vertical="center"/>
    </xf>
    <xf numFmtId="0" fontId="8" fillId="0" borderId="14" xfId="0" applyFont="1" applyBorder="1" applyAlignment="1">
      <alignment horizontal="left" vertical="center" wrapText="1"/>
    </xf>
    <xf numFmtId="2" fontId="4" fillId="10" borderId="31" xfId="0" applyNumberFormat="1" applyFont="1" applyFill="1" applyBorder="1" applyAlignment="1">
      <alignment horizontal="center" vertical="center"/>
    </xf>
    <xf numFmtId="0" fontId="4" fillId="0" borderId="32" xfId="0" applyFont="1" applyBorder="1" applyAlignment="1">
      <alignment horizontal="center" vertical="center"/>
    </xf>
    <xf numFmtId="2" fontId="4" fillId="11" borderId="31" xfId="0" applyNumberFormat="1" applyFont="1" applyFill="1" applyBorder="1" applyAlignment="1">
      <alignment horizontal="center" vertical="center"/>
    </xf>
    <xf numFmtId="0" fontId="4" fillId="0" borderId="4" xfId="0" applyFont="1" applyBorder="1" applyAlignment="1">
      <alignment horizontal="center" vertical="center" wrapText="1"/>
    </xf>
    <xf numFmtId="2" fontId="4" fillId="12" borderId="31" xfId="0" applyNumberFormat="1" applyFont="1" applyFill="1" applyBorder="1" applyAlignment="1">
      <alignment horizontal="center" vertical="center"/>
    </xf>
    <xf numFmtId="0" fontId="4" fillId="3" borderId="33" xfId="0" applyFont="1" applyFill="1" applyBorder="1" applyAlignment="1">
      <alignment vertical="center" wrapText="1"/>
    </xf>
    <xf numFmtId="3" fontId="4" fillId="0" borderId="4" xfId="0" applyNumberFormat="1" applyFont="1" applyBorder="1" applyAlignment="1">
      <alignment horizontal="center" vertical="center" wrapText="1"/>
    </xf>
    <xf numFmtId="0" fontId="4" fillId="3" borderId="34" xfId="0" applyFont="1" applyFill="1" applyBorder="1" applyAlignment="1">
      <alignment vertical="center" wrapText="1"/>
    </xf>
    <xf numFmtId="2" fontId="12" fillId="6" borderId="31" xfId="0" applyNumberFormat="1" applyFont="1" applyFill="1" applyBorder="1" applyAlignment="1">
      <alignment horizontal="center" vertical="center" wrapText="1"/>
    </xf>
    <xf numFmtId="0" fontId="5" fillId="6" borderId="31" xfId="0" applyFont="1" applyFill="1" applyBorder="1" applyAlignment="1">
      <alignment horizontal="center" vertical="center"/>
    </xf>
    <xf numFmtId="0" fontId="4" fillId="3" borderId="35" xfId="0" applyFont="1" applyFill="1" applyBorder="1" applyAlignment="1">
      <alignment vertical="center" wrapText="1"/>
    </xf>
    <xf numFmtId="0" fontId="8" fillId="3" borderId="34" xfId="0" applyFont="1" applyFill="1" applyBorder="1" applyAlignment="1">
      <alignment vertical="center" wrapText="1"/>
    </xf>
    <xf numFmtId="0" fontId="4" fillId="0" borderId="29" xfId="0" applyFont="1" applyBorder="1" applyAlignment="1">
      <alignment horizontal="center" vertical="center" wrapText="1"/>
    </xf>
    <xf numFmtId="0" fontId="4" fillId="0" borderId="36" xfId="0" applyFont="1" applyBorder="1" applyAlignment="1">
      <alignment horizontal="center" vertical="center"/>
    </xf>
    <xf numFmtId="0" fontId="8" fillId="3" borderId="37" xfId="0" applyFont="1" applyFill="1" applyBorder="1" applyAlignment="1">
      <alignment vertical="center" wrapText="1"/>
    </xf>
    <xf numFmtId="0" fontId="4" fillId="3" borderId="37" xfId="0" applyFont="1" applyFill="1" applyBorder="1" applyAlignment="1">
      <alignment vertical="center" wrapText="1"/>
    </xf>
    <xf numFmtId="2" fontId="14" fillId="13" borderId="4" xfId="0" applyNumberFormat="1" applyFont="1" applyFill="1" applyBorder="1"/>
    <xf numFmtId="0" fontId="4" fillId="3" borderId="38" xfId="0" applyFont="1" applyFill="1" applyBorder="1" applyAlignment="1">
      <alignment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164" fontId="5" fillId="0" borderId="1" xfId="0" applyNumberFormat="1" applyFont="1" applyBorder="1" applyAlignment="1">
      <alignment horizontal="left" vertical="center"/>
    </xf>
    <xf numFmtId="0" fontId="4" fillId="0" borderId="41" xfId="0" applyFont="1" applyBorder="1" applyAlignment="1">
      <alignment horizontal="center" vertical="center" wrapText="1"/>
    </xf>
    <xf numFmtId="0" fontId="8" fillId="3" borderId="42" xfId="0" applyFont="1" applyFill="1" applyBorder="1" applyAlignment="1">
      <alignment vertical="center" wrapText="1"/>
    </xf>
    <xf numFmtId="0" fontId="8" fillId="3" borderId="35" xfId="0" applyFont="1" applyFill="1" applyBorder="1" applyAlignment="1">
      <alignment vertical="center" wrapText="1"/>
    </xf>
    <xf numFmtId="9" fontId="4" fillId="0" borderId="11" xfId="0" applyNumberFormat="1" applyFont="1" applyBorder="1" applyAlignment="1">
      <alignment horizontal="center" vertical="center"/>
    </xf>
    <xf numFmtId="0" fontId="4" fillId="0" borderId="0" xfId="0" applyFont="1" applyAlignment="1">
      <alignment horizontal="center" vertical="center"/>
    </xf>
    <xf numFmtId="0" fontId="8" fillId="3" borderId="43" xfId="0" applyFont="1" applyFill="1" applyBorder="1" applyAlignment="1">
      <alignment vertical="center" wrapText="1"/>
    </xf>
    <xf numFmtId="0" fontId="8" fillId="3" borderId="38" xfId="0" applyFont="1" applyFill="1" applyBorder="1" applyAlignment="1">
      <alignment vertical="center" wrapText="1"/>
    </xf>
    <xf numFmtId="0" fontId="8" fillId="0" borderId="0" xfId="0" applyFont="1" applyAlignment="1">
      <alignment horizontal="center"/>
    </xf>
    <xf numFmtId="0" fontId="8" fillId="0" borderId="37" xfId="0" applyFont="1" applyBorder="1" applyAlignment="1">
      <alignment horizontal="center"/>
    </xf>
    <xf numFmtId="0" fontId="8" fillId="0" borderId="44" xfId="0" applyFont="1" applyBorder="1"/>
    <xf numFmtId="0" fontId="8" fillId="0" borderId="41" xfId="0" applyFont="1" applyBorder="1"/>
    <xf numFmtId="0" fontId="4"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wrapText="1"/>
    </xf>
    <xf numFmtId="0" fontId="0" fillId="0" borderId="0" xfId="0" applyFont="1" applyAlignment="1"/>
    <xf numFmtId="9" fontId="4" fillId="0" borderId="11" xfId="1" applyFont="1" applyBorder="1" applyAlignment="1">
      <alignment horizontal="center" vertical="center"/>
    </xf>
    <xf numFmtId="0" fontId="5" fillId="0" borderId="4" xfId="0" applyFont="1" applyFill="1" applyBorder="1" applyAlignment="1">
      <alignment horizontal="center" vertical="center" wrapText="1"/>
    </xf>
    <xf numFmtId="9" fontId="5" fillId="0" borderId="0" xfId="1" applyFont="1"/>
    <xf numFmtId="167" fontId="5" fillId="0" borderId="4" xfId="0" applyNumberFormat="1" applyFont="1" applyBorder="1" applyAlignment="1">
      <alignment vertical="center"/>
    </xf>
    <xf numFmtId="0" fontId="4" fillId="15" borderId="18" xfId="0" applyFont="1" applyFill="1" applyBorder="1" applyAlignment="1">
      <alignment horizontal="center" vertical="center" wrapText="1"/>
    </xf>
    <xf numFmtId="0" fontId="5" fillId="16" borderId="4" xfId="0" applyFont="1" applyFill="1" applyBorder="1" applyAlignment="1">
      <alignment horizontal="center" vertical="center" wrapText="1"/>
    </xf>
    <xf numFmtId="9" fontId="5" fillId="16" borderId="4" xfId="1" applyFont="1" applyFill="1" applyBorder="1" applyAlignment="1">
      <alignment horizontal="center" vertical="center" wrapText="1"/>
    </xf>
    <xf numFmtId="0" fontId="5" fillId="16" borderId="28" xfId="0" applyFont="1" applyFill="1" applyBorder="1" applyAlignment="1">
      <alignment horizontal="center" vertical="center" wrapText="1"/>
    </xf>
    <xf numFmtId="0" fontId="5" fillId="14" borderId="45" xfId="0" applyFont="1" applyFill="1" applyBorder="1" applyAlignment="1">
      <alignment horizontal="center"/>
    </xf>
    <xf numFmtId="0" fontId="17" fillId="15" borderId="18" xfId="0" applyFont="1" applyFill="1" applyBorder="1" applyAlignment="1">
      <alignment horizontal="center" vertical="center" wrapText="1"/>
    </xf>
    <xf numFmtId="0" fontId="17" fillId="15" borderId="5" xfId="0" applyFont="1" applyFill="1" applyBorder="1" applyAlignment="1">
      <alignment horizontal="center" vertical="center" wrapText="1"/>
    </xf>
    <xf numFmtId="165" fontId="4" fillId="0" borderId="11" xfId="2" applyNumberFormat="1" applyFont="1" applyBorder="1" applyAlignment="1">
      <alignment horizontal="center" vertical="center"/>
    </xf>
    <xf numFmtId="0" fontId="19" fillId="0" borderId="4" xfId="0" applyFont="1" applyBorder="1" applyAlignment="1">
      <alignment horizontal="center" vertical="center" wrapText="1"/>
    </xf>
    <xf numFmtId="0" fontId="20" fillId="0" borderId="4" xfId="0" applyFont="1" applyBorder="1" applyAlignment="1">
      <alignment vertical="center"/>
    </xf>
    <xf numFmtId="0" fontId="19" fillId="0" borderId="0" xfId="0" applyFont="1" applyAlignment="1">
      <alignment vertical="center"/>
    </xf>
    <xf numFmtId="0" fontId="22" fillId="0" borderId="0" xfId="0" applyFont="1" applyAlignment="1"/>
    <xf numFmtId="0" fontId="23" fillId="0" borderId="4" xfId="0" applyFont="1" applyBorder="1"/>
    <xf numFmtId="0" fontId="24" fillId="2" borderId="19" xfId="0" applyFont="1" applyFill="1" applyBorder="1" applyAlignment="1">
      <alignment horizontal="center" vertical="center"/>
    </xf>
    <xf numFmtId="0" fontId="24" fillId="2" borderId="4" xfId="0" applyFont="1" applyFill="1" applyBorder="1" applyAlignment="1">
      <alignment horizontal="center" vertical="center" wrapText="1"/>
    </xf>
    <xf numFmtId="0" fontId="19" fillId="0" borderId="4" xfId="0" applyFont="1" applyBorder="1" applyAlignment="1">
      <alignment horizontal="center" vertical="center"/>
    </xf>
    <xf numFmtId="0" fontId="24" fillId="3" borderId="4"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24" fillId="0" borderId="4" xfId="0" applyFont="1" applyBorder="1" applyAlignment="1">
      <alignment horizontal="left" vertical="center" wrapText="1"/>
    </xf>
    <xf numFmtId="0" fontId="22" fillId="0" borderId="4" xfId="0" applyFont="1" applyBorder="1" applyAlignment="1">
      <alignment horizontal="left" vertical="center" wrapText="1"/>
    </xf>
    <xf numFmtId="0" fontId="24" fillId="0" borderId="10" xfId="0" applyFont="1" applyBorder="1" applyAlignment="1">
      <alignment horizontal="center" vertical="center"/>
    </xf>
    <xf numFmtId="164" fontId="27" fillId="0" borderId="4" xfId="0" applyNumberFormat="1" applyFont="1" applyBorder="1" applyAlignment="1">
      <alignment vertical="center" wrapText="1"/>
    </xf>
    <xf numFmtId="0" fontId="28" fillId="0" borderId="4" xfId="0" applyFont="1" applyBorder="1" applyAlignment="1">
      <alignment horizontal="center" vertical="center" wrapText="1"/>
    </xf>
    <xf numFmtId="9" fontId="28" fillId="0" borderId="4" xfId="0" applyNumberFormat="1" applyFont="1" applyBorder="1" applyAlignment="1">
      <alignment horizontal="center" vertical="center" wrapText="1"/>
    </xf>
    <xf numFmtId="9" fontId="4" fillId="18" borderId="11" xfId="1" applyFont="1" applyFill="1" applyBorder="1" applyAlignment="1">
      <alignment horizontal="center" vertical="center"/>
    </xf>
    <xf numFmtId="9" fontId="13" fillId="0" borderId="4" xfId="0" applyNumberFormat="1" applyFont="1" applyBorder="1" applyAlignment="1">
      <alignment horizontal="center" vertical="center"/>
    </xf>
    <xf numFmtId="165" fontId="13" fillId="0" borderId="4" xfId="2" applyNumberFormat="1" applyFont="1" applyBorder="1" applyAlignment="1">
      <alignment horizontal="center" vertical="center"/>
    </xf>
    <xf numFmtId="165" fontId="13" fillId="0" borderId="4" xfId="0" applyNumberFormat="1" applyFont="1" applyBorder="1" applyAlignment="1">
      <alignment horizontal="center" vertical="center"/>
    </xf>
    <xf numFmtId="9" fontId="4" fillId="19" borderId="31" xfId="1" applyFont="1" applyFill="1" applyBorder="1" applyAlignment="1">
      <alignment horizontal="center" vertical="center"/>
    </xf>
    <xf numFmtId="9" fontId="5" fillId="0" borderId="0" xfId="1" applyFont="1" applyAlignment="1">
      <alignment horizontal="left"/>
    </xf>
    <xf numFmtId="9" fontId="29" fillId="0" borderId="4" xfId="0" applyNumberFormat="1" applyFont="1" applyBorder="1" applyAlignment="1">
      <alignment horizontal="center" vertical="center" wrapText="1"/>
    </xf>
    <xf numFmtId="165" fontId="13" fillId="20" borderId="4" xfId="0" applyNumberFormat="1" applyFont="1" applyFill="1" applyBorder="1" applyAlignment="1">
      <alignment horizontal="center" vertical="center"/>
    </xf>
    <xf numFmtId="9" fontId="13" fillId="20" borderId="4" xfId="0" applyNumberFormat="1" applyFont="1" applyFill="1" applyBorder="1" applyAlignment="1">
      <alignment horizontal="center" vertical="center"/>
    </xf>
    <xf numFmtId="9" fontId="4" fillId="17" borderId="11" xfId="0" applyNumberFormat="1" applyFont="1" applyFill="1" applyBorder="1" applyAlignment="1">
      <alignment horizontal="center" vertical="center"/>
    </xf>
    <xf numFmtId="164" fontId="5" fillId="0" borderId="18" xfId="0" applyNumberFormat="1" applyFont="1" applyBorder="1" applyAlignment="1">
      <alignment vertical="center" wrapText="1"/>
    </xf>
    <xf numFmtId="164" fontId="5" fillId="0" borderId="45" xfId="0" applyNumberFormat="1" applyFont="1" applyBorder="1" applyAlignment="1">
      <alignment vertical="center" wrapText="1"/>
    </xf>
    <xf numFmtId="0" fontId="5" fillId="3" borderId="4" xfId="0" applyFont="1" applyFill="1" applyBorder="1" applyAlignment="1">
      <alignment vertical="center" wrapText="1"/>
    </xf>
    <xf numFmtId="0" fontId="19" fillId="0" borderId="12" xfId="0" applyFont="1" applyBorder="1" applyAlignment="1">
      <alignment horizontal="left" vertical="center" wrapText="1"/>
    </xf>
    <xf numFmtId="0" fontId="17" fillId="0" borderId="15" xfId="0" applyFont="1" applyBorder="1"/>
    <xf numFmtId="0" fontId="17" fillId="0" borderId="13" xfId="0" applyFont="1" applyBorder="1"/>
    <xf numFmtId="0" fontId="24" fillId="3" borderId="1" xfId="0" applyFont="1" applyFill="1" applyBorder="1" applyAlignment="1">
      <alignment horizontal="left" vertical="center" wrapText="1"/>
    </xf>
    <xf numFmtId="0" fontId="17" fillId="0" borderId="14" xfId="0" applyFont="1" applyBorder="1"/>
    <xf numFmtId="0" fontId="24" fillId="2" borderId="12" xfId="0" applyFont="1" applyFill="1" applyBorder="1" applyAlignment="1">
      <alignment horizontal="center" vertical="center" wrapText="1"/>
    </xf>
    <xf numFmtId="0" fontId="19" fillId="0" borderId="12" xfId="0" applyFont="1" applyBorder="1" applyAlignment="1">
      <alignment horizontal="center" vertical="center" wrapText="1"/>
    </xf>
    <xf numFmtId="0" fontId="17" fillId="0" borderId="17" xfId="0" applyFont="1" applyBorder="1"/>
    <xf numFmtId="0" fontId="19" fillId="3" borderId="12" xfId="0" applyFont="1" applyFill="1" applyBorder="1" applyAlignment="1">
      <alignment horizontal="center" vertical="center" wrapText="1"/>
    </xf>
    <xf numFmtId="0" fontId="19" fillId="3" borderId="12" xfId="0" applyFont="1" applyFill="1" applyBorder="1" applyAlignment="1">
      <alignment horizontal="left" vertical="center" wrapText="1"/>
    </xf>
    <xf numFmtId="0" fontId="24" fillId="2" borderId="12" xfId="0" applyFont="1" applyFill="1" applyBorder="1" applyAlignment="1">
      <alignment horizontal="center" vertical="center"/>
    </xf>
    <xf numFmtId="0" fontId="25" fillId="0" borderId="12" xfId="0" applyFont="1" applyBorder="1" applyAlignment="1">
      <alignment horizontal="center" vertical="center" wrapText="1"/>
    </xf>
    <xf numFmtId="0" fontId="19" fillId="3" borderId="1" xfId="0" applyFont="1" applyFill="1" applyBorder="1" applyAlignment="1">
      <alignment vertical="center" wrapText="1"/>
    </xf>
    <xf numFmtId="0" fontId="19" fillId="3" borderId="1" xfId="0" applyFont="1" applyFill="1" applyBorder="1" applyAlignment="1">
      <alignment horizontal="left" vertical="center" wrapText="1"/>
    </xf>
    <xf numFmtId="0" fontId="19" fillId="0" borderId="1" xfId="0" applyFont="1" applyBorder="1" applyAlignment="1">
      <alignment horizontal="center" vertical="center" wrapText="1"/>
    </xf>
    <xf numFmtId="0" fontId="22" fillId="3" borderId="1" xfId="0" applyFont="1" applyFill="1" applyBorder="1" applyAlignment="1">
      <alignment horizontal="left" vertical="center" wrapText="1"/>
    </xf>
    <xf numFmtId="0" fontId="17" fillId="0" borderId="8" xfId="0" applyFont="1" applyBorder="1"/>
    <xf numFmtId="0" fontId="19" fillId="8" borderId="12" xfId="0" applyFont="1" applyFill="1" applyBorder="1" applyAlignment="1">
      <alignment horizontal="left" vertical="center" wrapText="1"/>
    </xf>
    <xf numFmtId="0" fontId="25" fillId="0" borderId="0" xfId="0" applyFont="1" applyAlignment="1">
      <alignment horizontal="left" vertical="center" wrapText="1"/>
    </xf>
    <xf numFmtId="0" fontId="22" fillId="0" borderId="0" xfId="0" applyFont="1" applyAlignment="1"/>
    <xf numFmtId="0" fontId="21" fillId="0" borderId="5" xfId="0" applyFont="1" applyBorder="1" applyAlignment="1">
      <alignment horizontal="center" vertical="center"/>
    </xf>
    <xf numFmtId="0" fontId="17" fillId="0" borderId="7" xfId="0" applyFont="1" applyBorder="1"/>
    <xf numFmtId="0" fontId="17" fillId="0" borderId="6" xfId="0" applyFont="1" applyBorder="1"/>
    <xf numFmtId="0" fontId="17" fillId="0" borderId="9" xfId="0" applyFont="1" applyBorder="1"/>
    <xf numFmtId="0" fontId="17" fillId="0" borderId="10" xfId="0" applyFont="1" applyBorder="1"/>
    <xf numFmtId="0" fontId="17" fillId="0" borderId="11" xfId="0" applyFont="1" applyBorder="1"/>
    <xf numFmtId="0" fontId="20" fillId="0" borderId="5" xfId="0" applyFont="1" applyBorder="1" applyAlignment="1">
      <alignment horizontal="center"/>
    </xf>
    <xf numFmtId="0" fontId="17" fillId="0" borderId="2" xfId="0" applyFont="1" applyBorder="1"/>
    <xf numFmtId="0" fontId="17" fillId="0" borderId="3" xfId="0" applyFont="1" applyBorder="1"/>
    <xf numFmtId="0" fontId="20" fillId="0" borderId="12" xfId="0" applyFont="1" applyBorder="1" applyAlignment="1">
      <alignment horizontal="left" vertical="center"/>
    </xf>
    <xf numFmtId="0" fontId="24" fillId="7" borderId="20" xfId="0" applyFont="1" applyFill="1" applyBorder="1" applyAlignment="1">
      <alignment horizontal="center" vertical="center"/>
    </xf>
    <xf numFmtId="0" fontId="17" fillId="0" borderId="21" xfId="0" applyFont="1" applyBorder="1"/>
    <xf numFmtId="0" fontId="17" fillId="0" borderId="22" xfId="0" applyFont="1" applyBorder="1"/>
    <xf numFmtId="0" fontId="5" fillId="0" borderId="12" xfId="0" applyFont="1" applyBorder="1" applyAlignment="1">
      <alignment horizontal="left" vertical="center" wrapText="1"/>
    </xf>
    <xf numFmtId="0" fontId="19" fillId="0" borderId="12" xfId="0" applyFont="1" applyBorder="1" applyAlignment="1">
      <alignment horizontal="center" vertical="center"/>
    </xf>
    <xf numFmtId="0" fontId="19" fillId="0" borderId="12" xfId="0" applyFont="1" applyBorder="1" applyAlignment="1">
      <alignment horizontal="left" vertical="center"/>
    </xf>
    <xf numFmtId="0" fontId="7" fillId="0" borderId="1" xfId="0" applyFont="1" applyBorder="1" applyAlignment="1">
      <alignment horizontal="left" vertical="center" wrapText="1"/>
    </xf>
    <xf numFmtId="0" fontId="3" fillId="0" borderId="14" xfId="0" applyFont="1" applyBorder="1"/>
    <xf numFmtId="0" fontId="7" fillId="2" borderId="12" xfId="0" applyFont="1" applyFill="1" applyBorder="1" applyAlignment="1">
      <alignment horizontal="center" vertical="center" wrapText="1"/>
    </xf>
    <xf numFmtId="0" fontId="3" fillId="0" borderId="15" xfId="0" applyFont="1" applyBorder="1"/>
    <xf numFmtId="0" fontId="3" fillId="0" borderId="13" xfId="0" applyFont="1" applyBorder="1"/>
    <xf numFmtId="0" fontId="5" fillId="3" borderId="12" xfId="0" applyFont="1" applyFill="1" applyBorder="1" applyAlignment="1">
      <alignment horizontal="left" vertical="center" wrapText="1"/>
    </xf>
    <xf numFmtId="14" fontId="17" fillId="0" borderId="12" xfId="0" applyNumberFormat="1" applyFont="1" applyBorder="1" applyAlignment="1">
      <alignment horizontal="center" vertical="center" wrapText="1"/>
    </xf>
    <xf numFmtId="0" fontId="18" fillId="0" borderId="15" xfId="0" applyFont="1" applyBorder="1" applyAlignment="1">
      <alignment horizontal="center"/>
    </xf>
    <xf numFmtId="0" fontId="18" fillId="0" borderId="25" xfId="0" applyFont="1" applyBorder="1" applyAlignment="1">
      <alignment horizontal="center"/>
    </xf>
    <xf numFmtId="0" fontId="18" fillId="0" borderId="13" xfId="0" applyFont="1" applyBorder="1" applyAlignment="1">
      <alignment horizontal="center"/>
    </xf>
    <xf numFmtId="0" fontId="3" fillId="0" borderId="25" xfId="0" applyFont="1" applyBorder="1"/>
    <xf numFmtId="0" fontId="5" fillId="0" borderId="12" xfId="0" applyFont="1" applyBorder="1" applyAlignment="1">
      <alignment horizontal="center" vertical="center" wrapText="1"/>
    </xf>
    <xf numFmtId="0" fontId="7" fillId="5" borderId="12" xfId="0" applyFont="1" applyFill="1" applyBorder="1" applyAlignment="1">
      <alignment horizontal="center" vertical="center" wrapText="1"/>
    </xf>
    <xf numFmtId="0" fontId="3" fillId="0" borderId="6" xfId="0" applyFont="1" applyBorder="1"/>
    <xf numFmtId="0" fontId="7" fillId="0" borderId="18" xfId="0" applyFont="1" applyBorder="1" applyAlignment="1">
      <alignment horizontal="left" vertical="center" wrapText="1"/>
    </xf>
    <xf numFmtId="0" fontId="7" fillId="0" borderId="8" xfId="0" applyFont="1" applyBorder="1" applyAlignment="1">
      <alignment horizontal="left" vertical="center" wrapText="1"/>
    </xf>
    <xf numFmtId="0" fontId="7" fillId="0" borderId="28" xfId="0" applyFont="1" applyBorder="1" applyAlignment="1">
      <alignment horizontal="left" vertical="center" wrapText="1"/>
    </xf>
    <xf numFmtId="0" fontId="1" fillId="0" borderId="12" xfId="0" applyFont="1" applyBorder="1" applyAlignment="1">
      <alignment horizontal="left" vertical="center"/>
    </xf>
    <xf numFmtId="0" fontId="1" fillId="0" borderId="25" xfId="0" applyFont="1" applyBorder="1" applyAlignment="1">
      <alignment horizontal="left" vertical="center"/>
    </xf>
    <xf numFmtId="0" fontId="2" fillId="0" borderId="2" xfId="0" applyFont="1" applyBorder="1" applyAlignment="1">
      <alignment horizontal="center" vertical="center"/>
    </xf>
    <xf numFmtId="0" fontId="0" fillId="0" borderId="0" xfId="0" applyFont="1" applyAlignment="1"/>
    <xf numFmtId="0" fontId="3" fillId="0" borderId="3" xfId="0" applyFont="1" applyBorder="1"/>
    <xf numFmtId="0" fontId="3" fillId="0" borderId="9" xfId="0" applyFont="1" applyBorder="1"/>
    <xf numFmtId="0" fontId="3" fillId="0" borderId="10" xfId="0" applyFont="1" applyBorder="1"/>
    <xf numFmtId="0" fontId="3" fillId="0" borderId="11" xfId="0" applyFont="1" applyBorder="1"/>
    <xf numFmtId="0" fontId="5" fillId="3" borderId="12" xfId="0" applyFont="1" applyFill="1" applyBorder="1" applyAlignment="1">
      <alignment vertical="center" wrapText="1"/>
    </xf>
    <xf numFmtId="0" fontId="1" fillId="0" borderId="1" xfId="0" applyFont="1" applyBorder="1" applyAlignment="1">
      <alignment horizontal="center"/>
    </xf>
    <xf numFmtId="0" fontId="3" fillId="0" borderId="8" xfId="0" applyFont="1" applyBorder="1"/>
    <xf numFmtId="0" fontId="2" fillId="0" borderId="5" xfId="0" applyFont="1" applyBorder="1" applyAlignment="1">
      <alignment horizontal="center" vertical="center"/>
    </xf>
    <xf numFmtId="0" fontId="3" fillId="0" borderId="7" xfId="0" applyFont="1" applyBorder="1"/>
    <xf numFmtId="0" fontId="5" fillId="13" borderId="45" xfId="0" applyFont="1" applyFill="1" applyBorder="1" applyAlignment="1">
      <alignment vertical="center" wrapText="1"/>
    </xf>
    <xf numFmtId="0" fontId="3" fillId="0" borderId="45" xfId="0" applyFont="1" applyBorder="1" applyAlignment="1">
      <alignment wrapText="1"/>
    </xf>
    <xf numFmtId="0" fontId="5" fillId="0" borderId="12" xfId="0" applyFont="1" applyBorder="1" applyAlignment="1">
      <alignment vertical="center"/>
    </xf>
    <xf numFmtId="0" fontId="7" fillId="4" borderId="12" xfId="0" applyFont="1" applyFill="1" applyBorder="1" applyAlignment="1">
      <alignment horizontal="center" vertical="center"/>
    </xf>
    <xf numFmtId="0" fontId="5" fillId="6" borderId="30" xfId="0" applyFont="1" applyFill="1" applyBorder="1" applyAlignment="1">
      <alignment horizontal="center" vertical="center"/>
    </xf>
    <xf numFmtId="0" fontId="3" fillId="0" borderId="22" xfId="0" applyFont="1" applyBorder="1"/>
    <xf numFmtId="2" fontId="7" fillId="4" borderId="12" xfId="0" applyNumberFormat="1" applyFont="1" applyFill="1" applyBorder="1" applyAlignment="1">
      <alignment horizontal="center" vertical="center"/>
    </xf>
    <xf numFmtId="0" fontId="8" fillId="9" borderId="25" xfId="0" applyFont="1" applyFill="1" applyBorder="1" applyAlignment="1">
      <alignment horizontal="center" vertical="center" wrapText="1"/>
    </xf>
    <xf numFmtId="2" fontId="8" fillId="9" borderId="25" xfId="0" applyNumberFormat="1" applyFont="1" applyFill="1" applyBorder="1" applyAlignment="1">
      <alignment horizontal="center" vertical="center" wrapText="1"/>
    </xf>
    <xf numFmtId="0" fontId="8" fillId="4" borderId="30" xfId="0" applyFont="1" applyFill="1" applyBorder="1" applyAlignment="1">
      <alignment horizontal="center" vertical="center" wrapText="1"/>
    </xf>
    <xf numFmtId="0" fontId="3" fillId="0" borderId="21" xfId="0" applyFont="1" applyBorder="1"/>
    <xf numFmtId="164" fontId="27" fillId="0" borderId="19" xfId="0" applyNumberFormat="1" applyFont="1" applyBorder="1" applyAlignment="1">
      <alignment vertical="center" wrapText="1"/>
    </xf>
    <xf numFmtId="164" fontId="27" fillId="0" borderId="25" xfId="0" applyNumberFormat="1" applyFont="1" applyBorder="1" applyAlignment="1">
      <alignment vertical="center" wrapText="1"/>
    </xf>
    <xf numFmtId="164" fontId="27" fillId="0" borderId="13" xfId="0" applyNumberFormat="1" applyFont="1" applyBorder="1" applyAlignment="1">
      <alignment vertical="center" wrapText="1"/>
    </xf>
    <xf numFmtId="164" fontId="27" fillId="0" borderId="19" xfId="0" applyNumberFormat="1" applyFont="1" applyBorder="1" applyAlignment="1">
      <alignment vertical="center"/>
    </xf>
    <xf numFmtId="164" fontId="27" fillId="0" borderId="25" xfId="0" applyNumberFormat="1" applyFont="1" applyBorder="1" applyAlignment="1">
      <alignment vertical="center"/>
    </xf>
    <xf numFmtId="164" fontId="27" fillId="0" borderId="13" xfId="0" applyNumberFormat="1" applyFont="1" applyBorder="1" applyAlignment="1">
      <alignment vertical="center"/>
    </xf>
    <xf numFmtId="1" fontId="5" fillId="13" borderId="12" xfId="0" applyNumberFormat="1" applyFont="1" applyFill="1" applyBorder="1" applyAlignment="1">
      <alignment vertical="center"/>
    </xf>
    <xf numFmtId="0" fontId="4" fillId="3" borderId="12" xfId="0" applyFont="1" applyFill="1" applyBorder="1" applyAlignment="1">
      <alignment horizontal="left" vertical="center"/>
    </xf>
    <xf numFmtId="0" fontId="5" fillId="3" borderId="12" xfId="0" applyFont="1" applyFill="1" applyBorder="1" applyAlignment="1">
      <alignment vertical="center"/>
    </xf>
    <xf numFmtId="0" fontId="5" fillId="0" borderId="9" xfId="0" applyFont="1" applyBorder="1" applyAlignment="1">
      <alignment horizontal="center" vertical="center"/>
    </xf>
    <xf numFmtId="0" fontId="5" fillId="13" borderId="12" xfId="0" applyFont="1" applyFill="1" applyBorder="1" applyAlignment="1">
      <alignment vertical="center"/>
    </xf>
    <xf numFmtId="0" fontId="5" fillId="13" borderId="5" xfId="0" applyFont="1" applyFill="1" applyBorder="1" applyAlignment="1">
      <alignment vertical="center"/>
    </xf>
    <xf numFmtId="0" fontId="3" fillId="0" borderId="24" xfId="0" applyFont="1" applyBorder="1"/>
    <xf numFmtId="0" fontId="19" fillId="13" borderId="12" xfId="0" applyFont="1" applyFill="1" applyBorder="1" applyAlignment="1">
      <alignment vertical="center" wrapText="1"/>
    </xf>
    <xf numFmtId="0" fontId="5" fillId="13" borderId="12" xfId="0" applyFont="1" applyFill="1" applyBorder="1" applyAlignment="1">
      <alignment vertical="center" wrapText="1"/>
    </xf>
    <xf numFmtId="0" fontId="3" fillId="0" borderId="15" xfId="0" applyFont="1" applyBorder="1" applyAlignment="1">
      <alignment wrapText="1"/>
    </xf>
    <xf numFmtId="0" fontId="3" fillId="0" borderId="13" xfId="0" applyFont="1" applyBorder="1" applyAlignment="1">
      <alignment wrapText="1"/>
    </xf>
    <xf numFmtId="164" fontId="5" fillId="0" borderId="1" xfId="0" applyNumberFormat="1" applyFont="1" applyBorder="1" applyAlignment="1">
      <alignment horizontal="left" vertical="center"/>
    </xf>
    <xf numFmtId="165" fontId="4" fillId="17" borderId="11" xfId="2" applyNumberFormat="1" applyFont="1" applyFill="1" applyBorder="1" applyAlignment="1">
      <alignment horizontal="center" vertical="center"/>
    </xf>
  </cellXfs>
  <cellStyles count="3">
    <cellStyle name="Millares" xfId="2" builtinId="3"/>
    <cellStyle name="Normal" xfId="0" builtinId="0"/>
    <cellStyle name="Porcentaje" xfId="1" builtinId="5"/>
  </cellStyles>
  <dxfs count="0"/>
  <tableStyles count="0" defaultTableStyle="TableStyleMedium2" defaultPivotStyle="PivotStyleLight16"/>
  <colors>
    <mruColors>
      <color rgb="FFE2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971550</xdr:colOff>
      <xdr:row>0</xdr:row>
      <xdr:rowOff>95250</xdr:rowOff>
    </xdr:from>
    <xdr:ext cx="590550" cy="63817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95250</xdr:rowOff>
    </xdr:from>
    <xdr:ext cx="647700" cy="6381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847725</xdr:colOff>
      <xdr:row>0</xdr:row>
      <xdr:rowOff>57150</xdr:rowOff>
    </xdr:from>
    <xdr:ext cx="647700" cy="63817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pageSetUpPr fitToPage="1"/>
  </sheetPr>
  <dimension ref="A1:Z997"/>
  <sheetViews>
    <sheetView showGridLines="0" topLeftCell="A25" workbookViewId="0">
      <selection activeCell="I27" sqref="I27"/>
    </sheetView>
  </sheetViews>
  <sheetFormatPr baseColWidth="10" defaultColWidth="14.42578125" defaultRowHeight="15" customHeight="1" x14ac:dyDescent="0.3"/>
  <cols>
    <col min="1" max="1" width="18.7109375" style="95" customWidth="1"/>
    <col min="2" max="2" width="20" style="95" customWidth="1"/>
    <col min="3" max="3" width="41.7109375" style="95" customWidth="1"/>
    <col min="4" max="4" width="5.140625" style="95" customWidth="1"/>
    <col min="5" max="5" width="18.85546875" style="95" customWidth="1"/>
    <col min="6" max="6" width="11.28515625" style="95" customWidth="1"/>
    <col min="7" max="7" width="8.28515625" style="95" customWidth="1"/>
    <col min="8" max="8" width="11.28515625" style="95" customWidth="1"/>
    <col min="9" max="9" width="20.85546875" style="95" customWidth="1"/>
    <col min="10" max="10" width="11.28515625" style="95" customWidth="1"/>
    <col min="11" max="11" width="11.85546875" style="95" customWidth="1"/>
    <col min="12" max="26" width="14.42578125" style="95" customWidth="1"/>
    <col min="27" max="16384" width="14.42578125" style="95"/>
  </cols>
  <sheetData>
    <row r="1" spans="1:26" ht="16.5" customHeight="1" x14ac:dyDescent="0.3">
      <c r="A1" s="147"/>
      <c r="B1" s="143"/>
      <c r="C1" s="141" t="s">
        <v>0</v>
      </c>
      <c r="D1" s="142"/>
      <c r="E1" s="142"/>
      <c r="F1" s="142"/>
      <c r="G1" s="142"/>
      <c r="H1" s="142"/>
      <c r="I1" s="143"/>
      <c r="J1" s="93" t="s">
        <v>1</v>
      </c>
      <c r="K1" s="93"/>
      <c r="L1" s="94"/>
      <c r="M1" s="94"/>
      <c r="N1" s="94"/>
      <c r="O1" s="94"/>
      <c r="P1" s="94"/>
      <c r="Q1" s="94"/>
      <c r="R1" s="94"/>
      <c r="S1" s="94"/>
      <c r="T1" s="94"/>
      <c r="U1" s="94"/>
      <c r="V1" s="94"/>
      <c r="W1" s="94"/>
      <c r="X1" s="94"/>
      <c r="Y1" s="94"/>
      <c r="Z1" s="94"/>
    </row>
    <row r="2" spans="1:26" ht="16.5" customHeight="1" x14ac:dyDescent="0.3">
      <c r="A2" s="148"/>
      <c r="B2" s="149"/>
      <c r="C2" s="144"/>
      <c r="D2" s="145"/>
      <c r="E2" s="145"/>
      <c r="F2" s="145"/>
      <c r="G2" s="145"/>
      <c r="H2" s="145"/>
      <c r="I2" s="146"/>
      <c r="J2" s="93" t="s">
        <v>2</v>
      </c>
      <c r="K2" s="96"/>
      <c r="L2" s="94"/>
      <c r="M2" s="94"/>
      <c r="N2" s="94"/>
      <c r="O2" s="94"/>
      <c r="P2" s="94"/>
      <c r="Q2" s="94"/>
      <c r="R2" s="94"/>
      <c r="S2" s="94"/>
      <c r="T2" s="94"/>
      <c r="U2" s="94"/>
      <c r="V2" s="94"/>
      <c r="W2" s="94"/>
      <c r="X2" s="94"/>
      <c r="Y2" s="94"/>
      <c r="Z2" s="94"/>
    </row>
    <row r="3" spans="1:26" ht="16.5" customHeight="1" x14ac:dyDescent="0.3">
      <c r="A3" s="148"/>
      <c r="B3" s="149"/>
      <c r="C3" s="141" t="s">
        <v>3</v>
      </c>
      <c r="D3" s="142"/>
      <c r="E3" s="142"/>
      <c r="F3" s="142"/>
      <c r="G3" s="142"/>
      <c r="H3" s="142"/>
      <c r="I3" s="143"/>
      <c r="J3" s="150" t="s">
        <v>4</v>
      </c>
      <c r="K3" s="123"/>
      <c r="L3" s="94"/>
      <c r="M3" s="94"/>
      <c r="N3" s="94"/>
      <c r="O3" s="94"/>
      <c r="P3" s="94"/>
      <c r="Q3" s="94"/>
      <c r="R3" s="94"/>
      <c r="S3" s="94"/>
      <c r="T3" s="94"/>
      <c r="U3" s="94"/>
      <c r="V3" s="94"/>
      <c r="W3" s="94"/>
      <c r="X3" s="94"/>
      <c r="Y3" s="94"/>
      <c r="Z3" s="94"/>
    </row>
    <row r="4" spans="1:26" ht="16.5" customHeight="1" x14ac:dyDescent="0.3">
      <c r="A4" s="144"/>
      <c r="B4" s="146"/>
      <c r="C4" s="144"/>
      <c r="D4" s="145"/>
      <c r="E4" s="145"/>
      <c r="F4" s="145"/>
      <c r="G4" s="145"/>
      <c r="H4" s="145"/>
      <c r="I4" s="146"/>
      <c r="J4" s="93" t="s">
        <v>7</v>
      </c>
      <c r="K4" s="96"/>
      <c r="L4" s="94"/>
      <c r="M4" s="94"/>
      <c r="N4" s="94"/>
      <c r="O4" s="94"/>
      <c r="P4" s="94"/>
      <c r="Q4" s="94"/>
      <c r="R4" s="94"/>
      <c r="S4" s="94"/>
      <c r="T4" s="94"/>
      <c r="U4" s="94"/>
      <c r="V4" s="94"/>
      <c r="W4" s="94"/>
      <c r="X4" s="94"/>
      <c r="Y4" s="94"/>
      <c r="Z4" s="94"/>
    </row>
    <row r="5" spans="1:26" ht="16.5" customHeight="1" x14ac:dyDescent="0.3">
      <c r="A5" s="155"/>
      <c r="B5" s="122"/>
      <c r="C5" s="122"/>
      <c r="D5" s="122"/>
      <c r="E5" s="122"/>
      <c r="F5" s="122"/>
      <c r="G5" s="122"/>
      <c r="H5" s="122"/>
      <c r="I5" s="122"/>
      <c r="J5" s="122"/>
      <c r="K5" s="123"/>
      <c r="L5" s="94"/>
      <c r="M5" s="94"/>
      <c r="N5" s="94"/>
      <c r="O5" s="94"/>
      <c r="P5" s="94"/>
      <c r="Q5" s="94"/>
      <c r="R5" s="94"/>
      <c r="S5" s="94"/>
      <c r="T5" s="94"/>
      <c r="U5" s="94"/>
      <c r="V5" s="94"/>
      <c r="W5" s="94"/>
      <c r="X5" s="94"/>
      <c r="Y5" s="94"/>
      <c r="Z5" s="94"/>
    </row>
    <row r="6" spans="1:26" ht="16.5" customHeight="1" x14ac:dyDescent="0.3">
      <c r="A6" s="126" t="s">
        <v>9</v>
      </c>
      <c r="B6" s="122"/>
      <c r="C6" s="122"/>
      <c r="D6" s="122"/>
      <c r="E6" s="122"/>
      <c r="F6" s="122"/>
      <c r="G6" s="122"/>
      <c r="H6" s="122"/>
      <c r="I6" s="122"/>
      <c r="J6" s="122"/>
      <c r="K6" s="123"/>
      <c r="L6" s="94"/>
      <c r="M6" s="94"/>
      <c r="N6" s="94"/>
      <c r="O6" s="94"/>
      <c r="P6" s="94"/>
      <c r="Q6" s="94"/>
      <c r="R6" s="94"/>
      <c r="S6" s="94"/>
      <c r="T6" s="94"/>
      <c r="U6" s="94"/>
      <c r="V6" s="94"/>
      <c r="W6" s="94"/>
      <c r="X6" s="94"/>
      <c r="Y6" s="94"/>
      <c r="Z6" s="94"/>
    </row>
    <row r="7" spans="1:26" ht="16.5" customHeight="1" x14ac:dyDescent="0.3">
      <c r="A7" s="126" t="s">
        <v>8</v>
      </c>
      <c r="B7" s="123"/>
      <c r="C7" s="156" t="s">
        <v>10</v>
      </c>
      <c r="D7" s="122"/>
      <c r="E7" s="122"/>
      <c r="F7" s="122"/>
      <c r="G7" s="122"/>
      <c r="H7" s="122"/>
      <c r="I7" s="122"/>
      <c r="J7" s="122"/>
      <c r="K7" s="123"/>
      <c r="L7" s="94"/>
      <c r="M7" s="94"/>
      <c r="N7" s="94"/>
      <c r="O7" s="94"/>
      <c r="P7" s="94"/>
      <c r="Q7" s="94"/>
      <c r="R7" s="94"/>
      <c r="S7" s="94"/>
      <c r="T7" s="94"/>
      <c r="U7" s="94"/>
      <c r="V7" s="94"/>
      <c r="W7" s="94"/>
      <c r="X7" s="94"/>
      <c r="Y7" s="94"/>
      <c r="Z7" s="94"/>
    </row>
    <row r="8" spans="1:26" ht="32.25" customHeight="1" x14ac:dyDescent="0.3">
      <c r="A8" s="126" t="s">
        <v>13</v>
      </c>
      <c r="B8" s="123"/>
      <c r="C8" s="121" t="s">
        <v>14</v>
      </c>
      <c r="D8" s="122"/>
      <c r="E8" s="122"/>
      <c r="F8" s="122"/>
      <c r="G8" s="122"/>
      <c r="H8" s="122"/>
      <c r="I8" s="122"/>
      <c r="J8" s="122"/>
      <c r="K8" s="123"/>
      <c r="L8" s="94"/>
      <c r="M8" s="94"/>
      <c r="N8" s="94"/>
      <c r="O8" s="94"/>
      <c r="P8" s="94"/>
      <c r="Q8" s="94"/>
      <c r="R8" s="94"/>
      <c r="S8" s="94"/>
      <c r="T8" s="94"/>
      <c r="U8" s="94"/>
      <c r="V8" s="94"/>
      <c r="W8" s="94"/>
      <c r="X8" s="94"/>
      <c r="Y8" s="94"/>
      <c r="Z8" s="94"/>
    </row>
    <row r="9" spans="1:26" ht="16.5" customHeight="1" x14ac:dyDescent="0.3">
      <c r="A9" s="126" t="s">
        <v>17</v>
      </c>
      <c r="B9" s="123"/>
      <c r="C9" s="130" t="s">
        <v>19</v>
      </c>
      <c r="D9" s="122"/>
      <c r="E9" s="122"/>
      <c r="F9" s="122"/>
      <c r="G9" s="122"/>
      <c r="H9" s="122"/>
      <c r="I9" s="122"/>
      <c r="J9" s="122"/>
      <c r="K9" s="123"/>
      <c r="L9" s="94"/>
      <c r="M9" s="94"/>
      <c r="N9" s="94"/>
      <c r="O9" s="94"/>
      <c r="P9" s="94"/>
      <c r="Q9" s="94"/>
      <c r="R9" s="94"/>
      <c r="S9" s="94"/>
      <c r="T9" s="94"/>
      <c r="U9" s="94"/>
      <c r="V9" s="94"/>
      <c r="W9" s="94"/>
      <c r="X9" s="94"/>
      <c r="Y9" s="94"/>
      <c r="Z9" s="94"/>
    </row>
    <row r="10" spans="1:26" ht="16.5" customHeight="1" x14ac:dyDescent="0.3">
      <c r="A10" s="126" t="s">
        <v>23</v>
      </c>
      <c r="B10" s="123"/>
      <c r="C10" s="130" t="s">
        <v>24</v>
      </c>
      <c r="D10" s="122"/>
      <c r="E10" s="122"/>
      <c r="F10" s="122"/>
      <c r="G10" s="122"/>
      <c r="H10" s="122"/>
      <c r="I10" s="122"/>
      <c r="J10" s="122"/>
      <c r="K10" s="123"/>
      <c r="L10" s="94"/>
      <c r="M10" s="94"/>
      <c r="N10" s="94"/>
      <c r="O10" s="94"/>
      <c r="P10" s="94"/>
      <c r="Q10" s="94"/>
      <c r="R10" s="94"/>
      <c r="S10" s="94"/>
      <c r="T10" s="94"/>
      <c r="U10" s="94"/>
      <c r="V10" s="94"/>
      <c r="W10" s="94"/>
      <c r="X10" s="94"/>
      <c r="Y10" s="94"/>
      <c r="Z10" s="94"/>
    </row>
    <row r="11" spans="1:26" ht="16.5" customHeight="1" x14ac:dyDescent="0.3">
      <c r="A11" s="127"/>
      <c r="B11" s="122"/>
      <c r="C11" s="122"/>
      <c r="D11" s="122"/>
      <c r="E11" s="122"/>
      <c r="F11" s="122"/>
      <c r="G11" s="122"/>
      <c r="H11" s="122"/>
      <c r="I11" s="122"/>
      <c r="J11" s="122"/>
      <c r="K11" s="123"/>
      <c r="L11" s="94"/>
      <c r="M11" s="94"/>
      <c r="N11" s="94"/>
      <c r="O11" s="94"/>
      <c r="P11" s="94"/>
      <c r="Q11" s="94"/>
      <c r="R11" s="94"/>
      <c r="S11" s="94"/>
      <c r="T11" s="94"/>
      <c r="U11" s="94"/>
      <c r="V11" s="94"/>
      <c r="W11" s="94"/>
      <c r="X11" s="94"/>
      <c r="Y11" s="94"/>
      <c r="Z11" s="94"/>
    </row>
    <row r="12" spans="1:26" ht="31.5" customHeight="1" x14ac:dyDescent="0.3">
      <c r="A12" s="126" t="s">
        <v>27</v>
      </c>
      <c r="B12" s="128"/>
      <c r="C12" s="130" t="s">
        <v>31</v>
      </c>
      <c r="D12" s="122"/>
      <c r="E12" s="123"/>
      <c r="F12" s="126" t="s">
        <v>32</v>
      </c>
      <c r="G12" s="128"/>
      <c r="H12" s="129" t="s">
        <v>33</v>
      </c>
      <c r="I12" s="122"/>
      <c r="J12" s="122"/>
      <c r="K12" s="123"/>
      <c r="L12" s="94"/>
      <c r="M12" s="94"/>
      <c r="N12" s="94"/>
      <c r="O12" s="94"/>
      <c r="P12" s="94"/>
      <c r="Q12" s="94"/>
      <c r="R12" s="94"/>
      <c r="S12" s="94"/>
      <c r="T12" s="94"/>
      <c r="U12" s="94"/>
      <c r="V12" s="94"/>
      <c r="W12" s="94"/>
      <c r="X12" s="94"/>
      <c r="Y12" s="94"/>
      <c r="Z12" s="94"/>
    </row>
    <row r="13" spans="1:26" ht="16.5" customHeight="1" x14ac:dyDescent="0.3">
      <c r="A13" s="132"/>
      <c r="B13" s="122"/>
      <c r="C13" s="122"/>
      <c r="D13" s="122"/>
      <c r="E13" s="122"/>
      <c r="F13" s="122"/>
      <c r="G13" s="122"/>
      <c r="H13" s="122"/>
      <c r="I13" s="122"/>
      <c r="J13" s="122"/>
      <c r="K13" s="123"/>
      <c r="L13" s="94"/>
      <c r="M13" s="94"/>
      <c r="N13" s="94"/>
      <c r="O13" s="94"/>
      <c r="P13" s="94"/>
      <c r="Q13" s="94"/>
      <c r="R13" s="94"/>
      <c r="S13" s="94"/>
      <c r="T13" s="94"/>
      <c r="U13" s="94"/>
      <c r="V13" s="94"/>
      <c r="W13" s="94"/>
      <c r="X13" s="94"/>
      <c r="Y13" s="94"/>
      <c r="Z13" s="94"/>
    </row>
    <row r="14" spans="1:26" ht="16.5" customHeight="1" x14ac:dyDescent="0.3">
      <c r="A14" s="131" t="s">
        <v>49</v>
      </c>
      <c r="B14" s="122"/>
      <c r="C14" s="122"/>
      <c r="D14" s="122"/>
      <c r="E14" s="122"/>
      <c r="F14" s="122"/>
      <c r="G14" s="122"/>
      <c r="H14" s="122"/>
      <c r="I14" s="122"/>
      <c r="J14" s="122"/>
      <c r="K14" s="123"/>
      <c r="L14" s="94"/>
      <c r="M14" s="94"/>
      <c r="N14" s="94"/>
      <c r="O14" s="94"/>
      <c r="P14" s="94"/>
      <c r="Q14" s="94"/>
      <c r="R14" s="94"/>
      <c r="S14" s="94"/>
      <c r="T14" s="94"/>
      <c r="U14" s="94"/>
      <c r="V14" s="94"/>
      <c r="W14" s="94"/>
      <c r="X14" s="94"/>
      <c r="Y14" s="94"/>
      <c r="Z14" s="94"/>
    </row>
    <row r="15" spans="1:26" ht="66" x14ac:dyDescent="0.3">
      <c r="A15" s="97" t="s">
        <v>51</v>
      </c>
      <c r="B15" s="97" t="s">
        <v>30</v>
      </c>
      <c r="C15" s="97" t="s">
        <v>49</v>
      </c>
      <c r="D15" s="126" t="s">
        <v>34</v>
      </c>
      <c r="E15" s="122"/>
      <c r="F15" s="122"/>
      <c r="G15" s="123"/>
      <c r="H15" s="98" t="s">
        <v>52</v>
      </c>
      <c r="I15" s="126" t="s">
        <v>54</v>
      </c>
      <c r="J15" s="123"/>
      <c r="K15" s="98" t="s">
        <v>55</v>
      </c>
      <c r="L15" s="94"/>
      <c r="M15" s="94"/>
      <c r="N15" s="94"/>
      <c r="O15" s="94"/>
      <c r="P15" s="94"/>
      <c r="Q15" s="94"/>
      <c r="R15" s="94"/>
      <c r="S15" s="94"/>
      <c r="T15" s="94"/>
      <c r="U15" s="94"/>
      <c r="V15" s="94"/>
      <c r="W15" s="94"/>
      <c r="X15" s="94"/>
      <c r="Y15" s="94"/>
      <c r="Z15" s="94"/>
    </row>
    <row r="16" spans="1:26" ht="45.75" customHeight="1" x14ac:dyDescent="0.3">
      <c r="A16" s="124" t="s">
        <v>56</v>
      </c>
      <c r="B16" s="134" t="s">
        <v>57</v>
      </c>
      <c r="C16" s="133" t="s">
        <v>58</v>
      </c>
      <c r="D16" s="99" t="s">
        <v>59</v>
      </c>
      <c r="E16" s="121" t="s">
        <v>53</v>
      </c>
      <c r="F16" s="122"/>
      <c r="G16" s="123"/>
      <c r="H16" s="92" t="s">
        <v>60</v>
      </c>
      <c r="I16" s="135" t="s">
        <v>61</v>
      </c>
      <c r="J16" s="135" t="s">
        <v>62</v>
      </c>
      <c r="K16" s="135" t="s">
        <v>63</v>
      </c>
      <c r="L16" s="94"/>
      <c r="M16" s="94"/>
      <c r="N16" s="94"/>
      <c r="O16" s="94"/>
      <c r="P16" s="94"/>
      <c r="Q16" s="94"/>
      <c r="R16" s="94"/>
      <c r="S16" s="94"/>
      <c r="T16" s="94"/>
      <c r="U16" s="94"/>
      <c r="V16" s="94"/>
      <c r="W16" s="94"/>
      <c r="X16" s="94"/>
      <c r="Y16" s="94"/>
      <c r="Z16" s="94"/>
    </row>
    <row r="17" spans="1:26" ht="45.75" customHeight="1" x14ac:dyDescent="0.3">
      <c r="A17" s="125"/>
      <c r="B17" s="125"/>
      <c r="C17" s="125"/>
      <c r="D17" s="99" t="s">
        <v>65</v>
      </c>
      <c r="E17" s="121" t="s">
        <v>66</v>
      </c>
      <c r="F17" s="122"/>
      <c r="G17" s="123"/>
      <c r="H17" s="92" t="s">
        <v>60</v>
      </c>
      <c r="I17" s="125"/>
      <c r="J17" s="125"/>
      <c r="K17" s="125"/>
      <c r="L17" s="94"/>
      <c r="M17" s="94"/>
      <c r="N17" s="94"/>
      <c r="O17" s="94"/>
      <c r="P17" s="94"/>
      <c r="Q17" s="94"/>
      <c r="R17" s="94"/>
      <c r="S17" s="94"/>
      <c r="T17" s="94"/>
      <c r="U17" s="94"/>
      <c r="V17" s="94"/>
      <c r="W17" s="94"/>
      <c r="X17" s="94"/>
      <c r="Y17" s="94"/>
      <c r="Z17" s="94"/>
    </row>
    <row r="18" spans="1:26" ht="30.75" customHeight="1" x14ac:dyDescent="0.3">
      <c r="A18" s="124" t="s">
        <v>67</v>
      </c>
      <c r="B18" s="134" t="s">
        <v>68</v>
      </c>
      <c r="C18" s="136" t="s">
        <v>242</v>
      </c>
      <c r="D18" s="99" t="s">
        <v>59</v>
      </c>
      <c r="E18" s="121" t="s">
        <v>69</v>
      </c>
      <c r="F18" s="122"/>
      <c r="G18" s="123"/>
      <c r="H18" s="92" t="s">
        <v>60</v>
      </c>
      <c r="I18" s="135" t="s">
        <v>70</v>
      </c>
      <c r="J18" s="135" t="s">
        <v>62</v>
      </c>
      <c r="K18" s="135" t="s">
        <v>63</v>
      </c>
      <c r="L18" s="94"/>
      <c r="M18" s="94"/>
      <c r="N18" s="94"/>
      <c r="O18" s="94"/>
      <c r="P18" s="94"/>
      <c r="Q18" s="94"/>
      <c r="R18" s="94"/>
      <c r="S18" s="94"/>
      <c r="T18" s="94"/>
      <c r="U18" s="94"/>
      <c r="V18" s="94"/>
      <c r="W18" s="94"/>
      <c r="X18" s="94"/>
      <c r="Y18" s="94"/>
      <c r="Z18" s="94"/>
    </row>
    <row r="19" spans="1:26" ht="30.75" customHeight="1" x14ac:dyDescent="0.3">
      <c r="A19" s="137"/>
      <c r="B19" s="137"/>
      <c r="C19" s="125"/>
      <c r="D19" s="99" t="s">
        <v>65</v>
      </c>
      <c r="E19" s="121" t="s">
        <v>71</v>
      </c>
      <c r="F19" s="122"/>
      <c r="G19" s="123"/>
      <c r="H19" s="92" t="s">
        <v>60</v>
      </c>
      <c r="I19" s="125"/>
      <c r="J19" s="125"/>
      <c r="K19" s="125"/>
      <c r="L19" s="94"/>
      <c r="M19" s="94"/>
      <c r="N19" s="94"/>
      <c r="O19" s="94"/>
      <c r="P19" s="94"/>
      <c r="Q19" s="94"/>
      <c r="R19" s="94"/>
      <c r="S19" s="94"/>
      <c r="T19" s="94"/>
      <c r="U19" s="94"/>
      <c r="V19" s="94"/>
      <c r="W19" s="94"/>
      <c r="X19" s="94"/>
      <c r="Y19" s="94"/>
      <c r="Z19" s="94"/>
    </row>
    <row r="20" spans="1:26" ht="30.75" customHeight="1" x14ac:dyDescent="0.3">
      <c r="A20" s="137"/>
      <c r="B20" s="137"/>
      <c r="C20" s="136" t="s">
        <v>243</v>
      </c>
      <c r="D20" s="99" t="s">
        <v>59</v>
      </c>
      <c r="E20" s="121" t="s">
        <v>72</v>
      </c>
      <c r="F20" s="122"/>
      <c r="G20" s="123"/>
      <c r="H20" s="92" t="s">
        <v>60</v>
      </c>
      <c r="I20" s="135" t="s">
        <v>73</v>
      </c>
      <c r="J20" s="135" t="s">
        <v>62</v>
      </c>
      <c r="K20" s="135" t="s">
        <v>63</v>
      </c>
      <c r="L20" s="94"/>
      <c r="M20" s="94"/>
      <c r="N20" s="94"/>
      <c r="O20" s="94"/>
      <c r="P20" s="94"/>
      <c r="Q20" s="94"/>
      <c r="R20" s="94"/>
      <c r="S20" s="94"/>
      <c r="T20" s="94"/>
      <c r="U20" s="94"/>
      <c r="V20" s="94"/>
      <c r="W20" s="94"/>
      <c r="X20" s="94"/>
      <c r="Y20" s="94"/>
      <c r="Z20" s="94"/>
    </row>
    <row r="21" spans="1:26" ht="30.75" customHeight="1" x14ac:dyDescent="0.3">
      <c r="A21" s="137"/>
      <c r="B21" s="137"/>
      <c r="C21" s="125"/>
      <c r="D21" s="99" t="s">
        <v>65</v>
      </c>
      <c r="E21" s="121" t="s">
        <v>74</v>
      </c>
      <c r="F21" s="122"/>
      <c r="G21" s="123"/>
      <c r="H21" s="92" t="s">
        <v>60</v>
      </c>
      <c r="I21" s="125"/>
      <c r="J21" s="125"/>
      <c r="K21" s="125"/>
      <c r="L21" s="94"/>
      <c r="M21" s="94"/>
      <c r="N21" s="94"/>
      <c r="O21" s="94"/>
      <c r="P21" s="94"/>
      <c r="Q21" s="94"/>
      <c r="R21" s="94"/>
      <c r="S21" s="94"/>
      <c r="T21" s="94"/>
      <c r="U21" s="94"/>
      <c r="V21" s="94"/>
      <c r="W21" s="94"/>
      <c r="X21" s="94"/>
      <c r="Y21" s="94"/>
      <c r="Z21" s="94"/>
    </row>
    <row r="22" spans="1:26" ht="30.75" customHeight="1" x14ac:dyDescent="0.3">
      <c r="A22" s="137"/>
      <c r="B22" s="137"/>
      <c r="C22" s="136" t="s">
        <v>244</v>
      </c>
      <c r="D22" s="99" t="s">
        <v>59</v>
      </c>
      <c r="E22" s="121" t="s">
        <v>75</v>
      </c>
      <c r="F22" s="122"/>
      <c r="G22" s="123"/>
      <c r="H22" s="92" t="s">
        <v>60</v>
      </c>
      <c r="I22" s="135" t="s">
        <v>76</v>
      </c>
      <c r="J22" s="135" t="s">
        <v>62</v>
      </c>
      <c r="K22" s="135" t="s">
        <v>63</v>
      </c>
      <c r="L22" s="94"/>
      <c r="M22" s="94"/>
      <c r="N22" s="94"/>
      <c r="O22" s="94"/>
      <c r="P22" s="94"/>
      <c r="Q22" s="94"/>
      <c r="R22" s="94"/>
      <c r="S22" s="94"/>
      <c r="T22" s="94"/>
      <c r="U22" s="94"/>
      <c r="V22" s="94"/>
      <c r="W22" s="94"/>
      <c r="X22" s="94"/>
      <c r="Y22" s="94"/>
      <c r="Z22" s="94"/>
    </row>
    <row r="23" spans="1:26" ht="30.75" customHeight="1" x14ac:dyDescent="0.3">
      <c r="A23" s="137"/>
      <c r="B23" s="137"/>
      <c r="C23" s="125"/>
      <c r="D23" s="99" t="s">
        <v>65</v>
      </c>
      <c r="E23" s="121" t="s">
        <v>77</v>
      </c>
      <c r="F23" s="122"/>
      <c r="G23" s="123"/>
      <c r="H23" s="92" t="s">
        <v>60</v>
      </c>
      <c r="I23" s="125"/>
      <c r="J23" s="125"/>
      <c r="K23" s="125"/>
      <c r="L23" s="94"/>
      <c r="M23" s="94"/>
      <c r="N23" s="94"/>
      <c r="O23" s="94"/>
      <c r="P23" s="94"/>
      <c r="Q23" s="94"/>
      <c r="R23" s="94"/>
      <c r="S23" s="94"/>
      <c r="T23" s="94"/>
      <c r="U23" s="94"/>
      <c r="V23" s="94"/>
      <c r="W23" s="94"/>
      <c r="X23" s="94"/>
      <c r="Y23" s="94"/>
      <c r="Z23" s="94"/>
    </row>
    <row r="24" spans="1:26" ht="45" customHeight="1" x14ac:dyDescent="0.3">
      <c r="A24" s="137"/>
      <c r="B24" s="137"/>
      <c r="C24" s="136" t="s">
        <v>245</v>
      </c>
      <c r="D24" s="99" t="s">
        <v>59</v>
      </c>
      <c r="E24" s="121" t="s">
        <v>78</v>
      </c>
      <c r="F24" s="122"/>
      <c r="G24" s="123"/>
      <c r="H24" s="92" t="s">
        <v>60</v>
      </c>
      <c r="I24" s="135" t="s">
        <v>79</v>
      </c>
      <c r="J24" s="135" t="s">
        <v>62</v>
      </c>
      <c r="K24" s="135" t="s">
        <v>63</v>
      </c>
      <c r="L24" s="94"/>
      <c r="M24" s="94"/>
      <c r="N24" s="94"/>
      <c r="O24" s="94"/>
      <c r="P24" s="94"/>
      <c r="Q24" s="94"/>
      <c r="R24" s="94"/>
      <c r="S24" s="94"/>
      <c r="T24" s="94"/>
      <c r="U24" s="94"/>
      <c r="V24" s="94"/>
      <c r="W24" s="94"/>
      <c r="X24" s="94"/>
      <c r="Y24" s="94"/>
      <c r="Z24" s="94"/>
    </row>
    <row r="25" spans="1:26" ht="45" customHeight="1" x14ac:dyDescent="0.3">
      <c r="A25" s="125"/>
      <c r="B25" s="125"/>
      <c r="C25" s="125"/>
      <c r="D25" s="99" t="s">
        <v>65</v>
      </c>
      <c r="E25" s="121" t="s">
        <v>80</v>
      </c>
      <c r="F25" s="122"/>
      <c r="G25" s="123"/>
      <c r="H25" s="92" t="s">
        <v>60</v>
      </c>
      <c r="I25" s="125"/>
      <c r="J25" s="125"/>
      <c r="K25" s="125"/>
      <c r="L25" s="94"/>
      <c r="M25" s="94"/>
      <c r="N25" s="94"/>
      <c r="O25" s="94"/>
      <c r="P25" s="94"/>
      <c r="Q25" s="94"/>
      <c r="R25" s="94"/>
      <c r="S25" s="94"/>
      <c r="T25" s="94"/>
      <c r="U25" s="94"/>
      <c r="V25" s="94"/>
      <c r="W25" s="94"/>
      <c r="X25" s="94"/>
      <c r="Y25" s="94"/>
      <c r="Z25" s="94"/>
    </row>
    <row r="26" spans="1:26" ht="49.5" customHeight="1" x14ac:dyDescent="0.3">
      <c r="A26" s="100" t="s">
        <v>81</v>
      </c>
      <c r="B26" s="101" t="s">
        <v>82</v>
      </c>
      <c r="C26" s="120" t="s">
        <v>83</v>
      </c>
      <c r="D26" s="99" t="s">
        <v>59</v>
      </c>
      <c r="E26" s="154" t="s">
        <v>84</v>
      </c>
      <c r="F26" s="122"/>
      <c r="G26" s="123"/>
      <c r="H26" s="92" t="s">
        <v>60</v>
      </c>
      <c r="I26" s="14" t="s">
        <v>85</v>
      </c>
      <c r="J26" s="92" t="s">
        <v>59</v>
      </c>
      <c r="K26" s="92" t="s">
        <v>60</v>
      </c>
      <c r="L26" s="94"/>
      <c r="M26" s="94"/>
      <c r="N26" s="94"/>
      <c r="O26" s="94"/>
      <c r="P26" s="94"/>
      <c r="Q26" s="94"/>
      <c r="R26" s="94"/>
      <c r="S26" s="94"/>
      <c r="T26" s="94"/>
      <c r="U26" s="94"/>
      <c r="V26" s="94"/>
      <c r="W26" s="94"/>
      <c r="X26" s="94"/>
      <c r="Y26" s="94"/>
      <c r="Z26" s="94"/>
    </row>
    <row r="27" spans="1:26" ht="63.75" customHeight="1" x14ac:dyDescent="0.3">
      <c r="A27" s="124" t="s">
        <v>86</v>
      </c>
      <c r="B27" s="101" t="s">
        <v>87</v>
      </c>
      <c r="C27" s="101" t="s">
        <v>88</v>
      </c>
      <c r="D27" s="99" t="s">
        <v>59</v>
      </c>
      <c r="E27" s="121" t="s">
        <v>89</v>
      </c>
      <c r="F27" s="122"/>
      <c r="G27" s="123"/>
      <c r="H27" s="92" t="s">
        <v>90</v>
      </c>
      <c r="I27" s="92" t="s">
        <v>246</v>
      </c>
      <c r="J27" s="92" t="s">
        <v>59</v>
      </c>
      <c r="K27" s="92" t="s">
        <v>63</v>
      </c>
      <c r="L27" s="94"/>
      <c r="M27" s="94"/>
      <c r="N27" s="94"/>
      <c r="O27" s="94"/>
      <c r="P27" s="94"/>
      <c r="Q27" s="94"/>
      <c r="R27" s="94"/>
      <c r="S27" s="94"/>
      <c r="T27" s="94"/>
      <c r="U27" s="94"/>
      <c r="V27" s="94"/>
      <c r="W27" s="94"/>
      <c r="X27" s="94"/>
      <c r="Y27" s="94"/>
      <c r="Z27" s="94"/>
    </row>
    <row r="28" spans="1:26" ht="72" customHeight="1" x14ac:dyDescent="0.3">
      <c r="A28" s="125"/>
      <c r="B28" s="101" t="s">
        <v>91</v>
      </c>
      <c r="C28" s="101" t="s">
        <v>92</v>
      </c>
      <c r="D28" s="99" t="s">
        <v>59</v>
      </c>
      <c r="E28" s="121" t="s">
        <v>93</v>
      </c>
      <c r="F28" s="122"/>
      <c r="G28" s="123"/>
      <c r="H28" s="92" t="s">
        <v>90</v>
      </c>
      <c r="I28" s="92" t="s">
        <v>94</v>
      </c>
      <c r="J28" s="92" t="s">
        <v>59</v>
      </c>
      <c r="K28" s="92" t="s">
        <v>63</v>
      </c>
      <c r="L28" s="94"/>
      <c r="M28" s="94"/>
      <c r="N28" s="94"/>
      <c r="O28" s="94"/>
      <c r="P28" s="94"/>
      <c r="Q28" s="94"/>
      <c r="R28" s="94"/>
      <c r="S28" s="94"/>
      <c r="T28" s="94"/>
      <c r="U28" s="94"/>
      <c r="V28" s="94"/>
      <c r="W28" s="94"/>
      <c r="X28" s="94"/>
      <c r="Y28" s="94"/>
      <c r="Z28" s="94"/>
    </row>
    <row r="29" spans="1:26" ht="144.75" customHeight="1" x14ac:dyDescent="0.3">
      <c r="A29" s="102" t="s">
        <v>95</v>
      </c>
      <c r="B29" s="92" t="s">
        <v>96</v>
      </c>
      <c r="C29" s="103" t="s">
        <v>97</v>
      </c>
      <c r="D29" s="99" t="s">
        <v>59</v>
      </c>
      <c r="E29" s="121" t="s">
        <v>98</v>
      </c>
      <c r="F29" s="122"/>
      <c r="G29" s="123"/>
      <c r="H29" s="99" t="s">
        <v>60</v>
      </c>
      <c r="I29" s="92" t="s">
        <v>99</v>
      </c>
      <c r="J29" s="99" t="s">
        <v>59</v>
      </c>
      <c r="K29" s="99" t="s">
        <v>60</v>
      </c>
      <c r="L29" s="139"/>
      <c r="M29" s="140"/>
      <c r="N29" s="140"/>
      <c r="O29" s="94"/>
      <c r="P29" s="94"/>
      <c r="Q29" s="94"/>
      <c r="R29" s="94"/>
      <c r="S29" s="94"/>
      <c r="T29" s="94"/>
      <c r="U29" s="94"/>
      <c r="V29" s="94"/>
      <c r="W29" s="94"/>
      <c r="X29" s="94"/>
      <c r="Y29" s="94"/>
      <c r="Z29" s="94"/>
    </row>
    <row r="30" spans="1:26" ht="16.5" customHeight="1" x14ac:dyDescent="0.3">
      <c r="A30" s="104"/>
      <c r="B30" s="104"/>
      <c r="C30" s="104"/>
      <c r="D30" s="104"/>
      <c r="E30" s="104"/>
      <c r="F30" s="104"/>
      <c r="G30" s="104"/>
      <c r="H30" s="104"/>
      <c r="I30" s="104"/>
      <c r="J30" s="104"/>
      <c r="K30" s="104"/>
      <c r="L30" s="94"/>
      <c r="M30" s="94"/>
      <c r="N30" s="94"/>
      <c r="O30" s="94"/>
      <c r="P30" s="94"/>
      <c r="Q30" s="94"/>
      <c r="R30" s="94"/>
      <c r="S30" s="94"/>
      <c r="T30" s="94"/>
      <c r="U30" s="94"/>
      <c r="V30" s="94"/>
      <c r="W30" s="94"/>
      <c r="X30" s="94"/>
      <c r="Y30" s="94"/>
      <c r="Z30" s="94"/>
    </row>
    <row r="31" spans="1:26" ht="22.5" customHeight="1" x14ac:dyDescent="0.3">
      <c r="A31" s="151" t="s">
        <v>100</v>
      </c>
      <c r="B31" s="152"/>
      <c r="C31" s="152"/>
      <c r="D31" s="152"/>
      <c r="E31" s="152"/>
      <c r="F31" s="152"/>
      <c r="G31" s="152"/>
      <c r="H31" s="152"/>
      <c r="I31" s="152"/>
      <c r="J31" s="152"/>
      <c r="K31" s="153"/>
      <c r="L31" s="94"/>
      <c r="M31" s="94"/>
      <c r="N31" s="94"/>
      <c r="O31" s="94"/>
      <c r="P31" s="94"/>
      <c r="Q31" s="94"/>
      <c r="R31" s="94"/>
      <c r="S31" s="94"/>
      <c r="T31" s="94"/>
      <c r="U31" s="94"/>
      <c r="V31" s="94"/>
      <c r="W31" s="94"/>
      <c r="X31" s="94"/>
      <c r="Y31" s="94"/>
      <c r="Z31" s="94"/>
    </row>
    <row r="32" spans="1:26" ht="16.5" customHeight="1" x14ac:dyDescent="0.3">
      <c r="A32" s="138" t="s">
        <v>101</v>
      </c>
      <c r="B32" s="122"/>
      <c r="C32" s="122"/>
      <c r="D32" s="122"/>
      <c r="E32" s="122"/>
      <c r="F32" s="122"/>
      <c r="G32" s="122"/>
      <c r="H32" s="122"/>
      <c r="I32" s="122"/>
      <c r="J32" s="122"/>
      <c r="K32" s="123"/>
      <c r="L32" s="94"/>
      <c r="M32" s="94"/>
      <c r="N32" s="94"/>
      <c r="O32" s="94"/>
      <c r="P32" s="94"/>
      <c r="Q32" s="94"/>
      <c r="R32" s="94"/>
      <c r="S32" s="94"/>
      <c r="T32" s="94"/>
      <c r="U32" s="94"/>
      <c r="V32" s="94"/>
      <c r="W32" s="94"/>
      <c r="X32" s="94"/>
      <c r="Y32" s="94"/>
      <c r="Z32" s="94"/>
    </row>
    <row r="33" spans="1:26" ht="16.5" customHeight="1" x14ac:dyDescent="0.3">
      <c r="A33" s="138" t="s">
        <v>102</v>
      </c>
      <c r="B33" s="122"/>
      <c r="C33" s="122"/>
      <c r="D33" s="122"/>
      <c r="E33" s="122"/>
      <c r="F33" s="122"/>
      <c r="G33" s="122"/>
      <c r="H33" s="122"/>
      <c r="I33" s="122"/>
      <c r="J33" s="122"/>
      <c r="K33" s="123"/>
      <c r="L33" s="94"/>
      <c r="M33" s="94"/>
      <c r="N33" s="94"/>
      <c r="O33" s="94"/>
      <c r="P33" s="94"/>
      <c r="Q33" s="94"/>
      <c r="R33" s="94"/>
      <c r="S33" s="94"/>
      <c r="T33" s="94"/>
      <c r="U33" s="94"/>
      <c r="V33" s="94"/>
      <c r="W33" s="94"/>
      <c r="X33" s="94"/>
      <c r="Y33" s="94"/>
      <c r="Z33" s="94"/>
    </row>
    <row r="34" spans="1:26" ht="16.5" customHeight="1" x14ac:dyDescent="0.3">
      <c r="A34" s="138" t="s">
        <v>103</v>
      </c>
      <c r="B34" s="122"/>
      <c r="C34" s="122"/>
      <c r="D34" s="122"/>
      <c r="E34" s="122"/>
      <c r="F34" s="122"/>
      <c r="G34" s="122"/>
      <c r="H34" s="122"/>
      <c r="I34" s="122"/>
      <c r="J34" s="122"/>
      <c r="K34" s="123"/>
      <c r="L34" s="94"/>
      <c r="M34" s="94"/>
      <c r="N34" s="94"/>
      <c r="O34" s="94"/>
      <c r="P34" s="94"/>
      <c r="Q34" s="94"/>
      <c r="R34" s="94"/>
      <c r="S34" s="94"/>
      <c r="T34" s="94"/>
      <c r="U34" s="94"/>
      <c r="V34" s="94"/>
      <c r="W34" s="94"/>
      <c r="X34" s="94"/>
      <c r="Y34" s="94"/>
      <c r="Z34" s="94"/>
    </row>
    <row r="35" spans="1:26" ht="16.5" customHeight="1" x14ac:dyDescent="0.3">
      <c r="A35" s="138" t="s">
        <v>104</v>
      </c>
      <c r="B35" s="122"/>
      <c r="C35" s="122"/>
      <c r="D35" s="122"/>
      <c r="E35" s="122"/>
      <c r="F35" s="122"/>
      <c r="G35" s="122"/>
      <c r="H35" s="122"/>
      <c r="I35" s="122"/>
      <c r="J35" s="122"/>
      <c r="K35" s="123"/>
      <c r="L35" s="94"/>
      <c r="M35" s="94"/>
      <c r="N35" s="94"/>
      <c r="O35" s="94"/>
      <c r="P35" s="94"/>
      <c r="Q35" s="94"/>
      <c r="R35" s="94"/>
      <c r="S35" s="94"/>
      <c r="T35" s="94"/>
      <c r="U35" s="94"/>
      <c r="V35" s="94"/>
      <c r="W35" s="94"/>
      <c r="X35" s="94"/>
      <c r="Y35" s="94"/>
      <c r="Z35" s="94"/>
    </row>
    <row r="36" spans="1:26" ht="16.5" customHeight="1" x14ac:dyDescent="0.3">
      <c r="A36" s="138" t="s">
        <v>105</v>
      </c>
      <c r="B36" s="122"/>
      <c r="C36" s="122"/>
      <c r="D36" s="122"/>
      <c r="E36" s="122"/>
      <c r="F36" s="122"/>
      <c r="G36" s="122"/>
      <c r="H36" s="122"/>
      <c r="I36" s="122"/>
      <c r="J36" s="122"/>
      <c r="K36" s="123"/>
    </row>
    <row r="37" spans="1:26" ht="16.5" customHeight="1" x14ac:dyDescent="0.3">
      <c r="A37" s="138" t="s">
        <v>106</v>
      </c>
      <c r="B37" s="122"/>
      <c r="C37" s="122"/>
      <c r="D37" s="122"/>
      <c r="E37" s="122"/>
      <c r="F37" s="122"/>
      <c r="G37" s="122"/>
      <c r="H37" s="122"/>
      <c r="I37" s="122"/>
      <c r="J37" s="122"/>
      <c r="K37" s="123"/>
    </row>
    <row r="38" spans="1:26" ht="16.5" customHeight="1" x14ac:dyDescent="0.3"/>
    <row r="39" spans="1:26" ht="16.5" customHeight="1" x14ac:dyDescent="0.3"/>
    <row r="40" spans="1:26" ht="16.5" customHeight="1" x14ac:dyDescent="0.3"/>
    <row r="41" spans="1:26" ht="16.5" customHeight="1" x14ac:dyDescent="0.3"/>
    <row r="42" spans="1:26" ht="16.5" customHeight="1" x14ac:dyDescent="0.3"/>
    <row r="43" spans="1:26" ht="16.5" customHeight="1" x14ac:dyDescent="0.3"/>
    <row r="44" spans="1:26" ht="16.5" customHeight="1" x14ac:dyDescent="0.3"/>
    <row r="45" spans="1:26" ht="16.5" customHeight="1" x14ac:dyDescent="0.3"/>
    <row r="46" spans="1:26" ht="16.5" customHeight="1" x14ac:dyDescent="0.3"/>
    <row r="47" spans="1:26" ht="16.5" customHeight="1" x14ac:dyDescent="0.3"/>
    <row r="48" spans="1:26" ht="16.5" customHeight="1" x14ac:dyDescent="0.3"/>
    <row r="49" ht="16.5" customHeight="1" x14ac:dyDescent="0.3"/>
    <row r="50" ht="16.5" customHeight="1" x14ac:dyDescent="0.3"/>
    <row r="51" ht="16.5" customHeight="1" x14ac:dyDescent="0.3"/>
    <row r="52" ht="16.5" customHeight="1" x14ac:dyDescent="0.3"/>
    <row r="53" ht="16.5" customHeight="1" x14ac:dyDescent="0.3"/>
    <row r="54" ht="16.5" customHeight="1" x14ac:dyDescent="0.3"/>
    <row r="55" ht="16.5" customHeight="1" x14ac:dyDescent="0.3"/>
    <row r="56" ht="16.5" customHeight="1" x14ac:dyDescent="0.3"/>
    <row r="57" ht="16.5" customHeight="1" x14ac:dyDescent="0.3"/>
    <row r="58" ht="16.5" customHeight="1" x14ac:dyDescent="0.3"/>
    <row r="59" ht="16.5" customHeight="1" x14ac:dyDescent="0.3"/>
    <row r="60" ht="16.5" customHeight="1" x14ac:dyDescent="0.3"/>
    <row r="61" ht="16.5" customHeight="1" x14ac:dyDescent="0.3"/>
    <row r="62" ht="16.5" customHeight="1" x14ac:dyDescent="0.3"/>
    <row r="63" ht="16.5" customHeight="1" x14ac:dyDescent="0.3"/>
    <row r="64" ht="16.5" customHeight="1" x14ac:dyDescent="0.3"/>
    <row r="65" ht="16.5" customHeight="1" x14ac:dyDescent="0.3"/>
    <row r="66" ht="16.5" customHeight="1" x14ac:dyDescent="0.3"/>
    <row r="67" ht="16.5" customHeight="1" x14ac:dyDescent="0.3"/>
    <row r="68" ht="16.5" customHeight="1" x14ac:dyDescent="0.3"/>
    <row r="69" ht="16.5" customHeight="1" x14ac:dyDescent="0.3"/>
    <row r="70" ht="16.5" customHeight="1" x14ac:dyDescent="0.3"/>
    <row r="71" ht="16.5" customHeight="1" x14ac:dyDescent="0.3"/>
    <row r="72" ht="16.5" customHeight="1" x14ac:dyDescent="0.3"/>
    <row r="73" ht="16.5" customHeight="1" x14ac:dyDescent="0.3"/>
    <row r="74" ht="16.5" customHeight="1" x14ac:dyDescent="0.3"/>
    <row r="75" ht="16.5" customHeight="1" x14ac:dyDescent="0.3"/>
    <row r="76" ht="16.5" customHeight="1" x14ac:dyDescent="0.3"/>
    <row r="77" ht="16.5" customHeight="1" x14ac:dyDescent="0.3"/>
    <row r="78" ht="16.5" customHeight="1" x14ac:dyDescent="0.3"/>
    <row r="79" ht="16.5" customHeight="1" x14ac:dyDescent="0.3"/>
    <row r="80" ht="16.5" customHeight="1" x14ac:dyDescent="0.3"/>
    <row r="81" ht="16.5" customHeight="1" x14ac:dyDescent="0.3"/>
    <row r="82" ht="16.5" customHeight="1" x14ac:dyDescent="0.3"/>
    <row r="83" ht="16.5" customHeight="1" x14ac:dyDescent="0.3"/>
    <row r="84" ht="16.5" customHeight="1" x14ac:dyDescent="0.3"/>
    <row r="85" ht="16.5" customHeight="1" x14ac:dyDescent="0.3"/>
    <row r="86" ht="16.5" customHeight="1" x14ac:dyDescent="0.3"/>
    <row r="87" ht="16.5" customHeight="1" x14ac:dyDescent="0.3"/>
    <row r="88" ht="16.5" customHeight="1" x14ac:dyDescent="0.3"/>
    <row r="89" ht="16.5" customHeight="1" x14ac:dyDescent="0.3"/>
    <row r="90" ht="16.5" customHeight="1" x14ac:dyDescent="0.3"/>
    <row r="91" ht="16.5" customHeight="1" x14ac:dyDescent="0.3"/>
    <row r="92" ht="16.5" customHeight="1" x14ac:dyDescent="0.3"/>
    <row r="93" ht="16.5" customHeight="1" x14ac:dyDescent="0.3"/>
    <row r="94" ht="16.5" customHeight="1" x14ac:dyDescent="0.3"/>
    <row r="95" ht="16.5" customHeight="1" x14ac:dyDescent="0.3"/>
    <row r="96" ht="16.5" customHeight="1" x14ac:dyDescent="0.3"/>
    <row r="97" ht="16.5" customHeight="1" x14ac:dyDescent="0.3"/>
    <row r="98" ht="16.5" customHeight="1" x14ac:dyDescent="0.3"/>
    <row r="99" ht="16.5" customHeight="1" x14ac:dyDescent="0.3"/>
    <row r="100" ht="16.5" customHeight="1" x14ac:dyDescent="0.3"/>
    <row r="101" ht="16.5" customHeight="1" x14ac:dyDescent="0.3"/>
    <row r="102" ht="16.5" customHeight="1" x14ac:dyDescent="0.3"/>
    <row r="103" ht="16.5" customHeight="1" x14ac:dyDescent="0.3"/>
    <row r="104" ht="16.5" customHeight="1" x14ac:dyDescent="0.3"/>
    <row r="105" ht="16.5" customHeight="1" x14ac:dyDescent="0.3"/>
    <row r="106" ht="16.5" customHeight="1" x14ac:dyDescent="0.3"/>
    <row r="107" ht="16.5" customHeight="1" x14ac:dyDescent="0.3"/>
    <row r="108" ht="16.5" customHeight="1" x14ac:dyDescent="0.3"/>
    <row r="109" ht="16.5" customHeight="1" x14ac:dyDescent="0.3"/>
    <row r="110" ht="16.5" customHeight="1" x14ac:dyDescent="0.3"/>
    <row r="111" ht="16.5" customHeight="1" x14ac:dyDescent="0.3"/>
    <row r="112" ht="16.5" customHeight="1" x14ac:dyDescent="0.3"/>
    <row r="113" ht="16.5" customHeight="1" x14ac:dyDescent="0.3"/>
    <row r="114" ht="16.5" customHeight="1" x14ac:dyDescent="0.3"/>
    <row r="115" ht="16.5" customHeight="1" x14ac:dyDescent="0.3"/>
    <row r="116" ht="16.5" customHeight="1" x14ac:dyDescent="0.3"/>
    <row r="117" ht="16.5" customHeight="1" x14ac:dyDescent="0.3"/>
    <row r="118" ht="16.5" customHeight="1" x14ac:dyDescent="0.3"/>
    <row r="119" ht="16.5" customHeight="1" x14ac:dyDescent="0.3"/>
    <row r="120" ht="16.5" customHeight="1" x14ac:dyDescent="0.3"/>
    <row r="121" ht="16.5" customHeight="1" x14ac:dyDescent="0.3"/>
    <row r="122" ht="16.5" customHeight="1" x14ac:dyDescent="0.3"/>
    <row r="123" ht="16.5" customHeight="1" x14ac:dyDescent="0.3"/>
    <row r="124" ht="16.5" customHeight="1" x14ac:dyDescent="0.3"/>
    <row r="125" ht="16.5" customHeight="1" x14ac:dyDescent="0.3"/>
    <row r="126" ht="16.5" customHeight="1" x14ac:dyDescent="0.3"/>
    <row r="127" ht="16.5" customHeight="1" x14ac:dyDescent="0.3"/>
    <row r="128" ht="16.5" customHeight="1" x14ac:dyDescent="0.3"/>
    <row r="129" ht="16.5" customHeight="1" x14ac:dyDescent="0.3"/>
    <row r="130" ht="16.5" customHeight="1" x14ac:dyDescent="0.3"/>
    <row r="131" ht="16.5" customHeight="1" x14ac:dyDescent="0.3"/>
    <row r="132" ht="16.5" customHeight="1" x14ac:dyDescent="0.3"/>
    <row r="133" ht="16.5" customHeight="1" x14ac:dyDescent="0.3"/>
    <row r="134" ht="16.5" customHeight="1" x14ac:dyDescent="0.3"/>
    <row r="135" ht="16.5" customHeight="1" x14ac:dyDescent="0.3"/>
    <row r="136" ht="16.5" customHeight="1" x14ac:dyDescent="0.3"/>
    <row r="137" ht="16.5" customHeight="1" x14ac:dyDescent="0.3"/>
    <row r="138" ht="16.5" customHeight="1" x14ac:dyDescent="0.3"/>
    <row r="139" ht="16.5" customHeight="1" x14ac:dyDescent="0.3"/>
    <row r="140" ht="16.5" customHeight="1" x14ac:dyDescent="0.3"/>
    <row r="141" ht="16.5" customHeight="1" x14ac:dyDescent="0.3"/>
    <row r="142" ht="16.5" customHeight="1" x14ac:dyDescent="0.3"/>
    <row r="143" ht="16.5" customHeight="1" x14ac:dyDescent="0.3"/>
    <row r="144" ht="16.5" customHeight="1" x14ac:dyDescent="0.3"/>
    <row r="145" ht="16.5" customHeight="1" x14ac:dyDescent="0.3"/>
    <row r="146" ht="16.5" customHeight="1" x14ac:dyDescent="0.3"/>
    <row r="147" ht="16.5" customHeight="1" x14ac:dyDescent="0.3"/>
    <row r="148" ht="16.5" customHeight="1" x14ac:dyDescent="0.3"/>
    <row r="149" ht="16.5" customHeight="1" x14ac:dyDescent="0.3"/>
    <row r="150" ht="16.5" customHeight="1" x14ac:dyDescent="0.3"/>
    <row r="151" ht="16.5" customHeight="1" x14ac:dyDescent="0.3"/>
    <row r="152" ht="16.5" customHeight="1" x14ac:dyDescent="0.3"/>
    <row r="153" ht="16.5" customHeight="1" x14ac:dyDescent="0.3"/>
    <row r="154" ht="16.5" customHeight="1" x14ac:dyDescent="0.3"/>
    <row r="155" ht="16.5" customHeight="1" x14ac:dyDescent="0.3"/>
    <row r="156" ht="16.5" customHeight="1" x14ac:dyDescent="0.3"/>
    <row r="157" ht="16.5" customHeight="1" x14ac:dyDescent="0.3"/>
    <row r="158" ht="16.5" customHeight="1" x14ac:dyDescent="0.3"/>
    <row r="159" ht="16.5" customHeight="1" x14ac:dyDescent="0.3"/>
    <row r="160" ht="16.5" customHeight="1" x14ac:dyDescent="0.3"/>
    <row r="161" ht="16.5" customHeight="1" x14ac:dyDescent="0.3"/>
    <row r="162" ht="16.5" customHeight="1" x14ac:dyDescent="0.3"/>
    <row r="163" ht="16.5" customHeight="1" x14ac:dyDescent="0.3"/>
    <row r="164" ht="16.5" customHeight="1" x14ac:dyDescent="0.3"/>
    <row r="165" ht="16.5" customHeight="1" x14ac:dyDescent="0.3"/>
    <row r="166" ht="16.5" customHeight="1" x14ac:dyDescent="0.3"/>
    <row r="167" ht="16.5" customHeight="1" x14ac:dyDescent="0.3"/>
    <row r="168" ht="16.5" customHeight="1" x14ac:dyDescent="0.3"/>
    <row r="169" ht="16.5" customHeight="1" x14ac:dyDescent="0.3"/>
    <row r="170" ht="16.5" customHeight="1" x14ac:dyDescent="0.3"/>
    <row r="171" ht="16.5" customHeight="1" x14ac:dyDescent="0.3"/>
    <row r="172" ht="16.5" customHeight="1" x14ac:dyDescent="0.3"/>
    <row r="173" ht="16.5" customHeight="1" x14ac:dyDescent="0.3"/>
    <row r="174" ht="16.5" customHeight="1" x14ac:dyDescent="0.3"/>
    <row r="175" ht="16.5" customHeight="1" x14ac:dyDescent="0.3"/>
    <row r="176" ht="16.5" customHeight="1" x14ac:dyDescent="0.3"/>
    <row r="177" ht="16.5" customHeight="1" x14ac:dyDescent="0.3"/>
    <row r="178" ht="16.5" customHeight="1" x14ac:dyDescent="0.3"/>
    <row r="179" ht="16.5" customHeight="1" x14ac:dyDescent="0.3"/>
    <row r="180" ht="16.5" customHeight="1" x14ac:dyDescent="0.3"/>
    <row r="181" ht="16.5" customHeight="1" x14ac:dyDescent="0.3"/>
    <row r="182" ht="16.5" customHeight="1" x14ac:dyDescent="0.3"/>
    <row r="183" ht="16.5" customHeight="1" x14ac:dyDescent="0.3"/>
    <row r="184" ht="16.5" customHeight="1" x14ac:dyDescent="0.3"/>
    <row r="185" ht="16.5" customHeight="1" x14ac:dyDescent="0.3"/>
    <row r="186" ht="16.5" customHeight="1" x14ac:dyDescent="0.3"/>
    <row r="187" ht="16.5" customHeight="1" x14ac:dyDescent="0.3"/>
    <row r="188" ht="16.5" customHeight="1" x14ac:dyDescent="0.3"/>
    <row r="189" ht="16.5" customHeight="1" x14ac:dyDescent="0.3"/>
    <row r="190" ht="16.5" customHeight="1" x14ac:dyDescent="0.3"/>
    <row r="191" ht="16.5" customHeight="1" x14ac:dyDescent="0.3"/>
    <row r="192" ht="16.5" customHeight="1" x14ac:dyDescent="0.3"/>
    <row r="193" ht="16.5" customHeight="1" x14ac:dyDescent="0.3"/>
    <row r="194" ht="16.5" customHeight="1" x14ac:dyDescent="0.3"/>
    <row r="195" ht="16.5" customHeight="1" x14ac:dyDescent="0.3"/>
    <row r="196" ht="16.5" customHeight="1" x14ac:dyDescent="0.3"/>
    <row r="197" ht="16.5" customHeight="1" x14ac:dyDescent="0.3"/>
    <row r="198" ht="16.5" customHeight="1" x14ac:dyDescent="0.3"/>
    <row r="199" ht="16.5" customHeight="1" x14ac:dyDescent="0.3"/>
    <row r="200" ht="16.5" customHeight="1" x14ac:dyDescent="0.3"/>
    <row r="201" ht="16.5" customHeight="1" x14ac:dyDescent="0.3"/>
    <row r="202" ht="16.5" customHeight="1" x14ac:dyDescent="0.3"/>
    <row r="203" ht="16.5" customHeight="1" x14ac:dyDescent="0.3"/>
    <row r="204" ht="16.5" customHeight="1" x14ac:dyDescent="0.3"/>
    <row r="205" ht="16.5" customHeight="1" x14ac:dyDescent="0.3"/>
    <row r="206" ht="16.5" customHeight="1" x14ac:dyDescent="0.3"/>
    <row r="207" ht="16.5" customHeight="1" x14ac:dyDescent="0.3"/>
    <row r="208" ht="16.5" customHeight="1" x14ac:dyDescent="0.3"/>
    <row r="209" ht="16.5" customHeight="1" x14ac:dyDescent="0.3"/>
    <row r="210" ht="16.5" customHeight="1" x14ac:dyDescent="0.3"/>
    <row r="211" ht="16.5" customHeight="1" x14ac:dyDescent="0.3"/>
    <row r="212" ht="16.5" customHeight="1" x14ac:dyDescent="0.3"/>
    <row r="213" ht="16.5" customHeight="1" x14ac:dyDescent="0.3"/>
    <row r="214" ht="16.5" customHeight="1" x14ac:dyDescent="0.3"/>
    <row r="215" ht="16.5" customHeight="1" x14ac:dyDescent="0.3"/>
    <row r="216" ht="16.5" customHeight="1" x14ac:dyDescent="0.3"/>
    <row r="217" ht="16.5" customHeight="1" x14ac:dyDescent="0.3"/>
    <row r="218" ht="16.5" customHeight="1" x14ac:dyDescent="0.3"/>
    <row r="219" ht="16.5" customHeight="1" x14ac:dyDescent="0.3"/>
    <row r="220" ht="16.5" customHeight="1" x14ac:dyDescent="0.3"/>
    <row r="221" ht="16.5" customHeight="1" x14ac:dyDescent="0.3"/>
    <row r="222" ht="16.5" customHeight="1" x14ac:dyDescent="0.3"/>
    <row r="223" ht="16.5" customHeight="1" x14ac:dyDescent="0.3"/>
    <row r="224" ht="16.5" customHeight="1" x14ac:dyDescent="0.3"/>
    <row r="225" ht="16.5" customHeight="1" x14ac:dyDescent="0.3"/>
    <row r="226" ht="16.5" customHeight="1" x14ac:dyDescent="0.3"/>
    <row r="227" ht="16.5" customHeight="1" x14ac:dyDescent="0.3"/>
    <row r="228" ht="16.5" customHeight="1" x14ac:dyDescent="0.3"/>
    <row r="229" ht="16.5" customHeight="1" x14ac:dyDescent="0.3"/>
    <row r="230" ht="16.5" customHeight="1" x14ac:dyDescent="0.3"/>
    <row r="231" ht="16.5" customHeight="1" x14ac:dyDescent="0.3"/>
    <row r="232" ht="16.5" customHeight="1" x14ac:dyDescent="0.3"/>
    <row r="233" ht="16.5" customHeight="1" x14ac:dyDescent="0.3"/>
    <row r="234" ht="16.5" customHeight="1" x14ac:dyDescent="0.3"/>
    <row r="235" ht="16.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sheetData>
  <mergeCells count="70">
    <mergeCell ref="C1:I2"/>
    <mergeCell ref="A1:B4"/>
    <mergeCell ref="J3:K3"/>
    <mergeCell ref="A32:K32"/>
    <mergeCell ref="A31:K31"/>
    <mergeCell ref="E25:G25"/>
    <mergeCell ref="E26:G26"/>
    <mergeCell ref="E21:G21"/>
    <mergeCell ref="A5:K5"/>
    <mergeCell ref="C3:I4"/>
    <mergeCell ref="C7:K7"/>
    <mergeCell ref="A7:B7"/>
    <mergeCell ref="A6:K6"/>
    <mergeCell ref="C10:K10"/>
    <mergeCell ref="E24:G24"/>
    <mergeCell ref="E22:G22"/>
    <mergeCell ref="A35:K35"/>
    <mergeCell ref="A36:K36"/>
    <mergeCell ref="A37:K37"/>
    <mergeCell ref="L29:N29"/>
    <mergeCell ref="J16:J17"/>
    <mergeCell ref="K16:K17"/>
    <mergeCell ref="K22:K23"/>
    <mergeCell ref="J22:J23"/>
    <mergeCell ref="K20:K21"/>
    <mergeCell ref="K24:K25"/>
    <mergeCell ref="I18:I19"/>
    <mergeCell ref="J18:J19"/>
    <mergeCell ref="I22:I23"/>
    <mergeCell ref="I24:I25"/>
    <mergeCell ref="J24:J25"/>
    <mergeCell ref="E23:G23"/>
    <mergeCell ref="A34:K34"/>
    <mergeCell ref="E27:G27"/>
    <mergeCell ref="E28:G28"/>
    <mergeCell ref="E29:G29"/>
    <mergeCell ref="A27:A28"/>
    <mergeCell ref="A33:K33"/>
    <mergeCell ref="A18:A25"/>
    <mergeCell ref="B18:B25"/>
    <mergeCell ref="C22:C23"/>
    <mergeCell ref="C20:C21"/>
    <mergeCell ref="C24:C25"/>
    <mergeCell ref="E20:G20"/>
    <mergeCell ref="E19:G19"/>
    <mergeCell ref="J20:J21"/>
    <mergeCell ref="I20:I21"/>
    <mergeCell ref="C9:K9"/>
    <mergeCell ref="C18:C19"/>
    <mergeCell ref="K18:K19"/>
    <mergeCell ref="E18:G18"/>
    <mergeCell ref="E16:G16"/>
    <mergeCell ref="E17:G17"/>
    <mergeCell ref="D15:G15"/>
    <mergeCell ref="C8:K8"/>
    <mergeCell ref="A16:A17"/>
    <mergeCell ref="A9:B9"/>
    <mergeCell ref="A8:B8"/>
    <mergeCell ref="A10:B10"/>
    <mergeCell ref="A11:K11"/>
    <mergeCell ref="F12:G12"/>
    <mergeCell ref="A12:B12"/>
    <mergeCell ref="H12:K12"/>
    <mergeCell ref="C12:E12"/>
    <mergeCell ref="A14:K14"/>
    <mergeCell ref="A13:K13"/>
    <mergeCell ref="C16:C17"/>
    <mergeCell ref="B16:B17"/>
    <mergeCell ref="I15:J15"/>
    <mergeCell ref="I16:I17"/>
  </mergeCells>
  <pageMargins left="0.25" right="0.25"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sheetPr>
  <dimension ref="A1:AA999"/>
  <sheetViews>
    <sheetView showGridLines="0" topLeftCell="G16" workbookViewId="0">
      <selection activeCell="P25" sqref="P25"/>
    </sheetView>
  </sheetViews>
  <sheetFormatPr baseColWidth="10" defaultColWidth="14.42578125" defaultRowHeight="15" customHeight="1" x14ac:dyDescent="0.25"/>
  <cols>
    <col min="1" max="1" width="18.7109375" customWidth="1"/>
    <col min="2" max="2" width="43" customWidth="1"/>
    <col min="3" max="3" width="5.28515625" customWidth="1"/>
    <col min="4" max="14" width="10.7109375" customWidth="1"/>
    <col min="15" max="15" width="10.7109375" style="79" customWidth="1"/>
    <col min="16" max="16" width="10.7109375" customWidth="1"/>
    <col min="17" max="17" width="9.28515625" customWidth="1"/>
    <col min="18" max="27" width="14.42578125" customWidth="1"/>
  </cols>
  <sheetData>
    <row r="1" spans="1:27" ht="16.5" customHeight="1" x14ac:dyDescent="0.3">
      <c r="A1" s="183"/>
      <c r="B1" s="176" t="s">
        <v>0</v>
      </c>
      <c r="C1" s="177"/>
      <c r="D1" s="177"/>
      <c r="E1" s="177"/>
      <c r="F1" s="177"/>
      <c r="G1" s="177"/>
      <c r="H1" s="177"/>
      <c r="I1" s="177"/>
      <c r="J1" s="177"/>
      <c r="K1" s="177"/>
      <c r="L1" s="177"/>
      <c r="M1" s="178"/>
      <c r="N1" s="1" t="s">
        <v>1</v>
      </c>
      <c r="O1" s="1"/>
      <c r="P1" s="2"/>
      <c r="Q1" s="3"/>
      <c r="R1" s="3"/>
      <c r="S1" s="3"/>
      <c r="T1" s="3"/>
      <c r="U1" s="3"/>
      <c r="V1" s="3"/>
      <c r="W1" s="3"/>
      <c r="X1" s="3"/>
      <c r="Y1" s="3"/>
      <c r="Z1" s="3"/>
      <c r="AA1" s="3"/>
    </row>
    <row r="2" spans="1:27" ht="16.5" customHeight="1" x14ac:dyDescent="0.3">
      <c r="A2" s="184"/>
      <c r="B2" s="179"/>
      <c r="C2" s="180"/>
      <c r="D2" s="180"/>
      <c r="E2" s="180"/>
      <c r="F2" s="180"/>
      <c r="G2" s="180"/>
      <c r="H2" s="180"/>
      <c r="I2" s="180"/>
      <c r="J2" s="180"/>
      <c r="K2" s="180"/>
      <c r="L2" s="180"/>
      <c r="M2" s="181"/>
      <c r="N2" s="2" t="s">
        <v>2</v>
      </c>
      <c r="O2" s="2"/>
      <c r="P2" s="4"/>
      <c r="Q2" s="3"/>
      <c r="R2" s="3"/>
      <c r="S2" s="3"/>
      <c r="T2" s="3"/>
      <c r="U2" s="3"/>
      <c r="V2" s="3"/>
      <c r="W2" s="3"/>
      <c r="X2" s="3"/>
      <c r="Y2" s="3"/>
      <c r="Z2" s="3"/>
      <c r="AA2" s="3"/>
    </row>
    <row r="3" spans="1:27" ht="16.5" customHeight="1" x14ac:dyDescent="0.3">
      <c r="A3" s="184"/>
      <c r="B3" s="185" t="s">
        <v>3</v>
      </c>
      <c r="C3" s="186"/>
      <c r="D3" s="186"/>
      <c r="E3" s="186"/>
      <c r="F3" s="186"/>
      <c r="G3" s="186"/>
      <c r="H3" s="186"/>
      <c r="I3" s="186"/>
      <c r="J3" s="186"/>
      <c r="K3" s="186"/>
      <c r="L3" s="186"/>
      <c r="M3" s="170"/>
      <c r="N3" s="174" t="s">
        <v>4</v>
      </c>
      <c r="O3" s="175"/>
      <c r="P3" s="161"/>
      <c r="Q3" s="3"/>
      <c r="R3" s="3"/>
      <c r="S3" s="3"/>
      <c r="T3" s="3"/>
      <c r="U3" s="3"/>
      <c r="V3" s="3"/>
      <c r="W3" s="3"/>
      <c r="X3" s="3"/>
      <c r="Y3" s="3"/>
      <c r="Z3" s="3"/>
      <c r="AA3" s="3"/>
    </row>
    <row r="4" spans="1:27" ht="16.5" customHeight="1" x14ac:dyDescent="0.3">
      <c r="A4" s="158"/>
      <c r="B4" s="179"/>
      <c r="C4" s="180"/>
      <c r="D4" s="180"/>
      <c r="E4" s="180"/>
      <c r="F4" s="180"/>
      <c r="G4" s="180"/>
      <c r="H4" s="180"/>
      <c r="I4" s="180"/>
      <c r="J4" s="180"/>
      <c r="K4" s="180"/>
      <c r="L4" s="180"/>
      <c r="M4" s="181"/>
      <c r="N4" s="2" t="s">
        <v>5</v>
      </c>
      <c r="O4" s="2"/>
      <c r="P4" s="4"/>
      <c r="Q4" s="3"/>
      <c r="R4" s="3"/>
      <c r="S4" s="3"/>
      <c r="T4" s="3"/>
      <c r="U4" s="3"/>
      <c r="V4" s="3"/>
      <c r="W4" s="3"/>
      <c r="X4" s="3"/>
      <c r="Y4" s="3"/>
      <c r="Z4" s="3"/>
      <c r="AA4" s="3"/>
    </row>
    <row r="5" spans="1:27" ht="16.5" customHeight="1" x14ac:dyDescent="0.3">
      <c r="A5" s="168"/>
      <c r="B5" s="160"/>
      <c r="C5" s="160"/>
      <c r="D5" s="160"/>
      <c r="E5" s="160"/>
      <c r="F5" s="160"/>
      <c r="G5" s="160"/>
      <c r="H5" s="160"/>
      <c r="I5" s="160"/>
      <c r="J5" s="160"/>
      <c r="K5" s="160"/>
      <c r="L5" s="160"/>
      <c r="M5" s="160"/>
      <c r="N5" s="160"/>
      <c r="O5" s="167"/>
      <c r="P5" s="161"/>
      <c r="Q5" s="3"/>
      <c r="R5" s="3"/>
      <c r="S5" s="3"/>
      <c r="T5" s="3"/>
      <c r="U5" s="3"/>
      <c r="V5" s="3"/>
      <c r="W5" s="3"/>
      <c r="X5" s="3"/>
      <c r="Y5" s="3"/>
      <c r="Z5" s="3"/>
      <c r="AA5" s="3"/>
    </row>
    <row r="6" spans="1:27" ht="16.5" customHeight="1" x14ac:dyDescent="0.3">
      <c r="A6" s="159" t="s">
        <v>8</v>
      </c>
      <c r="B6" s="160"/>
      <c r="C6" s="160"/>
      <c r="D6" s="161"/>
      <c r="E6" s="182" t="str">
        <f>Identificacion!C7</f>
        <v>Desempeño de la Gestión Documental</v>
      </c>
      <c r="F6" s="160"/>
      <c r="G6" s="160"/>
      <c r="H6" s="160"/>
      <c r="I6" s="160"/>
      <c r="J6" s="160"/>
      <c r="K6" s="160"/>
      <c r="L6" s="160"/>
      <c r="M6" s="160"/>
      <c r="N6" s="160"/>
      <c r="O6" s="167"/>
      <c r="P6" s="161"/>
      <c r="Q6" s="3"/>
      <c r="R6" s="3"/>
      <c r="S6" s="3"/>
      <c r="T6" s="3"/>
      <c r="U6" s="3"/>
      <c r="V6" s="3"/>
      <c r="W6" s="3"/>
      <c r="X6" s="3"/>
      <c r="Y6" s="3"/>
      <c r="Z6" s="3"/>
      <c r="AA6" s="3"/>
    </row>
    <row r="7" spans="1:27" ht="16.5" customHeight="1" x14ac:dyDescent="0.3">
      <c r="A7" s="159" t="s">
        <v>11</v>
      </c>
      <c r="B7" s="160"/>
      <c r="C7" s="160"/>
      <c r="D7" s="161"/>
      <c r="E7" s="162" t="s">
        <v>12</v>
      </c>
      <c r="F7" s="160"/>
      <c r="G7" s="160"/>
      <c r="H7" s="160"/>
      <c r="I7" s="160"/>
      <c r="J7" s="160"/>
      <c r="K7" s="160"/>
      <c r="L7" s="160"/>
      <c r="M7" s="160"/>
      <c r="N7" s="160"/>
      <c r="O7" s="167"/>
      <c r="P7" s="161"/>
      <c r="Q7" s="3"/>
      <c r="R7" s="3"/>
      <c r="S7" s="3"/>
      <c r="T7" s="3"/>
      <c r="U7" s="3"/>
      <c r="V7" s="3"/>
      <c r="W7" s="3"/>
      <c r="X7" s="3"/>
      <c r="Y7" s="3"/>
      <c r="Z7" s="3"/>
      <c r="AA7" s="3"/>
    </row>
    <row r="8" spans="1:27" ht="16.5" customHeight="1" x14ac:dyDescent="0.3">
      <c r="A8" s="159" t="s">
        <v>15</v>
      </c>
      <c r="B8" s="160"/>
      <c r="C8" s="160"/>
      <c r="D8" s="161"/>
      <c r="E8" s="162" t="s">
        <v>16</v>
      </c>
      <c r="F8" s="160"/>
      <c r="G8" s="160"/>
      <c r="H8" s="161"/>
      <c r="I8" s="159" t="s">
        <v>18</v>
      </c>
      <c r="J8" s="160"/>
      <c r="K8" s="161"/>
      <c r="L8" s="163">
        <v>43756</v>
      </c>
      <c r="M8" s="164"/>
      <c r="N8" s="164"/>
      <c r="O8" s="165"/>
      <c r="P8" s="166"/>
      <c r="Q8" s="3"/>
      <c r="R8" s="3"/>
      <c r="S8" s="3"/>
      <c r="T8" s="3"/>
      <c r="U8" s="3"/>
      <c r="V8" s="3"/>
      <c r="W8" s="3"/>
      <c r="X8" s="3"/>
      <c r="Y8" s="3"/>
      <c r="Z8" s="3"/>
      <c r="AA8" s="3"/>
    </row>
    <row r="9" spans="1:27" ht="16.5" customHeight="1" x14ac:dyDescent="0.3">
      <c r="A9" s="159" t="s">
        <v>21</v>
      </c>
      <c r="B9" s="160"/>
      <c r="C9" s="160"/>
      <c r="D9" s="161"/>
      <c r="E9" s="162" t="s">
        <v>22</v>
      </c>
      <c r="F9" s="160"/>
      <c r="G9" s="160"/>
      <c r="H9" s="160"/>
      <c r="I9" s="160"/>
      <c r="J9" s="160"/>
      <c r="K9" s="160"/>
      <c r="L9" s="160"/>
      <c r="M9" s="160"/>
      <c r="N9" s="160"/>
      <c r="O9" s="167"/>
      <c r="P9" s="161"/>
      <c r="Q9" s="3"/>
      <c r="R9" s="3"/>
      <c r="S9" s="3"/>
      <c r="T9" s="3"/>
      <c r="U9" s="3"/>
      <c r="V9" s="3"/>
      <c r="W9" s="3"/>
      <c r="X9" s="3"/>
      <c r="Y9" s="3"/>
      <c r="Z9" s="3"/>
      <c r="AA9" s="3"/>
    </row>
    <row r="10" spans="1:27" ht="16.5" customHeight="1" x14ac:dyDescent="0.3">
      <c r="A10" s="168"/>
      <c r="B10" s="160"/>
      <c r="C10" s="160"/>
      <c r="D10" s="160"/>
      <c r="E10" s="160"/>
      <c r="F10" s="160"/>
      <c r="G10" s="160"/>
      <c r="H10" s="160"/>
      <c r="I10" s="160"/>
      <c r="J10" s="160"/>
      <c r="K10" s="160"/>
      <c r="L10" s="160"/>
      <c r="M10" s="160"/>
      <c r="N10" s="160"/>
      <c r="O10" s="167"/>
      <c r="P10" s="161"/>
      <c r="Q10" s="3"/>
      <c r="R10" s="3"/>
      <c r="S10" s="3"/>
      <c r="T10" s="3"/>
      <c r="U10" s="3"/>
      <c r="V10" s="3"/>
      <c r="W10" s="3"/>
      <c r="X10" s="3"/>
      <c r="Y10" s="3"/>
      <c r="Z10" s="3"/>
      <c r="AA10" s="3"/>
    </row>
    <row r="11" spans="1:27" ht="16.5" customHeight="1" x14ac:dyDescent="0.3">
      <c r="A11" s="169" t="s">
        <v>26</v>
      </c>
      <c r="B11" s="160"/>
      <c r="C11" s="160"/>
      <c r="D11" s="160"/>
      <c r="E11" s="160"/>
      <c r="F11" s="160"/>
      <c r="G11" s="160"/>
      <c r="H11" s="160"/>
      <c r="I11" s="160"/>
      <c r="J11" s="160"/>
      <c r="K11" s="160"/>
      <c r="L11" s="160"/>
      <c r="M11" s="160"/>
      <c r="N11" s="160"/>
      <c r="O11" s="167"/>
      <c r="P11" s="170"/>
      <c r="Q11" s="3"/>
      <c r="R11" s="3"/>
      <c r="S11" s="3"/>
      <c r="T11" s="3"/>
      <c r="U11" s="3"/>
      <c r="V11" s="3"/>
      <c r="W11" s="3"/>
      <c r="X11" s="3"/>
      <c r="Y11" s="3"/>
      <c r="Z11" s="3"/>
      <c r="AA11" s="3"/>
    </row>
    <row r="12" spans="1:27" ht="16.5" customHeight="1" x14ac:dyDescent="0.3">
      <c r="A12" s="8" t="s">
        <v>30</v>
      </c>
      <c r="B12" s="169" t="s">
        <v>34</v>
      </c>
      <c r="C12" s="161"/>
      <c r="D12" s="84" t="s">
        <v>35</v>
      </c>
      <c r="E12" s="84" t="s">
        <v>36</v>
      </c>
      <c r="F12" s="89" t="s">
        <v>37</v>
      </c>
      <c r="G12" s="89" t="s">
        <v>39</v>
      </c>
      <c r="H12" s="89" t="s">
        <v>40</v>
      </c>
      <c r="I12" s="89" t="s">
        <v>41</v>
      </c>
      <c r="J12" s="89" t="s">
        <v>42</v>
      </c>
      <c r="K12" s="89" t="s">
        <v>43</v>
      </c>
      <c r="L12" s="89" t="s">
        <v>48</v>
      </c>
      <c r="M12" s="89" t="s">
        <v>45</v>
      </c>
      <c r="N12" s="89" t="s">
        <v>46</v>
      </c>
      <c r="O12" s="90" t="s">
        <v>47</v>
      </c>
      <c r="P12" s="88" t="s">
        <v>50</v>
      </c>
      <c r="Q12" s="11"/>
      <c r="R12" s="3"/>
      <c r="S12" s="3"/>
      <c r="T12" s="3"/>
      <c r="U12" s="3"/>
      <c r="V12" s="3"/>
      <c r="W12" s="3"/>
      <c r="X12" s="3"/>
      <c r="Y12" s="3"/>
      <c r="Z12" s="3"/>
      <c r="AA12" s="3"/>
    </row>
    <row r="13" spans="1:27" ht="30.75" customHeight="1" x14ac:dyDescent="0.3">
      <c r="A13" s="157" t="str">
        <f>+Identificacion!A16</f>
        <v xml:space="preserve">1. TRANSFERENCIAS DOCUMENTALES </v>
      </c>
      <c r="B13" s="12" t="s">
        <v>53</v>
      </c>
      <c r="C13" s="13" t="str">
        <f>+Identificacion!D16</f>
        <v>a</v>
      </c>
      <c r="D13" s="14" t="s">
        <v>64</v>
      </c>
      <c r="E13" s="14">
        <v>29</v>
      </c>
      <c r="F13" s="14" t="s">
        <v>64</v>
      </c>
      <c r="G13" s="14" t="s">
        <v>64</v>
      </c>
      <c r="H13" s="14" t="s">
        <v>64</v>
      </c>
      <c r="I13" s="14" t="s">
        <v>64</v>
      </c>
      <c r="J13" s="14" t="s">
        <v>64</v>
      </c>
      <c r="K13" s="14" t="s">
        <v>64</v>
      </c>
      <c r="L13" s="14" t="s">
        <v>64</v>
      </c>
      <c r="M13" s="14" t="s">
        <v>64</v>
      </c>
      <c r="N13" s="14" t="s">
        <v>64</v>
      </c>
      <c r="O13" s="14" t="s">
        <v>64</v>
      </c>
      <c r="P13" s="87">
        <f t="shared" ref="P13:P26" si="0">SUM(D13:O13)</f>
        <v>29</v>
      </c>
      <c r="Q13" s="113"/>
      <c r="R13" s="11"/>
      <c r="S13" s="3"/>
      <c r="T13" s="3"/>
      <c r="U13" s="3"/>
      <c r="V13" s="3"/>
      <c r="W13" s="3"/>
      <c r="X13" s="3"/>
      <c r="Y13" s="3"/>
      <c r="Z13" s="3"/>
      <c r="AA13" s="3"/>
    </row>
    <row r="14" spans="1:27" ht="30.75" customHeight="1" x14ac:dyDescent="0.3">
      <c r="A14" s="158"/>
      <c r="B14" s="16" t="str">
        <f>+Identificacion!E17</f>
        <v xml:space="preserve"> Transferencias Documentales Realizadas</v>
      </c>
      <c r="C14" s="13" t="str">
        <f>+Identificacion!D17</f>
        <v>b</v>
      </c>
      <c r="D14" s="14" t="s">
        <v>64</v>
      </c>
      <c r="E14" s="14">
        <v>0</v>
      </c>
      <c r="F14" s="18">
        <v>0</v>
      </c>
      <c r="G14" s="18">
        <v>1</v>
      </c>
      <c r="H14" s="18">
        <v>1</v>
      </c>
      <c r="I14" s="18">
        <v>1</v>
      </c>
      <c r="J14" s="18">
        <v>1</v>
      </c>
      <c r="K14" s="18">
        <v>1</v>
      </c>
      <c r="L14" s="18">
        <v>6</v>
      </c>
      <c r="M14" s="19">
        <v>6</v>
      </c>
      <c r="N14" s="19">
        <v>3</v>
      </c>
      <c r="O14" s="19">
        <v>3</v>
      </c>
      <c r="P14" s="85">
        <f t="shared" si="0"/>
        <v>23</v>
      </c>
      <c r="Q14" s="15"/>
      <c r="R14" s="3"/>
      <c r="S14" s="3"/>
      <c r="T14" s="3"/>
      <c r="U14" s="3"/>
      <c r="V14" s="3"/>
      <c r="W14" s="3"/>
      <c r="X14" s="3"/>
      <c r="Y14" s="3"/>
      <c r="Z14" s="3"/>
      <c r="AA14" s="3"/>
    </row>
    <row r="15" spans="1:27" ht="30.75" customHeight="1" x14ac:dyDescent="0.3">
      <c r="A15" s="171" t="str">
        <f>+Identificacion!A18</f>
        <v>2. PROCESOS TÉCNICOS</v>
      </c>
      <c r="B15" s="16" t="str">
        <f>+Identificacion!E18</f>
        <v>Expedientes  clasificados</v>
      </c>
      <c r="C15" s="13" t="str">
        <f>+Identificacion!D18</f>
        <v>a</v>
      </c>
      <c r="D15" s="14">
        <v>0</v>
      </c>
      <c r="E15" s="14">
        <v>736</v>
      </c>
      <c r="F15" s="14">
        <v>1208</v>
      </c>
      <c r="G15" s="14">
        <v>906</v>
      </c>
      <c r="H15" s="14">
        <v>976</v>
      </c>
      <c r="I15" s="14">
        <v>294</v>
      </c>
      <c r="J15" s="14">
        <v>745</v>
      </c>
      <c r="K15" s="14">
        <v>1218</v>
      </c>
      <c r="L15" s="14">
        <v>100</v>
      </c>
      <c r="M15" s="19">
        <v>314</v>
      </c>
      <c r="N15" s="19">
        <v>310</v>
      </c>
      <c r="O15" s="19">
        <v>318</v>
      </c>
      <c r="P15" s="85">
        <f t="shared" si="0"/>
        <v>7125</v>
      </c>
      <c r="Q15" s="15"/>
      <c r="R15" s="3"/>
      <c r="S15" s="3"/>
      <c r="T15" s="3"/>
      <c r="U15" s="3"/>
      <c r="V15" s="3"/>
      <c r="W15" s="3"/>
      <c r="X15" s="3"/>
      <c r="Y15" s="3"/>
      <c r="Z15" s="3"/>
      <c r="AA15" s="3"/>
    </row>
    <row r="16" spans="1:27" ht="30.75" customHeight="1" x14ac:dyDescent="0.3">
      <c r="A16" s="172"/>
      <c r="B16" s="16" t="str">
        <f>+Identificacion!E19</f>
        <v>Expedientes  por clasificar</v>
      </c>
      <c r="C16" s="13" t="str">
        <f>+Identificacion!D19</f>
        <v>b</v>
      </c>
      <c r="D16" s="14">
        <v>0</v>
      </c>
      <c r="E16" s="14">
        <v>7327</v>
      </c>
      <c r="F16" s="14" t="s">
        <v>64</v>
      </c>
      <c r="G16" s="14" t="s">
        <v>64</v>
      </c>
      <c r="H16" s="14" t="s">
        <v>64</v>
      </c>
      <c r="I16" s="14" t="s">
        <v>64</v>
      </c>
      <c r="J16" s="14" t="s">
        <v>64</v>
      </c>
      <c r="K16" s="14" t="s">
        <v>64</v>
      </c>
      <c r="L16" s="14" t="s">
        <v>64</v>
      </c>
      <c r="M16" s="19" t="s">
        <v>64</v>
      </c>
      <c r="N16" s="19" t="s">
        <v>64</v>
      </c>
      <c r="O16" s="19" t="s">
        <v>64</v>
      </c>
      <c r="P16" s="85">
        <f t="shared" si="0"/>
        <v>7327</v>
      </c>
      <c r="Q16" s="15"/>
      <c r="R16" s="82"/>
      <c r="S16" s="3"/>
      <c r="T16" s="3"/>
      <c r="U16" s="3"/>
      <c r="V16" s="3"/>
      <c r="W16" s="3"/>
      <c r="X16" s="3"/>
      <c r="Y16" s="3"/>
      <c r="Z16" s="3"/>
      <c r="AA16" s="3"/>
    </row>
    <row r="17" spans="1:27" ht="30.75" customHeight="1" x14ac:dyDescent="0.3">
      <c r="A17" s="172"/>
      <c r="B17" s="16" t="str">
        <f>+Identificacion!E20</f>
        <v>Expedientes organizados</v>
      </c>
      <c r="C17" s="13" t="str">
        <f>+Identificacion!D20</f>
        <v>a</v>
      </c>
      <c r="D17" s="14">
        <v>0</v>
      </c>
      <c r="E17" s="14">
        <v>736</v>
      </c>
      <c r="F17" s="14">
        <v>1208</v>
      </c>
      <c r="G17" s="14">
        <v>906</v>
      </c>
      <c r="H17" s="14">
        <v>976</v>
      </c>
      <c r="I17" s="14">
        <v>294</v>
      </c>
      <c r="J17" s="14">
        <v>745</v>
      </c>
      <c r="K17" s="14">
        <v>406</v>
      </c>
      <c r="L17" s="14">
        <v>100</v>
      </c>
      <c r="M17" s="19">
        <v>314</v>
      </c>
      <c r="N17" s="19">
        <v>410</v>
      </c>
      <c r="O17" s="19">
        <v>402</v>
      </c>
      <c r="P17" s="85">
        <f t="shared" si="0"/>
        <v>6497</v>
      </c>
      <c r="Q17" s="15"/>
      <c r="R17" s="3"/>
      <c r="S17" s="3"/>
      <c r="T17" s="3"/>
      <c r="U17" s="3"/>
      <c r="V17" s="3"/>
      <c r="W17" s="3"/>
      <c r="X17" s="3"/>
      <c r="Y17" s="3"/>
      <c r="Z17" s="3"/>
      <c r="AA17" s="3"/>
    </row>
    <row r="18" spans="1:27" ht="30.75" customHeight="1" x14ac:dyDescent="0.3">
      <c r="A18" s="172"/>
      <c r="B18" s="16" t="str">
        <f>+Identificacion!E21</f>
        <v>Expedientes por organizar</v>
      </c>
      <c r="C18" s="13" t="str">
        <f>+Identificacion!D21</f>
        <v>b</v>
      </c>
      <c r="D18" s="14">
        <v>0</v>
      </c>
      <c r="E18" s="14">
        <v>7327</v>
      </c>
      <c r="F18" s="14" t="s">
        <v>64</v>
      </c>
      <c r="G18" s="14" t="s">
        <v>64</v>
      </c>
      <c r="H18" s="14" t="s">
        <v>64</v>
      </c>
      <c r="I18" s="14" t="s">
        <v>64</v>
      </c>
      <c r="J18" s="14" t="s">
        <v>64</v>
      </c>
      <c r="K18" s="14" t="s">
        <v>64</v>
      </c>
      <c r="L18" s="14" t="s">
        <v>64</v>
      </c>
      <c r="M18" s="19" t="s">
        <v>64</v>
      </c>
      <c r="N18" s="19" t="s">
        <v>64</v>
      </c>
      <c r="O18" s="19" t="s">
        <v>64</v>
      </c>
      <c r="P18" s="85">
        <f t="shared" si="0"/>
        <v>7327</v>
      </c>
      <c r="Q18" s="15"/>
      <c r="R18" s="3"/>
      <c r="S18" s="3"/>
      <c r="T18" s="3"/>
      <c r="U18" s="3"/>
      <c r="V18" s="3"/>
      <c r="W18" s="3"/>
      <c r="X18" s="3"/>
      <c r="Y18" s="3"/>
      <c r="Z18" s="3"/>
      <c r="AA18" s="3"/>
    </row>
    <row r="19" spans="1:27" ht="30.75" customHeight="1" x14ac:dyDescent="0.3">
      <c r="A19" s="172"/>
      <c r="B19" s="16" t="str">
        <f>+Identificacion!E22</f>
        <v>Carpetas foliados</v>
      </c>
      <c r="C19" s="13" t="str">
        <f>+Identificacion!D22</f>
        <v>a</v>
      </c>
      <c r="D19" s="14">
        <v>0</v>
      </c>
      <c r="E19" s="14">
        <v>52</v>
      </c>
      <c r="F19" s="14">
        <v>0</v>
      </c>
      <c r="G19" s="14">
        <v>0</v>
      </c>
      <c r="H19" s="14">
        <v>251</v>
      </c>
      <c r="I19" s="14">
        <v>0</v>
      </c>
      <c r="J19" s="14">
        <v>360</v>
      </c>
      <c r="K19" s="14">
        <v>717</v>
      </c>
      <c r="L19" s="14">
        <v>626</v>
      </c>
      <c r="M19" s="19">
        <v>471</v>
      </c>
      <c r="N19" s="19">
        <v>558</v>
      </c>
      <c r="O19" s="19">
        <v>455</v>
      </c>
      <c r="P19" s="85">
        <f t="shared" si="0"/>
        <v>3490</v>
      </c>
      <c r="Q19" s="15"/>
      <c r="R19" s="3"/>
      <c r="S19" s="3"/>
      <c r="T19" s="3"/>
      <c r="U19" s="3"/>
      <c r="V19" s="3"/>
      <c r="W19" s="3"/>
      <c r="X19" s="3"/>
      <c r="Y19" s="3"/>
      <c r="Z19" s="3"/>
      <c r="AA19" s="3"/>
    </row>
    <row r="20" spans="1:27" ht="30.75" customHeight="1" x14ac:dyDescent="0.3">
      <c r="A20" s="172"/>
      <c r="B20" s="16" t="str">
        <f>+Identificacion!E23</f>
        <v xml:space="preserve">Carpetas pendientes por foliación </v>
      </c>
      <c r="C20" s="13" t="str">
        <f>+Identificacion!D23</f>
        <v>b</v>
      </c>
      <c r="D20" s="14">
        <v>0</v>
      </c>
      <c r="E20" s="14">
        <v>10913</v>
      </c>
      <c r="F20" s="14" t="s">
        <v>64</v>
      </c>
      <c r="G20" s="14" t="s">
        <v>64</v>
      </c>
      <c r="H20" s="14" t="s">
        <v>64</v>
      </c>
      <c r="I20" s="14" t="s">
        <v>64</v>
      </c>
      <c r="J20" s="14" t="s">
        <v>64</v>
      </c>
      <c r="K20" s="14" t="s">
        <v>64</v>
      </c>
      <c r="L20" s="14" t="s">
        <v>64</v>
      </c>
      <c r="M20" s="14" t="s">
        <v>64</v>
      </c>
      <c r="N20" s="14" t="s">
        <v>64</v>
      </c>
      <c r="O20" s="14" t="s">
        <v>64</v>
      </c>
      <c r="P20" s="85">
        <f t="shared" si="0"/>
        <v>10913</v>
      </c>
      <c r="Q20" s="15"/>
      <c r="R20" s="3"/>
      <c r="S20" s="3"/>
      <c r="T20" s="3"/>
      <c r="U20" s="3"/>
      <c r="V20" s="3"/>
      <c r="W20" s="3"/>
      <c r="X20" s="3"/>
      <c r="Y20" s="3"/>
      <c r="Z20" s="3"/>
      <c r="AA20" s="3"/>
    </row>
    <row r="21" spans="1:27" ht="30.75" customHeight="1" x14ac:dyDescent="0.3">
      <c r="A21" s="172"/>
      <c r="B21" s="16" t="str">
        <f>+Identificacion!E24</f>
        <v>Expedientes diligenciados en Formato Único de Inventario Documental</v>
      </c>
      <c r="C21" s="13" t="str">
        <f>+Identificacion!D24</f>
        <v>a</v>
      </c>
      <c r="D21" s="14">
        <v>0</v>
      </c>
      <c r="E21" s="14">
        <v>384</v>
      </c>
      <c r="F21" s="14">
        <v>1717</v>
      </c>
      <c r="G21" s="22">
        <v>1194</v>
      </c>
      <c r="H21" s="22">
        <v>474</v>
      </c>
      <c r="I21" s="22">
        <v>0</v>
      </c>
      <c r="J21" s="22">
        <v>228</v>
      </c>
      <c r="K21" s="22">
        <v>939</v>
      </c>
      <c r="L21" s="23">
        <v>341</v>
      </c>
      <c r="M21" s="19">
        <v>254</v>
      </c>
      <c r="N21" s="19">
        <v>305</v>
      </c>
      <c r="O21" s="19">
        <v>100</v>
      </c>
      <c r="P21" s="85">
        <f t="shared" si="0"/>
        <v>5936</v>
      </c>
      <c r="Q21" s="15"/>
      <c r="R21" s="3"/>
      <c r="S21" s="3"/>
      <c r="T21" s="3"/>
      <c r="U21" s="3"/>
      <c r="V21" s="3"/>
      <c r="W21" s="3"/>
      <c r="X21" s="3"/>
      <c r="Y21" s="3"/>
      <c r="Z21" s="3"/>
      <c r="AA21" s="3"/>
    </row>
    <row r="22" spans="1:27" s="79" customFormat="1" ht="30.75" customHeight="1" x14ac:dyDescent="0.3">
      <c r="A22" s="173"/>
      <c r="B22" s="16" t="str">
        <f>+Identificacion!E25</f>
        <v>Expedientes por incluir en el Formato Único de Inventario Documental</v>
      </c>
      <c r="C22" s="14" t="s">
        <v>65</v>
      </c>
      <c r="D22" s="14">
        <v>0</v>
      </c>
      <c r="E22" s="14">
        <v>10913</v>
      </c>
      <c r="F22" s="14" t="s">
        <v>64</v>
      </c>
      <c r="G22" s="14" t="s">
        <v>64</v>
      </c>
      <c r="H22" s="14" t="s">
        <v>64</v>
      </c>
      <c r="I22" s="14" t="s">
        <v>64</v>
      </c>
      <c r="J22" s="14" t="s">
        <v>64</v>
      </c>
      <c r="K22" s="14" t="s">
        <v>64</v>
      </c>
      <c r="L22" s="14" t="s">
        <v>64</v>
      </c>
      <c r="M22" s="14" t="s">
        <v>64</v>
      </c>
      <c r="N22" s="14" t="s">
        <v>64</v>
      </c>
      <c r="O22" s="14" t="s">
        <v>64</v>
      </c>
      <c r="P22" s="85">
        <f t="shared" si="0"/>
        <v>10913</v>
      </c>
      <c r="Q22" s="15"/>
      <c r="R22" s="3"/>
      <c r="S22" s="3"/>
      <c r="T22" s="3"/>
      <c r="U22" s="3"/>
      <c r="V22" s="3"/>
      <c r="W22" s="3"/>
      <c r="X22" s="3"/>
      <c r="Y22" s="3"/>
      <c r="Z22" s="3"/>
      <c r="AA22" s="3"/>
    </row>
    <row r="23" spans="1:27" ht="34.5" customHeight="1" x14ac:dyDescent="0.25">
      <c r="A23" s="25" t="str">
        <f>+Identificacion!A26</f>
        <v>3. ORFEO</v>
      </c>
      <c r="B23" s="16" t="str">
        <f>+Identificacion!E26</f>
        <v>Cantidad de documentos creados sin finalizar en vigencias anteriores al 2018</v>
      </c>
      <c r="C23" s="13" t="str">
        <f>+Identificacion!D26</f>
        <v>a</v>
      </c>
      <c r="D23" s="81" t="s">
        <v>64</v>
      </c>
      <c r="E23" s="81" t="s">
        <v>64</v>
      </c>
      <c r="F23" s="14">
        <v>7357</v>
      </c>
      <c r="G23" s="14" t="s">
        <v>64</v>
      </c>
      <c r="H23" s="14" t="s">
        <v>64</v>
      </c>
      <c r="I23" s="14">
        <v>7357</v>
      </c>
      <c r="J23" s="14" t="s">
        <v>64</v>
      </c>
      <c r="K23" s="14" t="s">
        <v>64</v>
      </c>
      <c r="L23" s="14">
        <v>7357</v>
      </c>
      <c r="M23" s="13" t="s">
        <v>64</v>
      </c>
      <c r="N23" s="13" t="s">
        <v>64</v>
      </c>
      <c r="O23" s="14">
        <v>3538</v>
      </c>
      <c r="P23" s="85">
        <v>3538</v>
      </c>
      <c r="Q23" s="26"/>
    </row>
    <row r="24" spans="1:27" ht="45.75" customHeight="1" x14ac:dyDescent="0.25">
      <c r="A24" s="157" t="str">
        <f>+Identificacion!A27</f>
        <v>4. INSTRUMENTOS ARCHIVÍSTICOS</v>
      </c>
      <c r="B24" s="28" t="str">
        <f>Identificacion!E27</f>
        <v>Porcentaje de avance en la presentación y aprobación de PGD</v>
      </c>
      <c r="C24" s="13" t="str">
        <f>+Identificacion!D27</f>
        <v>a</v>
      </c>
      <c r="D24" s="14">
        <v>0</v>
      </c>
      <c r="E24" s="14">
        <v>0</v>
      </c>
      <c r="F24" s="14">
        <v>0</v>
      </c>
      <c r="G24" s="22">
        <v>0</v>
      </c>
      <c r="H24" s="22">
        <v>0</v>
      </c>
      <c r="I24" s="22">
        <v>0</v>
      </c>
      <c r="J24" s="30">
        <v>0</v>
      </c>
      <c r="K24" s="32">
        <v>0</v>
      </c>
      <c r="L24" s="34">
        <v>1</v>
      </c>
      <c r="M24" s="34">
        <v>1</v>
      </c>
      <c r="N24" s="34">
        <v>1</v>
      </c>
      <c r="O24" s="34">
        <v>1</v>
      </c>
      <c r="P24" s="86">
        <v>1</v>
      </c>
      <c r="Q24" s="36"/>
    </row>
    <row r="25" spans="1:27" ht="30.75" customHeight="1" x14ac:dyDescent="0.25">
      <c r="A25" s="158"/>
      <c r="B25" s="28" t="str">
        <f>Identificacion!E28</f>
        <v>Porcentaje de avance en la presentación y aprobación del PINAR</v>
      </c>
      <c r="C25" s="13" t="str">
        <f>Identificacion!D27</f>
        <v>a</v>
      </c>
      <c r="D25" s="14">
        <v>0</v>
      </c>
      <c r="E25" s="14">
        <v>0</v>
      </c>
      <c r="F25" s="14">
        <v>0</v>
      </c>
      <c r="G25" s="22">
        <v>0</v>
      </c>
      <c r="H25" s="22">
        <v>0</v>
      </c>
      <c r="I25" s="32">
        <v>0</v>
      </c>
      <c r="J25" s="32">
        <v>0</v>
      </c>
      <c r="K25" s="32">
        <v>0</v>
      </c>
      <c r="L25" s="34">
        <v>1</v>
      </c>
      <c r="M25" s="14" t="s">
        <v>64</v>
      </c>
      <c r="N25" s="14" t="s">
        <v>64</v>
      </c>
      <c r="O25" s="14" t="s">
        <v>64</v>
      </c>
      <c r="P25" s="86">
        <f t="shared" si="0"/>
        <v>1</v>
      </c>
      <c r="Q25" s="36"/>
    </row>
    <row r="26" spans="1:27" ht="44.25" customHeight="1" x14ac:dyDescent="0.25">
      <c r="A26" s="42" t="str">
        <f>Identificacion!A29</f>
        <v>5.ASESORÍAS</v>
      </c>
      <c r="B26" s="28" t="str">
        <f>Identificacion!E29</f>
        <v>Medir el número de unidades de gestión  asesoradas presencialmente  en temas de Gestión Documental</v>
      </c>
      <c r="C26" s="46" t="str">
        <f>Identificacion!D29</f>
        <v>a</v>
      </c>
      <c r="D26" s="14">
        <v>0</v>
      </c>
      <c r="E26" s="14">
        <v>1</v>
      </c>
      <c r="F26" s="14">
        <v>0</v>
      </c>
      <c r="G26" s="22">
        <v>4</v>
      </c>
      <c r="H26" s="22">
        <v>5</v>
      </c>
      <c r="I26" s="22">
        <v>0</v>
      </c>
      <c r="J26" s="22">
        <v>1</v>
      </c>
      <c r="K26" s="22">
        <v>7</v>
      </c>
      <c r="L26" s="49">
        <v>1</v>
      </c>
      <c r="M26" s="13">
        <v>1</v>
      </c>
      <c r="N26" s="13">
        <v>1</v>
      </c>
      <c r="O26" s="14">
        <v>1</v>
      </c>
      <c r="P26" s="85">
        <f t="shared" si="0"/>
        <v>22</v>
      </c>
      <c r="Q26" s="26"/>
    </row>
    <row r="27" spans="1:27" ht="16.5" customHeight="1" x14ac:dyDescent="0.25"/>
    <row r="28" spans="1:27" ht="16.5" customHeight="1" x14ac:dyDescent="0.25"/>
    <row r="29" spans="1:27" ht="16.5" customHeight="1" x14ac:dyDescent="0.25"/>
    <row r="30" spans="1:27" ht="16.5" customHeight="1" x14ac:dyDescent="0.25"/>
    <row r="31" spans="1:27" ht="16.5" customHeight="1" x14ac:dyDescent="0.25"/>
    <row r="32" spans="1:27"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21">
    <mergeCell ref="N3:P3"/>
    <mergeCell ref="B1:M2"/>
    <mergeCell ref="A5:P5"/>
    <mergeCell ref="E7:P7"/>
    <mergeCell ref="E6:P6"/>
    <mergeCell ref="A7:D7"/>
    <mergeCell ref="A1:A4"/>
    <mergeCell ref="A6:D6"/>
    <mergeCell ref="B3:M4"/>
    <mergeCell ref="A24:A25"/>
    <mergeCell ref="A9:D9"/>
    <mergeCell ref="E8:H8"/>
    <mergeCell ref="L8:P8"/>
    <mergeCell ref="E9:P9"/>
    <mergeCell ref="A10:P10"/>
    <mergeCell ref="A11:P11"/>
    <mergeCell ref="I8:K8"/>
    <mergeCell ref="A8:D8"/>
    <mergeCell ref="A13:A14"/>
    <mergeCell ref="B12:C12"/>
    <mergeCell ref="A15:A22"/>
  </mergeCells>
  <pageMargins left="0.7" right="0.7" top="0.75" bottom="0.75" header="0" footer="0"/>
  <pageSetup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sheetPr>
  <dimension ref="A1:Z1000"/>
  <sheetViews>
    <sheetView showGridLines="0" tabSelected="1" topLeftCell="E18" workbookViewId="0">
      <selection activeCell="K31" sqref="K31:K32"/>
    </sheetView>
  </sheetViews>
  <sheetFormatPr baseColWidth="10" defaultColWidth="14.42578125" defaultRowHeight="15" customHeight="1" x14ac:dyDescent="0.25"/>
  <cols>
    <col min="1" max="1" width="37" customWidth="1"/>
    <col min="2" max="5" width="11.7109375" customWidth="1"/>
    <col min="6" max="6" width="13.85546875" customWidth="1"/>
    <col min="7" max="14" width="11.7109375" customWidth="1"/>
    <col min="15" max="26" width="14.42578125" customWidth="1"/>
  </cols>
  <sheetData>
    <row r="1" spans="1:26" ht="16.5" customHeight="1" x14ac:dyDescent="0.3">
      <c r="A1" s="183"/>
      <c r="B1" s="185" t="s">
        <v>0</v>
      </c>
      <c r="C1" s="186"/>
      <c r="D1" s="186"/>
      <c r="E1" s="186"/>
      <c r="F1" s="186"/>
      <c r="G1" s="186"/>
      <c r="H1" s="186"/>
      <c r="I1" s="186"/>
      <c r="J1" s="186"/>
      <c r="K1" s="186"/>
      <c r="L1" s="170"/>
      <c r="M1" s="1" t="s">
        <v>1</v>
      </c>
      <c r="N1" s="2"/>
      <c r="P1" s="3"/>
      <c r="Q1" s="3"/>
      <c r="R1" s="3"/>
      <c r="S1" s="3"/>
      <c r="T1" s="3"/>
      <c r="U1" s="3"/>
      <c r="V1" s="3"/>
      <c r="W1" s="3"/>
      <c r="X1" s="3"/>
      <c r="Y1" s="3"/>
      <c r="Z1" s="3"/>
    </row>
    <row r="2" spans="1:26" ht="16.5" customHeight="1" x14ac:dyDescent="0.3">
      <c r="A2" s="184"/>
      <c r="B2" s="179"/>
      <c r="C2" s="180"/>
      <c r="D2" s="180"/>
      <c r="E2" s="180"/>
      <c r="F2" s="180"/>
      <c r="G2" s="180"/>
      <c r="H2" s="180"/>
      <c r="I2" s="180"/>
      <c r="J2" s="180"/>
      <c r="K2" s="180"/>
      <c r="L2" s="181"/>
      <c r="M2" s="2" t="s">
        <v>2</v>
      </c>
      <c r="N2" s="4"/>
      <c r="P2" s="3"/>
      <c r="Q2" s="3"/>
      <c r="R2" s="3"/>
      <c r="S2" s="3"/>
      <c r="T2" s="3"/>
      <c r="U2" s="3"/>
      <c r="V2" s="3"/>
      <c r="W2" s="3"/>
      <c r="X2" s="3"/>
      <c r="Y2" s="3"/>
      <c r="Z2" s="3"/>
    </row>
    <row r="3" spans="1:26" ht="16.5" customHeight="1" x14ac:dyDescent="0.3">
      <c r="A3" s="184"/>
      <c r="B3" s="185" t="s">
        <v>3</v>
      </c>
      <c r="C3" s="186"/>
      <c r="D3" s="186"/>
      <c r="E3" s="186"/>
      <c r="F3" s="186"/>
      <c r="G3" s="186"/>
      <c r="H3" s="186"/>
      <c r="I3" s="186"/>
      <c r="J3" s="186"/>
      <c r="K3" s="186"/>
      <c r="L3" s="170"/>
      <c r="M3" s="5" t="s">
        <v>4</v>
      </c>
      <c r="N3" s="6"/>
      <c r="P3" s="3"/>
      <c r="Q3" s="3"/>
      <c r="R3" s="3"/>
      <c r="S3" s="3"/>
      <c r="T3" s="3"/>
      <c r="U3" s="3"/>
      <c r="V3" s="3"/>
      <c r="W3" s="3"/>
      <c r="X3" s="3"/>
      <c r="Y3" s="3"/>
      <c r="Z3" s="3"/>
    </row>
    <row r="4" spans="1:26" ht="16.5" customHeight="1" x14ac:dyDescent="0.3">
      <c r="A4" s="158"/>
      <c r="B4" s="179"/>
      <c r="C4" s="180"/>
      <c r="D4" s="180"/>
      <c r="E4" s="180"/>
      <c r="F4" s="180"/>
      <c r="G4" s="180"/>
      <c r="H4" s="180"/>
      <c r="I4" s="180"/>
      <c r="J4" s="180"/>
      <c r="K4" s="180"/>
      <c r="L4" s="181"/>
      <c r="M4" s="2" t="s">
        <v>6</v>
      </c>
      <c r="N4" s="4"/>
      <c r="P4" s="3"/>
      <c r="Q4" s="3"/>
      <c r="R4" s="3"/>
      <c r="S4" s="3"/>
      <c r="T4" s="3"/>
      <c r="U4" s="3"/>
      <c r="V4" s="3"/>
      <c r="W4" s="3"/>
      <c r="X4" s="3"/>
      <c r="Y4" s="3"/>
      <c r="Z4" s="3"/>
    </row>
    <row r="5" spans="1:26" ht="16.5" customHeight="1" x14ac:dyDescent="0.3">
      <c r="A5" s="207"/>
      <c r="B5" s="180"/>
      <c r="C5" s="180"/>
      <c r="D5" s="180"/>
      <c r="E5" s="180"/>
      <c r="F5" s="180"/>
      <c r="G5" s="180"/>
      <c r="H5" s="180"/>
      <c r="I5" s="180"/>
      <c r="J5" s="180"/>
      <c r="K5" s="180"/>
      <c r="L5" s="180"/>
      <c r="M5" s="180"/>
      <c r="N5" s="181"/>
      <c r="O5" s="3"/>
      <c r="P5" s="3"/>
      <c r="Q5" s="3"/>
      <c r="R5" s="3"/>
      <c r="S5" s="3"/>
      <c r="T5" s="3"/>
      <c r="U5" s="3"/>
      <c r="V5" s="3"/>
      <c r="W5" s="3"/>
      <c r="X5" s="3"/>
      <c r="Y5" s="3"/>
      <c r="Z5" s="3"/>
    </row>
    <row r="6" spans="1:26" ht="16.5" customHeight="1" x14ac:dyDescent="0.3">
      <c r="A6" s="159" t="s">
        <v>8</v>
      </c>
      <c r="B6" s="160"/>
      <c r="C6" s="161"/>
      <c r="D6" s="206" t="str">
        <f>Identificacion!C7</f>
        <v>Desempeño de la Gestión Documental</v>
      </c>
      <c r="E6" s="160"/>
      <c r="F6" s="160"/>
      <c r="G6" s="160"/>
      <c r="H6" s="160"/>
      <c r="I6" s="160"/>
      <c r="J6" s="160"/>
      <c r="K6" s="160"/>
      <c r="L6" s="160"/>
      <c r="M6" s="160"/>
      <c r="N6" s="161"/>
      <c r="O6" s="3"/>
      <c r="P6" s="3"/>
      <c r="Q6" s="3"/>
      <c r="R6" s="3"/>
      <c r="S6" s="3"/>
      <c r="T6" s="3"/>
      <c r="U6" s="3"/>
      <c r="V6" s="3"/>
      <c r="W6" s="3"/>
      <c r="X6" s="3"/>
      <c r="Y6" s="3"/>
      <c r="Z6" s="3"/>
    </row>
    <row r="7" spans="1:26" ht="16.5" customHeight="1" x14ac:dyDescent="0.3">
      <c r="A7" s="159" t="s">
        <v>20</v>
      </c>
      <c r="B7" s="160"/>
      <c r="C7" s="161"/>
      <c r="D7" s="205"/>
      <c r="E7" s="160"/>
      <c r="F7" s="160"/>
      <c r="G7" s="160"/>
      <c r="H7" s="160"/>
      <c r="I7" s="160"/>
      <c r="J7" s="160"/>
      <c r="K7" s="160"/>
      <c r="L7" s="160"/>
      <c r="M7" s="160"/>
      <c r="N7" s="161"/>
      <c r="O7" s="3"/>
      <c r="P7" s="3"/>
      <c r="Q7" s="3"/>
      <c r="R7" s="3"/>
      <c r="S7" s="3"/>
      <c r="T7" s="3"/>
      <c r="U7" s="3"/>
      <c r="V7" s="3"/>
      <c r="W7" s="3"/>
      <c r="X7" s="3"/>
      <c r="Y7" s="3"/>
      <c r="Z7" s="3"/>
    </row>
    <row r="8" spans="1:26" ht="16.5" customHeight="1" x14ac:dyDescent="0.3">
      <c r="A8" s="168"/>
      <c r="B8" s="160"/>
      <c r="C8" s="160"/>
      <c r="D8" s="160"/>
      <c r="E8" s="160"/>
      <c r="F8" s="160"/>
      <c r="G8" s="160"/>
      <c r="H8" s="160"/>
      <c r="I8" s="160"/>
      <c r="J8" s="160"/>
      <c r="K8" s="160"/>
      <c r="L8" s="160"/>
      <c r="M8" s="160"/>
      <c r="N8" s="161"/>
      <c r="O8" s="3"/>
      <c r="P8" s="3"/>
      <c r="Q8" s="3"/>
      <c r="R8" s="3"/>
      <c r="S8" s="3"/>
      <c r="T8" s="3"/>
      <c r="U8" s="3"/>
      <c r="V8" s="3"/>
      <c r="W8" s="3"/>
      <c r="X8" s="3"/>
      <c r="Y8" s="3"/>
      <c r="Z8" s="3"/>
    </row>
    <row r="9" spans="1:26" ht="16.5" customHeight="1" x14ac:dyDescent="0.3">
      <c r="A9" s="190" t="s">
        <v>25</v>
      </c>
      <c r="B9" s="160"/>
      <c r="C9" s="160"/>
      <c r="D9" s="160"/>
      <c r="E9" s="160"/>
      <c r="F9" s="160"/>
      <c r="G9" s="160"/>
      <c r="H9" s="160"/>
      <c r="I9" s="160"/>
      <c r="J9" s="160"/>
      <c r="K9" s="160"/>
      <c r="L9" s="160"/>
      <c r="M9" s="160"/>
      <c r="N9" s="161"/>
      <c r="O9" s="3"/>
      <c r="P9" s="3"/>
      <c r="Q9" s="3"/>
      <c r="R9" s="3"/>
      <c r="S9" s="3"/>
      <c r="T9" s="3"/>
      <c r="U9" s="3"/>
      <c r="V9" s="3"/>
      <c r="W9" s="3"/>
      <c r="X9" s="3"/>
      <c r="Y9" s="3"/>
      <c r="Z9" s="3"/>
    </row>
    <row r="10" spans="1:26" ht="33" x14ac:dyDescent="0.3">
      <c r="A10" s="7" t="s">
        <v>28</v>
      </c>
      <c r="B10" s="9" t="s">
        <v>29</v>
      </c>
      <c r="C10" s="10" t="s">
        <v>38</v>
      </c>
      <c r="D10" s="10" t="s">
        <v>36</v>
      </c>
      <c r="E10" s="10" t="s">
        <v>37</v>
      </c>
      <c r="F10" s="10" t="s">
        <v>39</v>
      </c>
      <c r="G10" s="10" t="s">
        <v>40</v>
      </c>
      <c r="H10" s="10" t="s">
        <v>41</v>
      </c>
      <c r="I10" s="10" t="s">
        <v>42</v>
      </c>
      <c r="J10" s="10" t="s">
        <v>43</v>
      </c>
      <c r="K10" s="10" t="s">
        <v>44</v>
      </c>
      <c r="L10" s="10" t="s">
        <v>45</v>
      </c>
      <c r="M10" s="10" t="s">
        <v>46</v>
      </c>
      <c r="N10" s="10" t="s">
        <v>47</v>
      </c>
      <c r="O10" s="3"/>
      <c r="P10" s="3"/>
      <c r="Q10" s="3"/>
      <c r="R10" s="3"/>
      <c r="S10" s="3"/>
      <c r="T10" s="3"/>
      <c r="U10" s="3"/>
      <c r="V10" s="3"/>
      <c r="W10" s="3"/>
      <c r="X10" s="3"/>
      <c r="Y10" s="3"/>
      <c r="Z10" s="3"/>
    </row>
    <row r="11" spans="1:26" ht="27" customHeight="1" x14ac:dyDescent="0.3">
      <c r="A11" s="105" t="str">
        <f>+Identificacion!I16</f>
        <v>Porcentaje de dependencias que han realizado transferencias primarias</v>
      </c>
      <c r="B11" s="92" t="s">
        <v>64</v>
      </c>
      <c r="C11" s="17" t="s">
        <v>64</v>
      </c>
      <c r="D11" s="17" t="s">
        <v>64</v>
      </c>
      <c r="E11" s="83">
        <f>SUM(Seguimiento!$D$14:F14)/29</f>
        <v>0</v>
      </c>
      <c r="F11" s="17" t="s">
        <v>64</v>
      </c>
      <c r="G11" s="17" t="s">
        <v>64</v>
      </c>
      <c r="H11" s="17">
        <f>SUM(Seguimiento!$D$14:I14)/29</f>
        <v>0.10344827586206896</v>
      </c>
      <c r="I11" s="17" t="s">
        <v>64</v>
      </c>
      <c r="J11" s="17" t="s">
        <v>64</v>
      </c>
      <c r="K11" s="17">
        <f>SUM(Seguimiento!$D$14:L14)/29</f>
        <v>0.37931034482758619</v>
      </c>
      <c r="L11" s="17" t="s">
        <v>64</v>
      </c>
      <c r="M11" s="17" t="s">
        <v>64</v>
      </c>
      <c r="N11" s="17">
        <f>SUM(Seguimiento!$D$14:O14)/29</f>
        <v>0.7931034482758621</v>
      </c>
      <c r="O11" s="3"/>
      <c r="P11" s="3"/>
      <c r="Q11" s="3"/>
      <c r="R11" s="3"/>
      <c r="S11" s="3"/>
      <c r="T11" s="3"/>
      <c r="U11" s="3"/>
      <c r="V11" s="3"/>
      <c r="W11" s="3"/>
      <c r="X11" s="3"/>
      <c r="Y11" s="3"/>
      <c r="Z11" s="3"/>
    </row>
    <row r="12" spans="1:26" ht="27" customHeight="1" x14ac:dyDescent="0.3">
      <c r="A12" s="105" t="str">
        <f>+Identificacion!I18</f>
        <v>% de expedientes clasificados</v>
      </c>
      <c r="B12" s="92" t="s">
        <v>64</v>
      </c>
      <c r="C12" s="17" t="s">
        <v>64</v>
      </c>
      <c r="D12" s="17" t="s">
        <v>64</v>
      </c>
      <c r="E12" s="17">
        <f>SUM(Seguimiento!$D$15:F15)/Seguimiento!$E$16</f>
        <v>0.26532004913334245</v>
      </c>
      <c r="F12" s="17" t="s">
        <v>64</v>
      </c>
      <c r="G12" s="17" t="s">
        <v>64</v>
      </c>
      <c r="H12" s="17">
        <f>SUM(Seguimiento!$D$15:I15)/Seguimiento!$E$16</f>
        <v>0.56230380783403844</v>
      </c>
      <c r="I12" s="17" t="s">
        <v>64</v>
      </c>
      <c r="J12" s="17" t="s">
        <v>64</v>
      </c>
      <c r="K12" s="17">
        <f>SUM(Seguimiento!$D$15:L15)/Seguimiento!$E$16</f>
        <v>0.84386515627132519</v>
      </c>
      <c r="L12" s="17" t="s">
        <v>64</v>
      </c>
      <c r="M12" s="17" t="s">
        <v>64</v>
      </c>
      <c r="N12" s="17">
        <f>SUM(Seguimiento!$D$15:O15)/Seguimiento!$E$16</f>
        <v>0.97243073563532145</v>
      </c>
      <c r="O12" s="3"/>
      <c r="P12" s="3"/>
      <c r="Q12" s="3"/>
      <c r="R12" s="3"/>
      <c r="S12" s="3"/>
      <c r="T12" s="3"/>
      <c r="U12" s="3"/>
      <c r="V12" s="3"/>
      <c r="W12" s="3"/>
      <c r="X12" s="3"/>
      <c r="Y12" s="3"/>
      <c r="Z12" s="3"/>
    </row>
    <row r="13" spans="1:26" ht="27" customHeight="1" x14ac:dyDescent="0.3">
      <c r="A13" s="105" t="str">
        <f>+Identificacion!I20</f>
        <v>% de expedientes organizados</v>
      </c>
      <c r="B13" s="92" t="s">
        <v>64</v>
      </c>
      <c r="C13" s="17" t="s">
        <v>64</v>
      </c>
      <c r="D13" s="17" t="s">
        <v>64</v>
      </c>
      <c r="E13" s="17">
        <f>SUM(Seguimiento!$D$17:F17)/Seguimiento!$E$18</f>
        <v>0.26532004913334245</v>
      </c>
      <c r="F13" s="17" t="s">
        <v>64</v>
      </c>
      <c r="G13" s="17" t="s">
        <v>64</v>
      </c>
      <c r="H13" s="17">
        <f>SUM(Seguimiento!$D$17:I17)/Seguimiento!$E$18</f>
        <v>0.56230380783403844</v>
      </c>
      <c r="I13" s="17" t="s">
        <v>64</v>
      </c>
      <c r="J13" s="17" t="s">
        <v>64</v>
      </c>
      <c r="K13" s="17">
        <f>SUM(Seguimiento!$D$17:L17)/Seguimiento!$E$18</f>
        <v>0.73304217278558759</v>
      </c>
      <c r="L13" s="17" t="s">
        <v>64</v>
      </c>
      <c r="M13" s="17" t="s">
        <v>64</v>
      </c>
      <c r="N13" s="17">
        <f>SUM(Seguimiento!$D$17:O17)/Seguimiento!$E$18</f>
        <v>0.88672034939265731</v>
      </c>
      <c r="O13" s="3"/>
      <c r="P13" s="3"/>
      <c r="Q13" s="3"/>
      <c r="R13" s="3"/>
      <c r="S13" s="3"/>
      <c r="T13" s="3"/>
      <c r="U13" s="3"/>
      <c r="V13" s="3"/>
      <c r="W13" s="3"/>
      <c r="X13" s="3"/>
      <c r="Y13" s="3"/>
      <c r="Z13" s="3"/>
    </row>
    <row r="14" spans="1:26" ht="27" customHeight="1" x14ac:dyDescent="0.3">
      <c r="A14" s="105" t="str">
        <f>+Identificacion!I22</f>
        <v>% de expedientes foliados</v>
      </c>
      <c r="B14" s="92" t="s">
        <v>64</v>
      </c>
      <c r="C14" s="17" t="s">
        <v>64</v>
      </c>
      <c r="D14" s="17" t="s">
        <v>64</v>
      </c>
      <c r="E14" s="83">
        <f>SUM(Seguimiento!$D$19:F19)/Seguimiento!$E$20</f>
        <v>4.7649592229451112E-3</v>
      </c>
      <c r="F14" s="17" t="s">
        <v>64</v>
      </c>
      <c r="G14" s="17" t="s">
        <v>64</v>
      </c>
      <c r="H14" s="17">
        <f>SUM(Seguimiento!$D$19:I19)/Seguimiento!$E$20</f>
        <v>2.7765050856776323E-2</v>
      </c>
      <c r="I14" s="17" t="s">
        <v>64</v>
      </c>
      <c r="J14" s="17" t="s">
        <v>64</v>
      </c>
      <c r="K14" s="17">
        <f>SUM(Seguimiento!$D$19:L19)/Seguimiento!$E$20</f>
        <v>0.18381746540822871</v>
      </c>
      <c r="L14" s="17" t="s">
        <v>64</v>
      </c>
      <c r="M14" s="17" t="s">
        <v>64</v>
      </c>
      <c r="N14" s="17">
        <f>SUM(Seguimiento!$D$19:O19)/Seguimiento!$E$20</f>
        <v>0.31980207092458535</v>
      </c>
      <c r="O14" s="3"/>
      <c r="P14" s="3"/>
      <c r="Q14" s="3"/>
      <c r="R14" s="3"/>
      <c r="S14" s="3"/>
      <c r="T14" s="3"/>
      <c r="U14" s="3"/>
      <c r="V14" s="3"/>
      <c r="W14" s="3"/>
      <c r="X14" s="3"/>
      <c r="Y14" s="3"/>
      <c r="Z14" s="3"/>
    </row>
    <row r="15" spans="1:26" ht="27" customHeight="1" x14ac:dyDescent="0.3">
      <c r="A15" s="105" t="str">
        <f>+Identificacion!I24</f>
        <v>% de expedientes incluidos en inventario</v>
      </c>
      <c r="B15" s="92" t="s">
        <v>64</v>
      </c>
      <c r="C15" s="17" t="s">
        <v>64</v>
      </c>
      <c r="D15" s="17" t="s">
        <v>64</v>
      </c>
      <c r="E15" s="83">
        <f>SUM(Seguimiento!$D$21:F21)/Seguimiento!$E$22</f>
        <v>0.19252267937322459</v>
      </c>
      <c r="F15" s="17" t="s">
        <v>64</v>
      </c>
      <c r="G15" s="17" t="s">
        <v>64</v>
      </c>
      <c r="H15" s="83">
        <f>SUM(Seguimiento!$D$21:I21)/Seguimiento!$E$22</f>
        <v>0.34536790983231008</v>
      </c>
      <c r="I15" s="17" t="s">
        <v>64</v>
      </c>
      <c r="J15" s="17" t="s">
        <v>64</v>
      </c>
      <c r="K15" s="83">
        <f>SUM(Seguimiento!$D$21:L21)/Seguimiento!$E$22</f>
        <v>0.48355172729771834</v>
      </c>
      <c r="L15" s="17" t="s">
        <v>64</v>
      </c>
      <c r="M15" s="17" t="s">
        <v>64</v>
      </c>
      <c r="N15" s="83">
        <f>SUM(Seguimiento!$D$21:O21)/Seguimiento!$E$22</f>
        <v>0.54393842206542653</v>
      </c>
      <c r="O15" s="3"/>
      <c r="P15" s="3"/>
      <c r="Q15" s="3"/>
      <c r="R15" s="3"/>
      <c r="S15" s="3"/>
      <c r="T15" s="3"/>
      <c r="U15" s="3"/>
      <c r="V15" s="3"/>
      <c r="W15" s="3"/>
      <c r="X15" s="3"/>
      <c r="Y15" s="3"/>
      <c r="Z15" s="3"/>
    </row>
    <row r="16" spans="1:26" ht="27" customHeight="1" x14ac:dyDescent="0.3">
      <c r="A16" s="105" t="str">
        <f>+Identificacion!I26</f>
        <v>Cantidad de documentos sin finalizar en vigencias anteriores al 2018</v>
      </c>
      <c r="B16" s="92" t="s">
        <v>64</v>
      </c>
      <c r="C16" s="17" t="s">
        <v>64</v>
      </c>
      <c r="D16" s="17" t="s">
        <v>64</v>
      </c>
      <c r="E16" s="21">
        <f>+Seguimiento!F23</f>
        <v>7357</v>
      </c>
      <c r="F16" s="17" t="s">
        <v>64</v>
      </c>
      <c r="G16" s="17" t="s">
        <v>64</v>
      </c>
      <c r="H16" s="21">
        <f>+Seguimiento!I23</f>
        <v>7357</v>
      </c>
      <c r="I16" s="17" t="s">
        <v>64</v>
      </c>
      <c r="J16" s="17" t="s">
        <v>64</v>
      </c>
      <c r="K16" s="21">
        <f>+Seguimiento!L23</f>
        <v>7357</v>
      </c>
      <c r="L16" s="17" t="s">
        <v>64</v>
      </c>
      <c r="M16" s="17" t="s">
        <v>64</v>
      </c>
      <c r="N16" s="21">
        <f>+Seguimiento!O23</f>
        <v>3538</v>
      </c>
      <c r="O16" s="3"/>
      <c r="P16" s="3"/>
      <c r="Q16" s="3"/>
      <c r="R16" s="3"/>
      <c r="S16" s="3"/>
      <c r="T16" s="3"/>
      <c r="U16" s="3"/>
      <c r="V16" s="3"/>
      <c r="W16" s="3"/>
      <c r="X16" s="3"/>
      <c r="Y16" s="3"/>
      <c r="Z16" s="3"/>
    </row>
    <row r="17" spans="1:26" ht="27" customHeight="1" x14ac:dyDescent="0.3">
      <c r="A17" s="105" t="str">
        <f>+Identificacion!I27</f>
        <v>Porcentaje de avance  de la aprobación Programa de Gestión Documental PGD en la vigencia 2019</v>
      </c>
      <c r="B17" s="92" t="s">
        <v>64</v>
      </c>
      <c r="C17" s="17" t="s">
        <v>64</v>
      </c>
      <c r="D17" s="17" t="s">
        <v>64</v>
      </c>
      <c r="E17" s="17">
        <f>+Seguimiento!F24</f>
        <v>0</v>
      </c>
      <c r="F17" s="17" t="s">
        <v>64</v>
      </c>
      <c r="G17" s="17" t="s">
        <v>64</v>
      </c>
      <c r="H17" s="17">
        <f>+Seguimiento!I24</f>
        <v>0</v>
      </c>
      <c r="I17" s="17" t="s">
        <v>64</v>
      </c>
      <c r="J17" s="17" t="s">
        <v>64</v>
      </c>
      <c r="K17" s="17">
        <f>+Seguimiento!L24</f>
        <v>1</v>
      </c>
      <c r="L17" s="17" t="s">
        <v>64</v>
      </c>
      <c r="M17" s="17" t="s">
        <v>64</v>
      </c>
      <c r="N17" s="17">
        <f>+Seguimiento!O24</f>
        <v>1</v>
      </c>
      <c r="O17" s="3"/>
      <c r="P17" s="3"/>
      <c r="Q17" s="3"/>
      <c r="R17" s="3"/>
      <c r="S17" s="3"/>
      <c r="T17" s="3"/>
      <c r="U17" s="3"/>
      <c r="V17" s="3"/>
      <c r="W17" s="3"/>
      <c r="X17" s="3"/>
      <c r="Y17" s="3"/>
      <c r="Z17" s="3"/>
    </row>
    <row r="18" spans="1:26" ht="27" customHeight="1" x14ac:dyDescent="0.3">
      <c r="A18" s="105" t="str">
        <f>+Identificacion!I28</f>
        <v>Porcentajer de avance de la aprobación del Plan Institucional de Archivo PINAR vigencia 2019</v>
      </c>
      <c r="B18" s="92" t="s">
        <v>64</v>
      </c>
      <c r="C18" s="17" t="s">
        <v>64</v>
      </c>
      <c r="D18" s="17" t="s">
        <v>64</v>
      </c>
      <c r="E18" s="17">
        <f>+Seguimiento!F25</f>
        <v>0</v>
      </c>
      <c r="F18" s="17" t="s">
        <v>64</v>
      </c>
      <c r="G18" s="17" t="s">
        <v>64</v>
      </c>
      <c r="H18" s="17">
        <f>+Seguimiento!I25</f>
        <v>0</v>
      </c>
      <c r="I18" s="17" t="s">
        <v>64</v>
      </c>
      <c r="J18" s="17" t="s">
        <v>64</v>
      </c>
      <c r="K18" s="17">
        <f>+Seguimiento!L25</f>
        <v>1</v>
      </c>
      <c r="L18" s="17" t="s">
        <v>64</v>
      </c>
      <c r="M18" s="17" t="s">
        <v>64</v>
      </c>
      <c r="N18" s="17">
        <v>1</v>
      </c>
      <c r="O18" s="3"/>
      <c r="P18" s="3"/>
      <c r="Q18" s="3"/>
      <c r="R18" s="3"/>
      <c r="S18" s="3"/>
      <c r="T18" s="3"/>
      <c r="U18" s="3"/>
      <c r="V18" s="3"/>
      <c r="W18" s="3"/>
      <c r="X18" s="3"/>
      <c r="Y18" s="3"/>
      <c r="Z18" s="3"/>
    </row>
    <row r="19" spans="1:26" ht="27" customHeight="1" x14ac:dyDescent="0.3">
      <c r="A19" s="105" t="str">
        <f>+Identificacion!I29</f>
        <v xml:space="preserve">Cantidad de unidades de gestión capacitadas </v>
      </c>
      <c r="B19" s="92" t="s">
        <v>64</v>
      </c>
      <c r="C19" s="17" t="s">
        <v>64</v>
      </c>
      <c r="D19" s="17" t="s">
        <v>64</v>
      </c>
      <c r="E19" s="21">
        <f>SUM(Seguimiento!$D$26:F26)</f>
        <v>1</v>
      </c>
      <c r="F19" s="17" t="s">
        <v>64</v>
      </c>
      <c r="G19" s="17" t="s">
        <v>64</v>
      </c>
      <c r="H19" s="21">
        <f>SUM(Seguimiento!$D$26:I26)</f>
        <v>10</v>
      </c>
      <c r="I19" s="17" t="s">
        <v>64</v>
      </c>
      <c r="J19" s="17" t="s">
        <v>64</v>
      </c>
      <c r="K19" s="21">
        <f>SUM(Seguimiento!$D$26:L26)</f>
        <v>19</v>
      </c>
      <c r="L19" s="17" t="s">
        <v>64</v>
      </c>
      <c r="M19" s="17" t="s">
        <v>64</v>
      </c>
      <c r="N19" s="21">
        <f>SUM(Seguimiento!$D$26:O26)</f>
        <v>22</v>
      </c>
      <c r="O19" s="3"/>
      <c r="P19" s="3"/>
      <c r="Q19" s="3"/>
      <c r="R19" s="3"/>
      <c r="S19" s="3"/>
      <c r="T19" s="3"/>
      <c r="U19" s="3"/>
      <c r="V19" s="3"/>
      <c r="W19" s="3"/>
      <c r="X19" s="3"/>
      <c r="Y19" s="3"/>
      <c r="Z19" s="3"/>
    </row>
    <row r="20" spans="1:26" ht="16.5" hidden="1" customHeight="1" x14ac:dyDescent="0.3">
      <c r="A20" s="20"/>
      <c r="B20" s="13"/>
      <c r="C20" s="24"/>
      <c r="D20" s="24"/>
      <c r="E20" s="17"/>
      <c r="F20" s="24"/>
      <c r="G20" s="24"/>
      <c r="H20" s="24"/>
      <c r="I20" s="24"/>
      <c r="J20" s="24"/>
      <c r="K20" s="24"/>
      <c r="L20" s="24"/>
      <c r="M20" s="24"/>
      <c r="N20" s="24"/>
      <c r="O20" s="3"/>
      <c r="P20" s="3"/>
      <c r="Q20" s="3"/>
      <c r="R20" s="3"/>
      <c r="S20" s="3"/>
      <c r="T20" s="3"/>
      <c r="U20" s="3"/>
      <c r="V20" s="3"/>
      <c r="W20" s="3"/>
      <c r="X20" s="3"/>
      <c r="Y20" s="3"/>
      <c r="Z20" s="3"/>
    </row>
    <row r="21" spans="1:26" ht="16.5" customHeight="1" x14ac:dyDescent="0.3">
      <c r="A21" s="189"/>
      <c r="B21" s="160"/>
      <c r="C21" s="160"/>
      <c r="D21" s="160"/>
      <c r="E21" s="160"/>
      <c r="F21" s="160"/>
      <c r="G21" s="160"/>
      <c r="H21" s="160"/>
      <c r="I21" s="160"/>
      <c r="J21" s="160"/>
      <c r="K21" s="160"/>
      <c r="L21" s="160"/>
      <c r="M21" s="160"/>
      <c r="N21" s="161"/>
      <c r="O21" s="3"/>
      <c r="P21" s="3"/>
      <c r="Q21" s="3"/>
      <c r="R21" s="3"/>
      <c r="S21" s="3"/>
      <c r="T21" s="3"/>
      <c r="U21" s="3"/>
      <c r="V21" s="3"/>
      <c r="W21" s="3"/>
      <c r="X21" s="3"/>
      <c r="Y21" s="3"/>
      <c r="Z21" s="3"/>
    </row>
    <row r="22" spans="1:26" ht="16.5" customHeight="1" x14ac:dyDescent="0.3">
      <c r="A22" s="190" t="s">
        <v>110</v>
      </c>
      <c r="B22" s="160"/>
      <c r="C22" s="160"/>
      <c r="D22" s="160"/>
      <c r="E22" s="160"/>
      <c r="F22" s="160"/>
      <c r="G22" s="160"/>
      <c r="H22" s="160"/>
      <c r="I22" s="160"/>
      <c r="J22" s="160"/>
      <c r="K22" s="160"/>
      <c r="L22" s="160"/>
      <c r="M22" s="160"/>
      <c r="N22" s="161"/>
      <c r="O22" s="3"/>
      <c r="P22" s="3"/>
      <c r="Q22" s="3"/>
      <c r="R22" s="3"/>
      <c r="S22" s="3"/>
      <c r="T22" s="3"/>
      <c r="U22" s="3"/>
      <c r="V22" s="3"/>
      <c r="W22" s="3"/>
      <c r="X22" s="3"/>
      <c r="Y22" s="3"/>
      <c r="Z22" s="3"/>
    </row>
    <row r="23" spans="1:26" ht="16.5" customHeight="1" x14ac:dyDescent="0.3">
      <c r="A23" s="193" t="s">
        <v>112</v>
      </c>
      <c r="B23" s="160"/>
      <c r="C23" s="160"/>
      <c r="D23" s="160"/>
      <c r="E23" s="160"/>
      <c r="F23" s="160"/>
      <c r="G23" s="161"/>
      <c r="H23" s="195" t="s">
        <v>114</v>
      </c>
      <c r="I23" s="160"/>
      <c r="J23" s="160"/>
      <c r="K23" s="161"/>
      <c r="L23" s="194" t="s">
        <v>115</v>
      </c>
      <c r="M23" s="160"/>
      <c r="N23" s="161"/>
      <c r="O23" s="3"/>
      <c r="P23" s="3"/>
      <c r="Q23" s="3"/>
      <c r="R23" s="3"/>
      <c r="S23" s="3"/>
      <c r="T23" s="3"/>
      <c r="U23" s="3"/>
      <c r="V23" s="3"/>
      <c r="W23" s="3"/>
      <c r="X23" s="3"/>
      <c r="Y23" s="3"/>
      <c r="Z23" s="3"/>
    </row>
    <row r="24" spans="1:26" ht="16.5" customHeight="1" x14ac:dyDescent="0.3">
      <c r="A24" s="40" t="s">
        <v>116</v>
      </c>
      <c r="B24" s="196" t="s">
        <v>28</v>
      </c>
      <c r="C24" s="197"/>
      <c r="D24" s="192"/>
      <c r="E24" s="43" t="s">
        <v>119</v>
      </c>
      <c r="F24" s="45" t="s">
        <v>120</v>
      </c>
      <c r="G24" s="47" t="s">
        <v>122</v>
      </c>
      <c r="H24" s="51" t="s">
        <v>123</v>
      </c>
      <c r="I24" s="51" t="s">
        <v>126</v>
      </c>
      <c r="J24" s="51" t="s">
        <v>127</v>
      </c>
      <c r="K24" s="51" t="s">
        <v>128</v>
      </c>
      <c r="L24" s="52" t="s">
        <v>129</v>
      </c>
      <c r="M24" s="191" t="s">
        <v>130</v>
      </c>
      <c r="N24" s="192"/>
      <c r="O24" s="3"/>
      <c r="P24" s="3"/>
      <c r="Q24" s="3"/>
      <c r="R24" s="3"/>
      <c r="S24" s="3"/>
      <c r="T24" s="3"/>
      <c r="U24" s="3"/>
      <c r="V24" s="3"/>
      <c r="W24" s="3"/>
      <c r="X24" s="3"/>
      <c r="Y24" s="3"/>
      <c r="Z24" s="3"/>
    </row>
    <row r="25" spans="1:26" ht="54.75" customHeight="1" x14ac:dyDescent="0.3">
      <c r="A25" s="20" t="str">
        <f>Identificacion!A16</f>
        <v xml:space="preserve">1. TRANSFERENCIAS DOCUMENTALES </v>
      </c>
      <c r="B25" s="198" t="str">
        <f>Identificacion!I16</f>
        <v>Porcentaje de dependencias que han realizado transferencias primarias</v>
      </c>
      <c r="C25" s="199"/>
      <c r="D25" s="200"/>
      <c r="E25" s="114" t="s">
        <v>247</v>
      </c>
      <c r="F25" s="114" t="s">
        <v>248</v>
      </c>
      <c r="G25" s="114" t="s">
        <v>249</v>
      </c>
      <c r="H25" s="112">
        <f t="shared" ref="H25:H33" si="0">+E11</f>
        <v>0</v>
      </c>
      <c r="I25" s="108">
        <f>+H11</f>
        <v>0.10344827586206896</v>
      </c>
      <c r="J25" s="108">
        <f>+K11</f>
        <v>0.37931034482758619</v>
      </c>
      <c r="K25" s="112">
        <f>+N11</f>
        <v>0.7931034482758621</v>
      </c>
      <c r="L25" s="59"/>
      <c r="M25" s="204"/>
      <c r="N25" s="161"/>
      <c r="O25" s="3"/>
      <c r="P25" s="3"/>
      <c r="Q25" s="3"/>
      <c r="R25" s="3"/>
      <c r="S25" s="3"/>
      <c r="T25" s="3"/>
      <c r="U25" s="3"/>
      <c r="V25" s="3"/>
      <c r="W25" s="3"/>
      <c r="X25" s="3"/>
      <c r="Y25" s="3"/>
      <c r="Z25" s="3"/>
    </row>
    <row r="26" spans="1:26" ht="27" customHeight="1" x14ac:dyDescent="0.3">
      <c r="A26" s="215" t="str">
        <f>Identificacion!A18</f>
        <v>2. PROCESOS TÉCNICOS</v>
      </c>
      <c r="B26" s="201" t="str">
        <f>Identificacion!I18</f>
        <v>% de expedientes clasificados</v>
      </c>
      <c r="C26" s="202"/>
      <c r="D26" s="203"/>
      <c r="E26" s="106" t="s">
        <v>64</v>
      </c>
      <c r="F26" s="106" t="s">
        <v>64</v>
      </c>
      <c r="G26" s="106" t="s">
        <v>64</v>
      </c>
      <c r="H26" s="109">
        <f t="shared" si="0"/>
        <v>0.26532004913334245</v>
      </c>
      <c r="I26" s="67">
        <f>+H12</f>
        <v>0.56230380783403844</v>
      </c>
      <c r="J26" s="80">
        <f>+K12</f>
        <v>0.84386515627132519</v>
      </c>
      <c r="K26" s="67">
        <f t="shared" ref="K26:K33" si="1">+N12</f>
        <v>0.97243073563532145</v>
      </c>
      <c r="L26" s="59"/>
      <c r="M26" s="204"/>
      <c r="N26" s="161"/>
      <c r="O26" s="3"/>
      <c r="P26" s="3"/>
      <c r="Q26" s="3"/>
      <c r="R26" s="3"/>
      <c r="S26" s="3"/>
      <c r="T26" s="3"/>
      <c r="U26" s="3"/>
      <c r="V26" s="3"/>
      <c r="W26" s="3"/>
      <c r="X26" s="3"/>
      <c r="Y26" s="3"/>
      <c r="Z26" s="3"/>
    </row>
    <row r="27" spans="1:26" ht="27" customHeight="1" x14ac:dyDescent="0.3">
      <c r="A27" s="184"/>
      <c r="B27" s="201" t="str">
        <f>Identificacion!I20</f>
        <v>% de expedientes organizados</v>
      </c>
      <c r="C27" s="202"/>
      <c r="D27" s="203"/>
      <c r="E27" s="106" t="s">
        <v>64</v>
      </c>
      <c r="F27" s="106" t="s">
        <v>64</v>
      </c>
      <c r="G27" s="106" t="s">
        <v>64</v>
      </c>
      <c r="H27" s="109">
        <f t="shared" si="0"/>
        <v>0.26532004913334245</v>
      </c>
      <c r="I27" s="67">
        <f>+H13</f>
        <v>0.56230380783403844</v>
      </c>
      <c r="J27" s="80">
        <f>+K13</f>
        <v>0.73304217278558759</v>
      </c>
      <c r="K27" s="67">
        <f t="shared" si="1"/>
        <v>0.88672034939265731</v>
      </c>
      <c r="L27" s="59"/>
      <c r="M27" s="204"/>
      <c r="N27" s="161"/>
      <c r="O27" s="3"/>
      <c r="P27" s="3"/>
      <c r="Q27" s="3"/>
      <c r="R27" s="3"/>
      <c r="S27" s="3"/>
      <c r="T27" s="3"/>
      <c r="U27" s="3"/>
      <c r="V27" s="3"/>
      <c r="W27" s="3"/>
      <c r="X27" s="3"/>
      <c r="Y27" s="3"/>
      <c r="Z27" s="3"/>
    </row>
    <row r="28" spans="1:26" ht="27" customHeight="1" x14ac:dyDescent="0.3">
      <c r="A28" s="184"/>
      <c r="B28" s="201" t="str">
        <f>Identificacion!I22</f>
        <v>% de expedientes foliados</v>
      </c>
      <c r="C28" s="202"/>
      <c r="D28" s="203"/>
      <c r="E28" s="106" t="s">
        <v>64</v>
      </c>
      <c r="F28" s="106" t="s">
        <v>64</v>
      </c>
      <c r="G28" s="106" t="s">
        <v>64</v>
      </c>
      <c r="H28" s="109">
        <f t="shared" si="0"/>
        <v>4.7649592229451112E-3</v>
      </c>
      <c r="I28" s="67">
        <f>+H14</f>
        <v>2.7765050856776323E-2</v>
      </c>
      <c r="J28" s="80">
        <f>+K14</f>
        <v>0.18381746540822871</v>
      </c>
      <c r="K28" s="67">
        <f t="shared" si="1"/>
        <v>0.31980207092458535</v>
      </c>
      <c r="L28" s="59"/>
      <c r="M28" s="204"/>
      <c r="N28" s="161"/>
      <c r="O28" s="3"/>
      <c r="P28" s="3"/>
      <c r="Q28" s="3"/>
      <c r="R28" s="3"/>
      <c r="S28" s="3"/>
      <c r="T28" s="3"/>
      <c r="U28" s="3"/>
      <c r="V28" s="3"/>
      <c r="W28" s="3"/>
      <c r="X28" s="3"/>
      <c r="Y28" s="3"/>
      <c r="Z28" s="3"/>
    </row>
    <row r="29" spans="1:26" ht="27" customHeight="1" x14ac:dyDescent="0.3">
      <c r="A29" s="158"/>
      <c r="B29" s="198" t="str">
        <f>Identificacion!I24</f>
        <v>% de expedientes incluidos en inventario</v>
      </c>
      <c r="C29" s="199"/>
      <c r="D29" s="200"/>
      <c r="E29" s="106" t="s">
        <v>64</v>
      </c>
      <c r="F29" s="106" t="s">
        <v>64</v>
      </c>
      <c r="G29" s="106" t="s">
        <v>64</v>
      </c>
      <c r="H29" s="110">
        <f t="shared" si="0"/>
        <v>0.19252267937322459</v>
      </c>
      <c r="I29" s="91">
        <f>+H15</f>
        <v>0.34536790983231008</v>
      </c>
      <c r="J29" s="91">
        <f>+K15</f>
        <v>0.48355172729771834</v>
      </c>
      <c r="K29" s="67">
        <f t="shared" si="1"/>
        <v>0.54393842206542653</v>
      </c>
      <c r="L29" s="59"/>
      <c r="M29" s="204"/>
      <c r="N29" s="161"/>
      <c r="O29" s="3"/>
      <c r="P29" s="3"/>
      <c r="Q29" s="3"/>
      <c r="R29" s="3"/>
      <c r="S29" s="3"/>
      <c r="T29" s="3"/>
      <c r="U29" s="3"/>
      <c r="V29" s="3"/>
      <c r="W29" s="3"/>
      <c r="X29" s="3"/>
      <c r="Y29" s="3"/>
      <c r="Z29" s="3"/>
    </row>
    <row r="30" spans="1:26" ht="27" customHeight="1" x14ac:dyDescent="0.3">
      <c r="A30" s="63" t="str">
        <f>Identificacion!A26</f>
        <v>3. ORFEO</v>
      </c>
      <c r="B30" s="198" t="str">
        <f>Identificacion!I26</f>
        <v>Cantidad de documentos sin finalizar en vigencias anteriores al 2018</v>
      </c>
      <c r="C30" s="199"/>
      <c r="D30" s="200"/>
      <c r="E30" s="106" t="s">
        <v>252</v>
      </c>
      <c r="F30" s="106" t="s">
        <v>251</v>
      </c>
      <c r="G30" s="106" t="s">
        <v>250</v>
      </c>
      <c r="H30" s="115">
        <f t="shared" si="0"/>
        <v>7357</v>
      </c>
      <c r="I30" s="115">
        <f>H16</f>
        <v>7357</v>
      </c>
      <c r="J30" s="115">
        <f>K16</f>
        <v>7357</v>
      </c>
      <c r="K30" s="216">
        <f t="shared" si="1"/>
        <v>3538</v>
      </c>
      <c r="L30" s="59">
        <f>(K30-J30)/J30</f>
        <v>-0.51909745820307196</v>
      </c>
      <c r="M30" s="204"/>
      <c r="N30" s="161"/>
      <c r="O30" s="3"/>
      <c r="P30" s="3"/>
      <c r="Q30" s="3"/>
      <c r="R30" s="3"/>
      <c r="S30" s="3"/>
      <c r="T30" s="3"/>
      <c r="U30" s="3"/>
      <c r="V30" s="3"/>
      <c r="W30" s="3"/>
      <c r="X30" s="3"/>
      <c r="Y30" s="3"/>
      <c r="Z30" s="3"/>
    </row>
    <row r="31" spans="1:26" ht="43.5" customHeight="1" x14ac:dyDescent="0.3">
      <c r="A31" s="215" t="str">
        <f>Identificacion!A27</f>
        <v>4. INSTRUMENTOS ARCHIVÍSTICOS</v>
      </c>
      <c r="B31" s="198" t="str">
        <f>Identificacion!I27</f>
        <v>Porcentaje de avance  de la aprobación Programa de Gestión Documental PGD en la vigencia 2019</v>
      </c>
      <c r="C31" s="199"/>
      <c r="D31" s="200"/>
      <c r="E31" s="107">
        <v>1</v>
      </c>
      <c r="F31" s="106" t="s">
        <v>253</v>
      </c>
      <c r="G31" s="107" t="s">
        <v>254</v>
      </c>
      <c r="H31" s="116">
        <f t="shared" si="0"/>
        <v>0</v>
      </c>
      <c r="I31" s="116">
        <f>+H17</f>
        <v>0</v>
      </c>
      <c r="J31" s="117">
        <f>+K17</f>
        <v>1</v>
      </c>
      <c r="K31" s="117">
        <f t="shared" si="1"/>
        <v>1</v>
      </c>
      <c r="L31" s="59"/>
      <c r="M31" s="204"/>
      <c r="N31" s="161"/>
      <c r="O31" s="3"/>
      <c r="P31" s="3"/>
      <c r="Q31" s="3"/>
      <c r="R31" s="3"/>
      <c r="S31" s="3"/>
      <c r="T31" s="3"/>
      <c r="U31" s="3"/>
      <c r="V31" s="3"/>
      <c r="W31" s="3"/>
      <c r="X31" s="3"/>
      <c r="Y31" s="3"/>
      <c r="Z31" s="3"/>
    </row>
    <row r="32" spans="1:26" ht="45" customHeight="1" x14ac:dyDescent="0.3">
      <c r="A32" s="184"/>
      <c r="B32" s="198" t="str">
        <f>Identificacion!I28</f>
        <v>Porcentajer de avance de la aprobación del Plan Institucional de Archivo PINAR vigencia 2019</v>
      </c>
      <c r="C32" s="199"/>
      <c r="D32" s="200"/>
      <c r="E32" s="107">
        <v>1</v>
      </c>
      <c r="F32" s="106" t="s">
        <v>253</v>
      </c>
      <c r="G32" s="107" t="s">
        <v>254</v>
      </c>
      <c r="H32" s="116">
        <f t="shared" si="0"/>
        <v>0</v>
      </c>
      <c r="I32" s="116">
        <f>+H18</f>
        <v>0</v>
      </c>
      <c r="J32" s="117">
        <f>+K18</f>
        <v>1</v>
      </c>
      <c r="K32" s="117">
        <f t="shared" si="1"/>
        <v>1</v>
      </c>
      <c r="L32" s="59"/>
      <c r="M32" s="204"/>
      <c r="N32" s="161"/>
      <c r="O32" s="3"/>
      <c r="P32" s="3"/>
      <c r="Q32" s="3"/>
      <c r="R32" s="3"/>
      <c r="S32" s="3"/>
      <c r="T32" s="3"/>
      <c r="U32" s="3"/>
      <c r="V32" s="3"/>
      <c r="W32" s="3"/>
      <c r="X32" s="3"/>
      <c r="Y32" s="3"/>
      <c r="Z32" s="3"/>
    </row>
    <row r="33" spans="1:26" ht="27" customHeight="1" x14ac:dyDescent="0.3">
      <c r="A33" s="63" t="str">
        <f>Identificacion!A29</f>
        <v>5.ASESORÍAS</v>
      </c>
      <c r="B33" s="198" t="str">
        <f>Identificacion!I29</f>
        <v xml:space="preserve">Cantidad de unidades de gestión capacitadas </v>
      </c>
      <c r="C33" s="199"/>
      <c r="D33" s="200"/>
      <c r="E33" s="106" t="s">
        <v>64</v>
      </c>
      <c r="F33" s="106" t="s">
        <v>64</v>
      </c>
      <c r="G33" s="106" t="s">
        <v>64</v>
      </c>
      <c r="H33" s="111">
        <f t="shared" si="0"/>
        <v>1</v>
      </c>
      <c r="I33" s="111">
        <f>H19</f>
        <v>10</v>
      </c>
      <c r="J33" s="111">
        <f>K19</f>
        <v>19</v>
      </c>
      <c r="K33" s="91">
        <f t="shared" si="1"/>
        <v>22</v>
      </c>
      <c r="L33" s="59"/>
      <c r="M33" s="204"/>
      <c r="N33" s="161"/>
      <c r="O33" s="3"/>
      <c r="P33" s="3"/>
      <c r="Q33" s="3"/>
      <c r="R33" s="3"/>
      <c r="S33" s="3"/>
      <c r="T33" s="3"/>
      <c r="U33" s="3"/>
      <c r="V33" s="3"/>
      <c r="W33" s="3"/>
      <c r="X33" s="3"/>
      <c r="Y33" s="3"/>
      <c r="Z33" s="3"/>
    </row>
    <row r="34" spans="1:26" ht="16.5" customHeight="1" x14ac:dyDescent="0.3">
      <c r="A34" s="189"/>
      <c r="B34" s="160"/>
      <c r="C34" s="160"/>
      <c r="D34" s="160"/>
      <c r="E34" s="160"/>
      <c r="F34" s="160"/>
      <c r="G34" s="160"/>
      <c r="H34" s="160"/>
      <c r="I34" s="160"/>
      <c r="J34" s="160"/>
      <c r="K34" s="160"/>
      <c r="L34" s="160"/>
      <c r="M34" s="160"/>
      <c r="N34" s="161"/>
      <c r="O34" s="3"/>
      <c r="P34" s="3"/>
      <c r="Q34" s="3"/>
      <c r="R34" s="3"/>
      <c r="S34" s="3"/>
      <c r="T34" s="3"/>
      <c r="U34" s="3"/>
      <c r="V34" s="3"/>
      <c r="W34" s="3"/>
      <c r="X34" s="3"/>
      <c r="Y34" s="3"/>
      <c r="Z34" s="3"/>
    </row>
    <row r="35" spans="1:26" ht="16.5" customHeight="1" x14ac:dyDescent="0.3">
      <c r="A35" s="190" t="s">
        <v>225</v>
      </c>
      <c r="B35" s="160"/>
      <c r="C35" s="160"/>
      <c r="D35" s="160"/>
      <c r="E35" s="160"/>
      <c r="F35" s="160"/>
      <c r="G35" s="160"/>
      <c r="H35" s="160"/>
      <c r="I35" s="160"/>
      <c r="J35" s="160"/>
      <c r="K35" s="160"/>
      <c r="L35" s="160"/>
      <c r="M35" s="160"/>
      <c r="N35" s="161"/>
      <c r="O35" s="3"/>
      <c r="P35" s="3"/>
      <c r="Q35" s="3"/>
      <c r="R35" s="3"/>
      <c r="S35" s="3"/>
      <c r="T35" s="3"/>
      <c r="U35" s="3"/>
      <c r="V35" s="3"/>
      <c r="W35" s="3"/>
      <c r="X35" s="3"/>
      <c r="Y35" s="3"/>
      <c r="Z35" s="3"/>
    </row>
    <row r="36" spans="1:26" ht="57.75" customHeight="1" x14ac:dyDescent="0.3">
      <c r="A36" s="20" t="str">
        <f t="shared" ref="A36:A41" si="2">+B25</f>
        <v>Porcentaje de dependencias que han realizado transferencias primarias</v>
      </c>
      <c r="B36" s="211" t="s">
        <v>255</v>
      </c>
      <c r="C36" s="160"/>
      <c r="D36" s="160"/>
      <c r="E36" s="160"/>
      <c r="F36" s="160"/>
      <c r="G36" s="160"/>
      <c r="H36" s="160"/>
      <c r="I36" s="160"/>
      <c r="J36" s="160"/>
      <c r="K36" s="160"/>
      <c r="L36" s="160"/>
      <c r="M36" s="160"/>
      <c r="N36" s="161"/>
      <c r="O36" s="3"/>
      <c r="P36" s="3"/>
      <c r="Q36" s="3"/>
      <c r="R36" s="3"/>
      <c r="S36" s="3"/>
      <c r="T36" s="3"/>
      <c r="U36" s="3"/>
      <c r="V36" s="3"/>
      <c r="W36" s="3"/>
      <c r="X36" s="3"/>
      <c r="Y36" s="3"/>
      <c r="Z36" s="3"/>
    </row>
    <row r="37" spans="1:26" ht="31.5" customHeight="1" x14ac:dyDescent="0.3">
      <c r="A37" s="20" t="str">
        <f t="shared" si="2"/>
        <v>% de expedientes clasificados</v>
      </c>
      <c r="B37" s="212" t="s">
        <v>256</v>
      </c>
      <c r="C37" s="160"/>
      <c r="D37" s="160"/>
      <c r="E37" s="160"/>
      <c r="F37" s="160"/>
      <c r="G37" s="160"/>
      <c r="H37" s="160"/>
      <c r="I37" s="160"/>
      <c r="J37" s="160"/>
      <c r="K37" s="160"/>
      <c r="L37" s="160"/>
      <c r="M37" s="160"/>
      <c r="N37" s="161"/>
      <c r="O37" s="3"/>
      <c r="P37" s="3"/>
      <c r="Q37" s="3"/>
      <c r="R37" s="3"/>
      <c r="S37" s="3"/>
      <c r="T37" s="3"/>
      <c r="U37" s="3"/>
      <c r="V37" s="3"/>
      <c r="W37" s="3"/>
      <c r="X37" s="3"/>
      <c r="Y37" s="3"/>
      <c r="Z37" s="3"/>
    </row>
    <row r="38" spans="1:26" ht="32.25" customHeight="1" x14ac:dyDescent="0.3">
      <c r="A38" s="20" t="str">
        <f t="shared" si="2"/>
        <v>% de expedientes organizados</v>
      </c>
      <c r="B38" s="212" t="s">
        <v>257</v>
      </c>
      <c r="C38" s="213"/>
      <c r="D38" s="213"/>
      <c r="E38" s="213"/>
      <c r="F38" s="213"/>
      <c r="G38" s="213"/>
      <c r="H38" s="213"/>
      <c r="I38" s="213"/>
      <c r="J38" s="213"/>
      <c r="K38" s="213"/>
      <c r="L38" s="213"/>
      <c r="M38" s="213"/>
      <c r="N38" s="214"/>
      <c r="O38" s="3"/>
      <c r="P38" s="3"/>
      <c r="Q38" s="3"/>
      <c r="R38" s="3"/>
      <c r="S38" s="3"/>
      <c r="T38" s="3"/>
      <c r="U38" s="3"/>
      <c r="V38" s="3"/>
      <c r="W38" s="3"/>
      <c r="X38" s="3"/>
      <c r="Y38" s="3"/>
      <c r="Z38" s="3"/>
    </row>
    <row r="39" spans="1:26" ht="16.5" customHeight="1" x14ac:dyDescent="0.3">
      <c r="A39" s="20" t="str">
        <f t="shared" si="2"/>
        <v>% de expedientes foliados</v>
      </c>
      <c r="B39" s="208" t="s">
        <v>240</v>
      </c>
      <c r="C39" s="160"/>
      <c r="D39" s="160"/>
      <c r="E39" s="160"/>
      <c r="F39" s="160"/>
      <c r="G39" s="160"/>
      <c r="H39" s="160"/>
      <c r="I39" s="160"/>
      <c r="J39" s="160"/>
      <c r="K39" s="160"/>
      <c r="L39" s="160"/>
      <c r="M39" s="160"/>
      <c r="N39" s="161"/>
      <c r="O39" s="3"/>
      <c r="P39" s="3"/>
      <c r="Q39" s="3"/>
      <c r="R39" s="3"/>
      <c r="S39" s="3"/>
      <c r="T39" s="3"/>
      <c r="U39" s="3"/>
      <c r="V39" s="3"/>
      <c r="W39" s="3"/>
      <c r="X39" s="3"/>
      <c r="Y39" s="3"/>
      <c r="Z39" s="3"/>
    </row>
    <row r="40" spans="1:26" ht="16.5" customHeight="1" x14ac:dyDescent="0.3">
      <c r="A40" s="20" t="str">
        <f t="shared" si="2"/>
        <v>% de expedientes incluidos en inventario</v>
      </c>
      <c r="B40" s="208" t="s">
        <v>258</v>
      </c>
      <c r="C40" s="160"/>
      <c r="D40" s="160"/>
      <c r="E40" s="160"/>
      <c r="F40" s="160"/>
      <c r="G40" s="160"/>
      <c r="H40" s="160"/>
      <c r="I40" s="160"/>
      <c r="J40" s="160"/>
      <c r="K40" s="160"/>
      <c r="L40" s="160"/>
      <c r="M40" s="160"/>
      <c r="N40" s="161"/>
      <c r="O40" s="3"/>
      <c r="P40" s="3"/>
      <c r="Q40" s="3"/>
      <c r="R40" s="3"/>
      <c r="S40" s="3"/>
      <c r="T40" s="3"/>
      <c r="U40" s="3"/>
      <c r="V40" s="3"/>
      <c r="W40" s="3"/>
      <c r="X40" s="3"/>
      <c r="Y40" s="3"/>
      <c r="Z40" s="3"/>
    </row>
    <row r="41" spans="1:26" ht="37.5" customHeight="1" x14ac:dyDescent="0.25">
      <c r="A41" s="118" t="str">
        <f t="shared" si="2"/>
        <v>Cantidad de documentos sin finalizar en vigencias anteriores al 2018</v>
      </c>
      <c r="B41" s="209" t="s">
        <v>241</v>
      </c>
      <c r="C41" s="210"/>
      <c r="D41" s="210"/>
      <c r="E41" s="210"/>
      <c r="F41" s="210"/>
      <c r="G41" s="210"/>
      <c r="H41" s="210"/>
      <c r="I41" s="210"/>
      <c r="J41" s="210"/>
      <c r="K41" s="210"/>
      <c r="L41" s="210"/>
      <c r="M41" s="210"/>
      <c r="N41" s="170"/>
    </row>
    <row r="42" spans="1:26" ht="66.75" customHeight="1" x14ac:dyDescent="0.25">
      <c r="A42" s="119" t="s">
        <v>259</v>
      </c>
      <c r="B42" s="187" t="s">
        <v>260</v>
      </c>
      <c r="C42" s="188"/>
      <c r="D42" s="188"/>
      <c r="E42" s="188"/>
      <c r="F42" s="188"/>
      <c r="G42" s="188"/>
      <c r="H42" s="188"/>
      <c r="I42" s="188"/>
      <c r="J42" s="188"/>
      <c r="K42" s="188"/>
      <c r="L42" s="188"/>
      <c r="M42" s="188"/>
      <c r="N42" s="188"/>
    </row>
    <row r="43" spans="1:26" ht="16.5" customHeight="1" x14ac:dyDescent="0.25"/>
    <row r="44" spans="1:26" ht="16.5" customHeight="1" x14ac:dyDescent="0.25"/>
    <row r="45" spans="1:26" ht="16.5" customHeight="1" x14ac:dyDescent="0.25"/>
    <row r="46" spans="1:26" ht="16.5" customHeight="1" x14ac:dyDescent="0.25"/>
    <row r="47" spans="1:26" ht="16.5" customHeight="1" x14ac:dyDescent="0.25"/>
    <row r="48" spans="1:26"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6">
    <mergeCell ref="A34:N34"/>
    <mergeCell ref="B29:D29"/>
    <mergeCell ref="B28:D28"/>
    <mergeCell ref="B32:D32"/>
    <mergeCell ref="A31:A32"/>
    <mergeCell ref="M33:N33"/>
    <mergeCell ref="M31:N31"/>
    <mergeCell ref="M29:N29"/>
    <mergeCell ref="B33:D33"/>
    <mergeCell ref="B31:D31"/>
    <mergeCell ref="M30:N30"/>
    <mergeCell ref="B30:D30"/>
    <mergeCell ref="A26:A29"/>
    <mergeCell ref="M32:N32"/>
    <mergeCell ref="B39:N39"/>
    <mergeCell ref="B40:N40"/>
    <mergeCell ref="B41:N41"/>
    <mergeCell ref="B36:N36"/>
    <mergeCell ref="A35:N35"/>
    <mergeCell ref="B37:N37"/>
    <mergeCell ref="B38:N38"/>
    <mergeCell ref="A6:C6"/>
    <mergeCell ref="A1:A4"/>
    <mergeCell ref="A8:N8"/>
    <mergeCell ref="A7:C7"/>
    <mergeCell ref="D7:N7"/>
    <mergeCell ref="D6:N6"/>
    <mergeCell ref="B3:L4"/>
    <mergeCell ref="A5:N5"/>
    <mergeCell ref="B1:L2"/>
    <mergeCell ref="B42:N42"/>
    <mergeCell ref="A21:N21"/>
    <mergeCell ref="A9:N9"/>
    <mergeCell ref="A22:N22"/>
    <mergeCell ref="M24:N24"/>
    <mergeCell ref="A23:G23"/>
    <mergeCell ref="L23:N23"/>
    <mergeCell ref="H23:K23"/>
    <mergeCell ref="B24:D24"/>
    <mergeCell ref="B25:D25"/>
    <mergeCell ref="B26:D26"/>
    <mergeCell ref="M25:N25"/>
    <mergeCell ref="M26:N26"/>
    <mergeCell ref="M28:N28"/>
    <mergeCell ref="M27:N27"/>
    <mergeCell ref="B27:D27"/>
  </mergeCells>
  <pageMargins left="0.7" right="0.7" top="0.75" bottom="0.75" header="0" footer="0"/>
  <pageSetup scale="80" orientation="landscape" r:id="rId1"/>
  <drawing r:id="rId2"/>
  <extLst>
    <ext xmlns:x14="http://schemas.microsoft.com/office/spreadsheetml/2009/9/main" uri="{CCE6A557-97BC-4b89-ADB6-D9C93CAAB3DF}">
      <x14:dataValidations xmlns:xm="http://schemas.microsoft.com/office/excel/2006/main" count="2">
        <x14:dataValidation type="list" allowBlank="1">
          <x14:formula1>
            <xm:f>Listas!$C$2:$C$5</xm:f>
          </x14:formula1>
          <xm:sqref>M25:M33</xm:sqref>
        </x14:dataValidation>
        <x14:dataValidation type="list" allowBlank="1">
          <x14:formula1>
            <xm:f>Listas!$A$19:$A$20</xm:f>
          </x14:formula1>
          <xm:sqref>L25:L33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16" width="10.7109375" customWidth="1"/>
    <col min="17" max="26" width="9.140625" customWidth="1"/>
  </cols>
  <sheetData>
    <row r="1" spans="1:16" ht="34.5" customHeight="1" x14ac:dyDescent="0.3">
      <c r="A1" s="27" t="s">
        <v>107</v>
      </c>
      <c r="B1" s="29" t="s">
        <v>108</v>
      </c>
      <c r="C1" s="31" t="s">
        <v>109</v>
      </c>
      <c r="D1" s="33" t="s">
        <v>111</v>
      </c>
      <c r="E1" s="35" t="s">
        <v>113</v>
      </c>
      <c r="F1" s="37"/>
      <c r="G1" s="38"/>
      <c r="H1" s="39"/>
      <c r="I1" s="39"/>
      <c r="J1" s="39"/>
      <c r="K1" s="39"/>
      <c r="L1" s="39"/>
      <c r="M1" s="39"/>
      <c r="N1" s="39"/>
      <c r="O1" s="39"/>
      <c r="P1" s="39"/>
    </row>
    <row r="2" spans="1:16" ht="16.5" customHeight="1" x14ac:dyDescent="0.3">
      <c r="A2" s="41" t="s">
        <v>117</v>
      </c>
      <c r="B2" s="44" t="s">
        <v>118</v>
      </c>
      <c r="C2" s="48" t="s">
        <v>121</v>
      </c>
      <c r="D2" s="50" t="s">
        <v>124</v>
      </c>
      <c r="E2" s="53" t="s">
        <v>125</v>
      </c>
      <c r="F2" s="54"/>
      <c r="G2" s="38"/>
      <c r="H2" s="39"/>
      <c r="I2" s="39"/>
      <c r="J2" s="39"/>
      <c r="K2" s="39"/>
      <c r="L2" s="39"/>
      <c r="M2" s="39"/>
      <c r="N2" s="39"/>
      <c r="O2" s="39"/>
      <c r="P2" s="39"/>
    </row>
    <row r="3" spans="1:16" ht="16.5" customHeight="1" x14ac:dyDescent="0.3">
      <c r="A3" s="55" t="s">
        <v>131</v>
      </c>
      <c r="B3" s="56" t="s">
        <v>33</v>
      </c>
      <c r="C3" s="48" t="s">
        <v>132</v>
      </c>
      <c r="D3" s="50" t="s">
        <v>133</v>
      </c>
      <c r="E3" s="53" t="s">
        <v>134</v>
      </c>
      <c r="F3" s="57"/>
      <c r="G3" s="39"/>
      <c r="H3" s="39"/>
      <c r="I3" s="39"/>
      <c r="J3" s="39"/>
      <c r="K3" s="39"/>
      <c r="L3" s="39"/>
      <c r="M3" s="39"/>
      <c r="N3" s="39"/>
      <c r="O3" s="39"/>
      <c r="P3" s="39"/>
    </row>
    <row r="4" spans="1:16" ht="16.5" customHeight="1" x14ac:dyDescent="0.3">
      <c r="A4" s="41" t="s">
        <v>135</v>
      </c>
      <c r="B4" s="56" t="s">
        <v>136</v>
      </c>
      <c r="C4" s="58" t="s">
        <v>137</v>
      </c>
      <c r="D4" s="60" t="s">
        <v>138</v>
      </c>
      <c r="E4" s="53" t="s">
        <v>139</v>
      </c>
      <c r="F4" s="54"/>
      <c r="G4" s="38"/>
      <c r="H4" s="39"/>
      <c r="I4" s="39"/>
      <c r="J4" s="39"/>
      <c r="K4" s="39"/>
      <c r="L4" s="39"/>
      <c r="M4" s="39"/>
      <c r="N4" s="39"/>
      <c r="O4" s="39"/>
      <c r="P4" s="39"/>
    </row>
    <row r="5" spans="1:16" ht="16.5" customHeight="1" x14ac:dyDescent="0.3">
      <c r="A5" s="61" t="s">
        <v>140</v>
      </c>
      <c r="B5" s="62"/>
      <c r="C5" s="58" t="s">
        <v>141</v>
      </c>
      <c r="D5" s="50" t="s">
        <v>142</v>
      </c>
      <c r="E5" s="54"/>
      <c r="F5" s="54"/>
      <c r="G5" s="38"/>
      <c r="H5" s="39"/>
      <c r="I5" s="39"/>
      <c r="J5" s="39"/>
      <c r="K5" s="39"/>
      <c r="L5" s="39"/>
      <c r="M5" s="39"/>
      <c r="N5" s="39"/>
      <c r="O5" s="39"/>
      <c r="P5" s="39"/>
    </row>
    <row r="6" spans="1:16" ht="16.5" customHeight="1" x14ac:dyDescent="0.3">
      <c r="A6" s="64" t="s">
        <v>143</v>
      </c>
      <c r="B6" s="39"/>
      <c r="C6" s="65"/>
      <c r="D6" s="50" t="s">
        <v>144</v>
      </c>
      <c r="E6" s="66"/>
      <c r="F6" s="54"/>
      <c r="G6" s="38"/>
      <c r="H6" s="39"/>
      <c r="I6" s="39"/>
      <c r="J6" s="39"/>
      <c r="K6" s="39"/>
      <c r="L6" s="39"/>
      <c r="M6" s="39"/>
      <c r="N6" s="39"/>
      <c r="O6" s="39"/>
      <c r="P6" s="39"/>
    </row>
    <row r="7" spans="1:16" ht="16.5" customHeight="1" x14ac:dyDescent="0.3">
      <c r="A7" s="68" t="s">
        <v>145</v>
      </c>
      <c r="B7" s="39"/>
      <c r="C7" s="69"/>
      <c r="D7" s="70"/>
      <c r="E7" s="57"/>
      <c r="F7" s="54"/>
      <c r="G7" s="38"/>
      <c r="H7" s="39"/>
      <c r="I7" s="39"/>
      <c r="J7" s="39"/>
      <c r="K7" s="39"/>
      <c r="L7" s="39"/>
      <c r="M7" s="39"/>
      <c r="N7" s="39"/>
      <c r="O7" s="39"/>
      <c r="P7" s="39"/>
    </row>
    <row r="8" spans="1:16" ht="16.5" customHeight="1" x14ac:dyDescent="0.3">
      <c r="A8" s="68" t="s">
        <v>90</v>
      </c>
      <c r="B8" s="71" t="s">
        <v>146</v>
      </c>
      <c r="C8" s="72" t="s">
        <v>147</v>
      </c>
      <c r="D8" s="73" t="s">
        <v>148</v>
      </c>
      <c r="E8" s="74" t="s">
        <v>149</v>
      </c>
      <c r="F8" s="74" t="s">
        <v>150</v>
      </c>
      <c r="G8" s="39"/>
      <c r="H8" s="39"/>
      <c r="I8" s="39"/>
      <c r="J8" s="39"/>
      <c r="K8" s="39"/>
      <c r="L8" s="39"/>
      <c r="M8" s="39"/>
      <c r="N8" s="39"/>
      <c r="O8" s="39"/>
      <c r="P8" s="39"/>
    </row>
    <row r="9" spans="1:16" ht="16.5" customHeight="1" x14ac:dyDescent="0.3">
      <c r="A9" s="39"/>
      <c r="B9" s="39" t="s">
        <v>151</v>
      </c>
      <c r="C9" s="39" t="s">
        <v>152</v>
      </c>
      <c r="D9" s="75" t="s">
        <v>153</v>
      </c>
      <c r="E9" s="3" t="s">
        <v>154</v>
      </c>
      <c r="F9" s="39" t="s">
        <v>155</v>
      </c>
      <c r="G9" s="39"/>
      <c r="H9" s="39"/>
      <c r="I9" s="39"/>
      <c r="J9" s="39"/>
      <c r="K9" s="39"/>
      <c r="L9" s="39"/>
      <c r="M9" s="39"/>
      <c r="N9" s="39"/>
      <c r="O9" s="39"/>
      <c r="P9" s="39"/>
    </row>
    <row r="10" spans="1:16" ht="16.5" customHeight="1" x14ac:dyDescent="0.3">
      <c r="A10" s="39"/>
      <c r="B10" s="39" t="s">
        <v>156</v>
      </c>
      <c r="C10" s="39" t="s">
        <v>157</v>
      </c>
      <c r="D10" s="76" t="s">
        <v>158</v>
      </c>
      <c r="E10" s="3" t="s">
        <v>159</v>
      </c>
      <c r="F10" s="39" t="s">
        <v>160</v>
      </c>
      <c r="G10" s="39"/>
      <c r="H10" s="39"/>
      <c r="I10" s="39"/>
      <c r="J10" s="39"/>
      <c r="K10" s="39"/>
      <c r="L10" s="39"/>
      <c r="M10" s="39"/>
      <c r="N10" s="39"/>
      <c r="O10" s="39"/>
      <c r="P10" s="39"/>
    </row>
    <row r="11" spans="1:16" ht="16.5" customHeight="1" x14ac:dyDescent="0.3">
      <c r="A11" s="39"/>
      <c r="B11" s="39" t="s">
        <v>161</v>
      </c>
      <c r="C11" s="39" t="s">
        <v>162</v>
      </c>
      <c r="D11" s="75" t="s">
        <v>163</v>
      </c>
      <c r="E11" s="3" t="s">
        <v>164</v>
      </c>
      <c r="F11" s="39" t="s">
        <v>165</v>
      </c>
      <c r="G11" s="39"/>
      <c r="H11" s="39"/>
      <c r="I11" s="39"/>
      <c r="J11" s="39"/>
      <c r="K11" s="39"/>
      <c r="L11" s="39"/>
      <c r="M11" s="39"/>
      <c r="N11" s="39"/>
      <c r="O11" s="39"/>
      <c r="P11" s="39"/>
    </row>
    <row r="12" spans="1:16" ht="16.5" customHeight="1" x14ac:dyDescent="0.3">
      <c r="A12" s="39"/>
      <c r="B12" s="39" t="s">
        <v>166</v>
      </c>
      <c r="C12" s="39" t="s">
        <v>167</v>
      </c>
      <c r="D12" s="75" t="s">
        <v>168</v>
      </c>
      <c r="E12" s="3" t="s">
        <v>169</v>
      </c>
      <c r="F12" s="39" t="s">
        <v>170</v>
      </c>
      <c r="G12" s="39"/>
      <c r="H12" s="39"/>
      <c r="I12" s="39"/>
      <c r="J12" s="39"/>
      <c r="K12" s="39"/>
      <c r="L12" s="39"/>
      <c r="M12" s="39"/>
      <c r="N12" s="39"/>
      <c r="O12" s="39"/>
      <c r="P12" s="39"/>
    </row>
    <row r="13" spans="1:16" ht="16.5" customHeight="1" x14ac:dyDescent="0.3">
      <c r="A13" s="39"/>
      <c r="B13" s="39" t="s">
        <v>171</v>
      </c>
      <c r="C13" s="39" t="s">
        <v>172</v>
      </c>
      <c r="D13" s="75" t="s">
        <v>173</v>
      </c>
      <c r="E13" s="3" t="s">
        <v>174</v>
      </c>
      <c r="F13" s="39" t="s">
        <v>31</v>
      </c>
      <c r="G13" s="39"/>
      <c r="H13" s="39"/>
      <c r="I13" s="39"/>
      <c r="J13" s="39"/>
      <c r="K13" s="39"/>
      <c r="L13" s="39"/>
      <c r="M13" s="39"/>
      <c r="N13" s="39"/>
      <c r="O13" s="39"/>
      <c r="P13" s="39"/>
    </row>
    <row r="14" spans="1:16" ht="16.5" customHeight="1" x14ac:dyDescent="0.3">
      <c r="A14" s="39"/>
      <c r="B14" s="39" t="s">
        <v>175</v>
      </c>
      <c r="C14" s="39" t="s">
        <v>176</v>
      </c>
      <c r="D14" s="75" t="s">
        <v>177</v>
      </c>
      <c r="E14" s="3" t="s">
        <v>178</v>
      </c>
      <c r="F14" s="39" t="s">
        <v>179</v>
      </c>
      <c r="G14" s="39"/>
      <c r="H14" s="39"/>
      <c r="I14" s="39"/>
      <c r="J14" s="39"/>
      <c r="K14" s="39"/>
      <c r="L14" s="39"/>
      <c r="M14" s="39"/>
      <c r="N14" s="39"/>
      <c r="O14" s="39"/>
      <c r="P14" s="39"/>
    </row>
    <row r="15" spans="1:16" ht="16.5" customHeight="1" x14ac:dyDescent="0.3">
      <c r="A15" s="39"/>
      <c r="B15" s="39" t="s">
        <v>180</v>
      </c>
      <c r="C15" s="39" t="s">
        <v>181</v>
      </c>
      <c r="D15" s="75" t="s">
        <v>182</v>
      </c>
      <c r="E15" s="3" t="s">
        <v>183</v>
      </c>
      <c r="F15" s="39" t="s">
        <v>184</v>
      </c>
      <c r="G15" s="39"/>
      <c r="H15" s="39"/>
      <c r="I15" s="39"/>
      <c r="J15" s="39"/>
      <c r="K15" s="39"/>
      <c r="L15" s="39"/>
      <c r="M15" s="39"/>
      <c r="N15" s="39"/>
      <c r="O15" s="39"/>
      <c r="P15" s="39"/>
    </row>
    <row r="16" spans="1:16" ht="16.5" customHeight="1" x14ac:dyDescent="0.3">
      <c r="A16" s="39"/>
      <c r="B16" s="39"/>
      <c r="C16" s="39" t="s">
        <v>185</v>
      </c>
      <c r="D16" s="77"/>
      <c r="E16" s="3" t="s">
        <v>186</v>
      </c>
      <c r="F16" s="39" t="s">
        <v>187</v>
      </c>
      <c r="G16" s="39"/>
      <c r="H16" s="39"/>
      <c r="I16" s="39"/>
      <c r="J16" s="39"/>
      <c r="K16" s="39"/>
      <c r="L16" s="39"/>
      <c r="M16" s="39"/>
      <c r="N16" s="39"/>
      <c r="O16" s="39"/>
      <c r="P16" s="39"/>
    </row>
    <row r="17" spans="1:16" ht="16.5" customHeight="1" x14ac:dyDescent="0.3">
      <c r="A17" s="39"/>
      <c r="B17" s="39"/>
      <c r="C17" s="39" t="s">
        <v>188</v>
      </c>
      <c r="D17" s="39"/>
      <c r="E17" s="3" t="s">
        <v>189</v>
      </c>
      <c r="F17" s="39" t="s">
        <v>190</v>
      </c>
      <c r="G17" s="39"/>
      <c r="H17" s="39"/>
      <c r="I17" s="39"/>
      <c r="J17" s="39"/>
      <c r="K17" s="39"/>
      <c r="L17" s="39"/>
      <c r="M17" s="39"/>
      <c r="N17" s="39"/>
      <c r="O17" s="39"/>
      <c r="P17" s="39"/>
    </row>
    <row r="18" spans="1:16" ht="16.5" customHeight="1" x14ac:dyDescent="0.3">
      <c r="A18" s="78" t="s">
        <v>191</v>
      </c>
      <c r="B18" s="39"/>
      <c r="C18" s="39" t="s">
        <v>192</v>
      </c>
      <c r="D18" s="39"/>
      <c r="E18" s="3" t="s">
        <v>193</v>
      </c>
      <c r="F18" s="39"/>
      <c r="G18" s="39"/>
      <c r="H18" s="39"/>
      <c r="I18" s="39"/>
      <c r="J18" s="39"/>
      <c r="K18" s="39"/>
      <c r="L18" s="39"/>
      <c r="M18" s="39"/>
      <c r="N18" s="39"/>
      <c r="O18" s="39"/>
      <c r="P18" s="39"/>
    </row>
    <row r="19" spans="1:16" ht="16.5" customHeight="1" x14ac:dyDescent="0.3">
      <c r="A19" s="39" t="s">
        <v>194</v>
      </c>
      <c r="B19" s="39"/>
      <c r="C19" s="39" t="s">
        <v>195</v>
      </c>
      <c r="D19" s="39"/>
      <c r="E19" s="3" t="s">
        <v>196</v>
      </c>
      <c r="F19" s="39"/>
      <c r="G19" s="39"/>
      <c r="H19" s="39"/>
      <c r="I19" s="39"/>
      <c r="J19" s="39"/>
      <c r="K19" s="39"/>
      <c r="L19" s="39"/>
      <c r="M19" s="39"/>
      <c r="N19" s="39"/>
      <c r="O19" s="39"/>
      <c r="P19" s="39"/>
    </row>
    <row r="20" spans="1:16" ht="16.5" customHeight="1" x14ac:dyDescent="0.3">
      <c r="A20" s="39" t="s">
        <v>197</v>
      </c>
      <c r="B20" s="39"/>
      <c r="C20" s="39" t="s">
        <v>198</v>
      </c>
      <c r="D20" s="39"/>
      <c r="E20" s="3" t="s">
        <v>199</v>
      </c>
      <c r="F20" s="39"/>
      <c r="G20" s="39"/>
      <c r="H20" s="39"/>
      <c r="I20" s="39"/>
      <c r="J20" s="39"/>
      <c r="K20" s="39"/>
      <c r="L20" s="39"/>
      <c r="M20" s="39"/>
      <c r="N20" s="39"/>
      <c r="O20" s="39"/>
      <c r="P20" s="39"/>
    </row>
    <row r="21" spans="1:16" ht="16.5" customHeight="1" x14ac:dyDescent="0.3">
      <c r="A21" s="39"/>
      <c r="B21" s="39"/>
      <c r="C21" s="39" t="s">
        <v>200</v>
      </c>
      <c r="D21" s="39"/>
      <c r="E21" s="3" t="s">
        <v>19</v>
      </c>
      <c r="F21" s="39"/>
      <c r="G21" s="39"/>
      <c r="H21" s="39"/>
      <c r="I21" s="39"/>
      <c r="J21" s="39"/>
      <c r="K21" s="39"/>
      <c r="L21" s="39"/>
      <c r="M21" s="39"/>
      <c r="N21" s="39"/>
      <c r="O21" s="39"/>
      <c r="P21" s="39"/>
    </row>
    <row r="22" spans="1:16" ht="16.5" customHeight="1" x14ac:dyDescent="0.3">
      <c r="A22" s="39"/>
      <c r="B22" s="39"/>
      <c r="C22" s="39" t="s">
        <v>201</v>
      </c>
      <c r="D22" s="39"/>
      <c r="E22" s="3" t="s">
        <v>202</v>
      </c>
      <c r="F22" s="39"/>
      <c r="G22" s="39"/>
      <c r="H22" s="39"/>
      <c r="I22" s="39"/>
      <c r="J22" s="39"/>
      <c r="K22" s="39"/>
      <c r="L22" s="39"/>
      <c r="M22" s="39"/>
      <c r="N22" s="39"/>
      <c r="O22" s="39"/>
      <c r="P22" s="39"/>
    </row>
    <row r="23" spans="1:16" ht="16.5" customHeight="1" x14ac:dyDescent="0.3">
      <c r="A23" s="39"/>
      <c r="B23" s="39"/>
      <c r="C23" s="39" t="s">
        <v>203</v>
      </c>
      <c r="D23" s="39"/>
      <c r="E23" s="3" t="s">
        <v>204</v>
      </c>
      <c r="F23" s="39"/>
      <c r="G23" s="39"/>
      <c r="H23" s="39"/>
      <c r="I23" s="39"/>
      <c r="J23" s="39"/>
      <c r="K23" s="39"/>
      <c r="L23" s="39"/>
      <c r="M23" s="39"/>
      <c r="N23" s="39"/>
      <c r="O23" s="39"/>
      <c r="P23" s="39"/>
    </row>
    <row r="24" spans="1:16" ht="16.5" customHeight="1" x14ac:dyDescent="0.3">
      <c r="A24" s="39"/>
      <c r="B24" s="39"/>
      <c r="C24" s="39" t="s">
        <v>205</v>
      </c>
      <c r="D24" s="39"/>
      <c r="E24" s="3" t="s">
        <v>206</v>
      </c>
      <c r="F24" s="39"/>
      <c r="G24" s="39"/>
      <c r="H24" s="39"/>
      <c r="I24" s="39"/>
      <c r="J24" s="39"/>
      <c r="K24" s="39"/>
      <c r="L24" s="39"/>
      <c r="M24" s="39"/>
      <c r="N24" s="39"/>
      <c r="O24" s="39"/>
      <c r="P24" s="39"/>
    </row>
    <row r="25" spans="1:16" ht="16.5" customHeight="1" x14ac:dyDescent="0.3">
      <c r="A25" s="39"/>
      <c r="B25" s="39"/>
      <c r="C25" s="39"/>
      <c r="D25" s="39"/>
      <c r="E25" s="3" t="s">
        <v>207</v>
      </c>
      <c r="F25" s="39"/>
      <c r="G25" s="39"/>
      <c r="H25" s="39"/>
      <c r="I25" s="39"/>
      <c r="J25" s="39"/>
      <c r="K25" s="39"/>
      <c r="L25" s="39"/>
      <c r="M25" s="39"/>
      <c r="N25" s="39"/>
      <c r="O25" s="39"/>
      <c r="P25" s="39"/>
    </row>
    <row r="26" spans="1:16" ht="16.5" customHeight="1" x14ac:dyDescent="0.3">
      <c r="A26" s="39"/>
      <c r="B26" s="39" t="s">
        <v>208</v>
      </c>
      <c r="C26" s="39">
        <v>2018</v>
      </c>
      <c r="D26" s="39"/>
      <c r="E26" s="39"/>
      <c r="F26" s="39"/>
      <c r="G26" s="39"/>
      <c r="H26" s="39"/>
      <c r="I26" s="39"/>
      <c r="J26" s="39"/>
      <c r="K26" s="39"/>
      <c r="L26" s="39"/>
      <c r="M26" s="39"/>
      <c r="N26" s="39"/>
      <c r="O26" s="39"/>
      <c r="P26" s="39"/>
    </row>
    <row r="27" spans="1:16" ht="16.5" customHeight="1" x14ac:dyDescent="0.3">
      <c r="A27" s="39"/>
      <c r="B27" s="39"/>
      <c r="C27" s="39">
        <v>2019</v>
      </c>
      <c r="D27" s="39"/>
      <c r="E27" s="39"/>
      <c r="F27" s="39"/>
      <c r="G27" s="39"/>
      <c r="H27" s="39"/>
      <c r="I27" s="39"/>
      <c r="J27" s="39"/>
      <c r="K27" s="39"/>
      <c r="L27" s="39"/>
      <c r="M27" s="39"/>
      <c r="N27" s="39"/>
      <c r="O27" s="39"/>
      <c r="P27" s="39"/>
    </row>
    <row r="28" spans="1:16" ht="16.5" customHeight="1" x14ac:dyDescent="0.3">
      <c r="A28" s="39"/>
      <c r="B28" s="39"/>
      <c r="C28" s="39">
        <v>2020</v>
      </c>
      <c r="D28" s="39"/>
      <c r="E28" s="39"/>
      <c r="F28" s="39"/>
      <c r="G28" s="39"/>
      <c r="H28" s="39"/>
      <c r="I28" s="39"/>
      <c r="J28" s="39"/>
      <c r="K28" s="39"/>
      <c r="L28" s="39"/>
      <c r="M28" s="39"/>
      <c r="N28" s="39"/>
      <c r="O28" s="39"/>
      <c r="P28" s="39"/>
    </row>
    <row r="29" spans="1:16" ht="16.5" customHeight="1" x14ac:dyDescent="0.3">
      <c r="A29" s="39"/>
      <c r="B29" s="39"/>
      <c r="C29" s="39"/>
      <c r="D29" s="39"/>
      <c r="E29" s="39"/>
      <c r="F29" s="39"/>
      <c r="G29" s="39"/>
      <c r="H29" s="39"/>
      <c r="I29" s="39"/>
      <c r="J29" s="39"/>
      <c r="K29" s="39"/>
      <c r="L29" s="39"/>
      <c r="M29" s="39"/>
      <c r="N29" s="39"/>
      <c r="O29" s="39"/>
      <c r="P29" s="39"/>
    </row>
    <row r="30" spans="1:16" ht="16.5" customHeight="1" x14ac:dyDescent="0.3">
      <c r="A30" s="39"/>
      <c r="B30" s="39" t="s">
        <v>209</v>
      </c>
      <c r="C30" s="39" t="s">
        <v>210</v>
      </c>
      <c r="D30" s="39"/>
      <c r="E30" s="39"/>
      <c r="F30" s="39"/>
      <c r="G30" s="39"/>
      <c r="H30" s="39"/>
      <c r="I30" s="39"/>
      <c r="J30" s="39"/>
      <c r="K30" s="39"/>
      <c r="L30" s="39"/>
      <c r="M30" s="39"/>
      <c r="N30" s="39"/>
      <c r="O30" s="39"/>
      <c r="P30" s="39"/>
    </row>
    <row r="31" spans="1:16" ht="16.5" customHeight="1" x14ac:dyDescent="0.3">
      <c r="A31" s="39"/>
      <c r="B31" s="39"/>
      <c r="C31" s="39" t="s">
        <v>211</v>
      </c>
      <c r="D31" s="39"/>
      <c r="E31" s="39"/>
      <c r="F31" s="39"/>
      <c r="G31" s="39"/>
      <c r="H31" s="39"/>
      <c r="I31" s="39"/>
      <c r="J31" s="39"/>
      <c r="K31" s="39"/>
      <c r="L31" s="39"/>
      <c r="M31" s="39"/>
      <c r="N31" s="39"/>
      <c r="O31" s="39"/>
      <c r="P31" s="39"/>
    </row>
    <row r="32" spans="1:16" ht="16.5" customHeight="1" x14ac:dyDescent="0.3">
      <c r="A32" s="39"/>
      <c r="B32" s="39"/>
      <c r="C32" s="39" t="s">
        <v>212</v>
      </c>
      <c r="D32" s="39"/>
      <c r="E32" s="39"/>
      <c r="F32" s="39"/>
      <c r="G32" s="39"/>
      <c r="H32" s="39"/>
      <c r="I32" s="39"/>
      <c r="J32" s="39"/>
      <c r="K32" s="39"/>
      <c r="L32" s="39"/>
      <c r="M32" s="39"/>
      <c r="N32" s="39"/>
      <c r="O32" s="39"/>
      <c r="P32" s="39"/>
    </row>
    <row r="33" spans="1:16" ht="16.5" customHeight="1" x14ac:dyDescent="0.3">
      <c r="A33" s="39"/>
      <c r="B33" s="39"/>
      <c r="C33" s="39" t="s">
        <v>213</v>
      </c>
      <c r="D33" s="39"/>
      <c r="E33" s="39"/>
      <c r="F33" s="39"/>
      <c r="G33" s="39"/>
      <c r="H33" s="39"/>
      <c r="I33" s="39"/>
      <c r="J33" s="39"/>
      <c r="K33" s="39"/>
      <c r="L33" s="39"/>
      <c r="M33" s="39"/>
      <c r="N33" s="39"/>
      <c r="O33" s="39"/>
      <c r="P33" s="39"/>
    </row>
    <row r="34" spans="1:16" ht="16.5" customHeight="1" x14ac:dyDescent="0.3">
      <c r="A34" s="39"/>
      <c r="B34" s="39"/>
      <c r="C34" s="39" t="s">
        <v>214</v>
      </c>
      <c r="D34" s="39"/>
      <c r="E34" s="39"/>
      <c r="F34" s="39"/>
      <c r="G34" s="39"/>
      <c r="H34" s="39"/>
      <c r="I34" s="39"/>
      <c r="J34" s="39"/>
      <c r="K34" s="39"/>
      <c r="L34" s="39"/>
      <c r="M34" s="39"/>
      <c r="N34" s="39"/>
      <c r="O34" s="39"/>
      <c r="P34" s="39"/>
    </row>
    <row r="35" spans="1:16" ht="16.5" customHeight="1" x14ac:dyDescent="0.3">
      <c r="A35" s="39"/>
      <c r="B35" s="39"/>
      <c r="C35" s="39" t="s">
        <v>215</v>
      </c>
      <c r="D35" s="39"/>
      <c r="E35" s="39"/>
      <c r="F35" s="39"/>
      <c r="G35" s="39"/>
      <c r="H35" s="39"/>
      <c r="I35" s="39"/>
      <c r="J35" s="39"/>
      <c r="K35" s="39"/>
      <c r="L35" s="39"/>
      <c r="M35" s="39"/>
      <c r="N35" s="39"/>
      <c r="O35" s="39"/>
      <c r="P35" s="39"/>
    </row>
    <row r="36" spans="1:16" ht="16.5" customHeight="1" x14ac:dyDescent="0.3">
      <c r="A36" s="39"/>
      <c r="B36" s="39"/>
      <c r="C36" s="39" t="s">
        <v>216</v>
      </c>
      <c r="D36" s="39"/>
      <c r="E36" s="39"/>
      <c r="F36" s="39"/>
      <c r="G36" s="39"/>
      <c r="H36" s="39"/>
      <c r="I36" s="39"/>
      <c r="J36" s="39"/>
      <c r="K36" s="39"/>
      <c r="L36" s="39"/>
      <c r="M36" s="39"/>
      <c r="N36" s="39"/>
      <c r="O36" s="39"/>
      <c r="P36" s="39"/>
    </row>
    <row r="37" spans="1:16" ht="16.5" customHeight="1" x14ac:dyDescent="0.3">
      <c r="A37" s="39"/>
      <c r="B37" s="39"/>
      <c r="C37" s="39" t="s">
        <v>217</v>
      </c>
      <c r="D37" s="39"/>
      <c r="E37" s="39"/>
      <c r="F37" s="39"/>
      <c r="G37" s="39"/>
      <c r="H37" s="39"/>
      <c r="I37" s="39"/>
      <c r="J37" s="39"/>
      <c r="K37" s="39"/>
      <c r="L37" s="39"/>
      <c r="M37" s="39"/>
      <c r="N37" s="39"/>
      <c r="O37" s="39"/>
      <c r="P37" s="39"/>
    </row>
    <row r="38" spans="1:16" ht="16.5" customHeight="1" x14ac:dyDescent="0.3">
      <c r="A38" s="39"/>
      <c r="B38" s="39"/>
      <c r="C38" s="39" t="s">
        <v>218</v>
      </c>
      <c r="D38" s="39"/>
      <c r="E38" s="39"/>
      <c r="F38" s="39"/>
      <c r="G38" s="39"/>
      <c r="H38" s="39"/>
      <c r="I38" s="39"/>
      <c r="J38" s="39"/>
      <c r="K38" s="39"/>
      <c r="L38" s="39"/>
      <c r="M38" s="39"/>
      <c r="N38" s="39"/>
      <c r="O38" s="39"/>
      <c r="P38" s="39"/>
    </row>
    <row r="39" spans="1:16" ht="16.5" customHeight="1" x14ac:dyDescent="0.3">
      <c r="A39" s="39"/>
      <c r="B39" s="39"/>
      <c r="C39" s="39" t="s">
        <v>219</v>
      </c>
      <c r="D39" s="39"/>
      <c r="E39" s="39"/>
      <c r="F39" s="39"/>
      <c r="G39" s="39"/>
      <c r="H39" s="39"/>
      <c r="I39" s="39"/>
      <c r="J39" s="39"/>
      <c r="K39" s="39"/>
      <c r="L39" s="39"/>
      <c r="M39" s="39"/>
      <c r="N39" s="39"/>
      <c r="O39" s="39"/>
      <c r="P39" s="39"/>
    </row>
    <row r="40" spans="1:16" ht="16.5" customHeight="1" x14ac:dyDescent="0.3">
      <c r="A40" s="39"/>
      <c r="B40" s="39"/>
      <c r="C40" s="39" t="s">
        <v>220</v>
      </c>
      <c r="D40" s="39"/>
      <c r="E40" s="39"/>
      <c r="F40" s="39"/>
      <c r="G40" s="39"/>
      <c r="H40" s="39"/>
      <c r="I40" s="39"/>
      <c r="J40" s="39"/>
      <c r="K40" s="39"/>
      <c r="L40" s="39"/>
      <c r="M40" s="39"/>
      <c r="N40" s="39"/>
      <c r="O40" s="39"/>
      <c r="P40" s="39"/>
    </row>
    <row r="41" spans="1:16" ht="16.5" customHeight="1" x14ac:dyDescent="0.3">
      <c r="A41" s="39"/>
      <c r="B41" s="39"/>
      <c r="C41" s="39" t="s">
        <v>221</v>
      </c>
      <c r="D41" s="39"/>
      <c r="E41" s="39"/>
      <c r="F41" s="39"/>
      <c r="G41" s="39"/>
      <c r="H41" s="39"/>
      <c r="I41" s="39"/>
      <c r="J41" s="39"/>
      <c r="K41" s="39"/>
      <c r="L41" s="39"/>
      <c r="M41" s="39"/>
      <c r="N41" s="39"/>
      <c r="O41" s="39"/>
      <c r="P41" s="39"/>
    </row>
    <row r="42" spans="1:16" ht="16.5" customHeight="1" x14ac:dyDescent="0.3">
      <c r="A42" s="39"/>
      <c r="B42" s="39"/>
      <c r="C42" s="39" t="s">
        <v>222</v>
      </c>
      <c r="D42" s="39"/>
      <c r="E42" s="39"/>
      <c r="F42" s="39"/>
      <c r="G42" s="39"/>
      <c r="H42" s="39"/>
      <c r="I42" s="39"/>
      <c r="J42" s="39"/>
      <c r="K42" s="39"/>
      <c r="L42" s="39"/>
      <c r="M42" s="39"/>
      <c r="N42" s="39"/>
      <c r="O42" s="39"/>
      <c r="P42" s="39"/>
    </row>
    <row r="43" spans="1:16" ht="16.5" customHeight="1" x14ac:dyDescent="0.3">
      <c r="A43" s="39"/>
      <c r="B43" s="39"/>
      <c r="C43" s="39" t="s">
        <v>223</v>
      </c>
      <c r="D43" s="39"/>
      <c r="E43" s="39"/>
      <c r="F43" s="39"/>
      <c r="G43" s="39"/>
      <c r="H43" s="39"/>
      <c r="I43" s="39"/>
      <c r="J43" s="39"/>
      <c r="K43" s="39"/>
      <c r="L43" s="39"/>
      <c r="M43" s="39"/>
      <c r="N43" s="39"/>
      <c r="O43" s="39"/>
      <c r="P43" s="39"/>
    </row>
    <row r="44" spans="1:16" ht="16.5" customHeight="1" x14ac:dyDescent="0.3">
      <c r="A44" s="39"/>
      <c r="B44" s="39"/>
      <c r="C44" s="39" t="s">
        <v>224</v>
      </c>
      <c r="D44" s="39"/>
      <c r="E44" s="39"/>
      <c r="F44" s="39"/>
      <c r="G44" s="39"/>
      <c r="H44" s="39"/>
      <c r="I44" s="39"/>
      <c r="J44" s="39"/>
      <c r="K44" s="39"/>
      <c r="L44" s="39"/>
      <c r="M44" s="39"/>
      <c r="N44" s="39"/>
      <c r="O44" s="39"/>
      <c r="P44" s="39"/>
    </row>
    <row r="45" spans="1:16" ht="16.5" customHeight="1" x14ac:dyDescent="0.3">
      <c r="A45" s="39"/>
      <c r="B45" s="39"/>
      <c r="C45" s="39" t="s">
        <v>226</v>
      </c>
      <c r="D45" s="39"/>
      <c r="E45" s="39"/>
      <c r="F45" s="39"/>
      <c r="G45" s="39"/>
      <c r="H45" s="39"/>
      <c r="I45" s="39"/>
      <c r="J45" s="39"/>
      <c r="K45" s="39"/>
      <c r="L45" s="39"/>
      <c r="M45" s="39"/>
      <c r="N45" s="39"/>
      <c r="O45" s="39"/>
      <c r="P45" s="39"/>
    </row>
    <row r="46" spans="1:16" ht="16.5" customHeight="1" x14ac:dyDescent="0.3">
      <c r="A46" s="39"/>
      <c r="B46" s="39"/>
      <c r="C46" s="39" t="s">
        <v>227</v>
      </c>
      <c r="D46" s="39"/>
      <c r="E46" s="39"/>
      <c r="F46" s="39"/>
      <c r="G46" s="39"/>
      <c r="H46" s="39"/>
      <c r="I46" s="39"/>
      <c r="J46" s="39"/>
      <c r="K46" s="39"/>
      <c r="L46" s="39"/>
      <c r="M46" s="39"/>
      <c r="N46" s="39"/>
      <c r="O46" s="39"/>
      <c r="P46" s="39"/>
    </row>
    <row r="47" spans="1:16" ht="16.5" customHeight="1" x14ac:dyDescent="0.3">
      <c r="A47" s="39"/>
      <c r="B47" s="39"/>
      <c r="C47" s="39" t="s">
        <v>228</v>
      </c>
      <c r="D47" s="39"/>
      <c r="E47" s="39"/>
      <c r="F47" s="39"/>
      <c r="G47" s="39"/>
      <c r="H47" s="39"/>
      <c r="I47" s="39"/>
      <c r="J47" s="39"/>
      <c r="K47" s="39"/>
      <c r="L47" s="39"/>
      <c r="M47" s="39"/>
      <c r="N47" s="39"/>
      <c r="O47" s="39"/>
      <c r="P47" s="39"/>
    </row>
    <row r="48" spans="1:16" ht="16.5" customHeight="1" x14ac:dyDescent="0.3">
      <c r="A48" s="39"/>
      <c r="B48" s="39"/>
      <c r="C48" s="39" t="s">
        <v>229</v>
      </c>
      <c r="D48" s="39"/>
      <c r="E48" s="39"/>
      <c r="F48" s="39"/>
      <c r="G48" s="39"/>
      <c r="H48" s="39"/>
      <c r="I48" s="39"/>
      <c r="J48" s="39"/>
      <c r="K48" s="39"/>
      <c r="L48" s="39"/>
      <c r="M48" s="39"/>
      <c r="N48" s="39"/>
      <c r="O48" s="39"/>
      <c r="P48" s="39"/>
    </row>
    <row r="49" spans="1:16" ht="16.5" customHeight="1" x14ac:dyDescent="0.3">
      <c r="A49" s="39"/>
      <c r="B49" s="39"/>
      <c r="C49" s="39" t="s">
        <v>230</v>
      </c>
      <c r="D49" s="39"/>
      <c r="E49" s="39"/>
      <c r="F49" s="39"/>
      <c r="G49" s="39"/>
      <c r="H49" s="39"/>
      <c r="I49" s="39"/>
      <c r="J49" s="39"/>
      <c r="K49" s="39"/>
      <c r="L49" s="39"/>
      <c r="M49" s="39"/>
      <c r="N49" s="39"/>
      <c r="O49" s="39"/>
      <c r="P49" s="39"/>
    </row>
    <row r="50" spans="1:16" ht="16.5" customHeight="1" x14ac:dyDescent="0.3">
      <c r="A50" s="39"/>
      <c r="B50" s="39"/>
      <c r="C50" s="39" t="s">
        <v>231</v>
      </c>
      <c r="D50" s="39"/>
      <c r="E50" s="39"/>
      <c r="F50" s="39"/>
      <c r="G50" s="39"/>
      <c r="H50" s="39"/>
      <c r="I50" s="39"/>
      <c r="J50" s="39"/>
      <c r="K50" s="39"/>
      <c r="L50" s="39"/>
      <c r="M50" s="39"/>
      <c r="N50" s="39"/>
      <c r="O50" s="39"/>
      <c r="P50" s="39"/>
    </row>
    <row r="51" spans="1:16" ht="16.5" customHeight="1" x14ac:dyDescent="0.3">
      <c r="A51" s="39"/>
      <c r="B51" s="39"/>
      <c r="C51" s="39" t="s">
        <v>232</v>
      </c>
      <c r="D51" s="39"/>
      <c r="E51" s="39"/>
      <c r="F51" s="39"/>
      <c r="G51" s="39"/>
      <c r="H51" s="39"/>
      <c r="I51" s="39"/>
      <c r="J51" s="39"/>
      <c r="K51" s="39"/>
      <c r="L51" s="39"/>
      <c r="M51" s="39"/>
      <c r="N51" s="39"/>
      <c r="O51" s="39"/>
      <c r="P51" s="39"/>
    </row>
    <row r="52" spans="1:16" ht="16.5" customHeight="1" x14ac:dyDescent="0.3">
      <c r="A52" s="39"/>
      <c r="B52" s="39"/>
      <c r="C52" s="39" t="s">
        <v>233</v>
      </c>
      <c r="D52" s="39"/>
      <c r="E52" s="39"/>
      <c r="F52" s="39"/>
      <c r="G52" s="39"/>
      <c r="H52" s="39"/>
      <c r="I52" s="39"/>
      <c r="J52" s="39"/>
      <c r="K52" s="39"/>
      <c r="L52" s="39"/>
      <c r="M52" s="39"/>
      <c r="N52" s="39"/>
      <c r="O52" s="39"/>
      <c r="P52" s="39"/>
    </row>
    <row r="53" spans="1:16" ht="16.5" customHeight="1" x14ac:dyDescent="0.3">
      <c r="A53" s="39"/>
      <c r="B53" s="39"/>
      <c r="C53" s="39" t="s">
        <v>234</v>
      </c>
      <c r="D53" s="39"/>
      <c r="E53" s="39"/>
      <c r="F53" s="39"/>
      <c r="G53" s="39"/>
      <c r="H53" s="39"/>
      <c r="I53" s="39"/>
      <c r="J53" s="39"/>
      <c r="K53" s="39"/>
      <c r="L53" s="39"/>
      <c r="M53" s="39"/>
      <c r="N53" s="39"/>
      <c r="O53" s="39"/>
      <c r="P53" s="39"/>
    </row>
    <row r="54" spans="1:16" ht="16.5" customHeight="1" x14ac:dyDescent="0.3">
      <c r="A54" s="39"/>
      <c r="B54" s="39"/>
      <c r="C54" s="39" t="s">
        <v>235</v>
      </c>
      <c r="D54" s="39"/>
      <c r="E54" s="39"/>
      <c r="F54" s="39"/>
      <c r="G54" s="39"/>
      <c r="H54" s="39"/>
      <c r="I54" s="39"/>
      <c r="J54" s="39"/>
      <c r="K54" s="39"/>
      <c r="L54" s="39"/>
      <c r="M54" s="39"/>
      <c r="N54" s="39"/>
      <c r="O54" s="39"/>
      <c r="P54" s="39"/>
    </row>
    <row r="55" spans="1:16" ht="16.5" customHeight="1" x14ac:dyDescent="0.3">
      <c r="A55" s="39"/>
      <c r="B55" s="39"/>
      <c r="C55" s="39" t="s">
        <v>236</v>
      </c>
      <c r="D55" s="39"/>
      <c r="E55" s="39"/>
      <c r="F55" s="39"/>
      <c r="G55" s="39"/>
      <c r="H55" s="39"/>
      <c r="I55" s="39"/>
      <c r="J55" s="39"/>
      <c r="K55" s="39"/>
      <c r="L55" s="39"/>
      <c r="M55" s="39"/>
      <c r="N55" s="39"/>
      <c r="O55" s="39"/>
      <c r="P55" s="39"/>
    </row>
    <row r="56" spans="1:16" ht="16.5" customHeight="1" x14ac:dyDescent="0.3">
      <c r="A56" s="39"/>
      <c r="B56" s="39"/>
      <c r="C56" s="39" t="s">
        <v>237</v>
      </c>
      <c r="D56" s="39"/>
      <c r="E56" s="39"/>
      <c r="F56" s="39"/>
      <c r="G56" s="39"/>
      <c r="H56" s="39"/>
      <c r="I56" s="39"/>
      <c r="J56" s="39"/>
      <c r="K56" s="39"/>
      <c r="L56" s="39"/>
      <c r="M56" s="39"/>
      <c r="N56" s="39"/>
      <c r="O56" s="39"/>
      <c r="P56" s="39"/>
    </row>
    <row r="57" spans="1:16" ht="16.5" customHeight="1" x14ac:dyDescent="0.3">
      <c r="A57" s="39"/>
      <c r="B57" s="39"/>
      <c r="C57" s="39" t="s">
        <v>238</v>
      </c>
      <c r="D57" s="39"/>
      <c r="E57" s="39"/>
      <c r="F57" s="39"/>
      <c r="G57" s="39"/>
      <c r="H57" s="39"/>
      <c r="I57" s="39"/>
      <c r="J57" s="39"/>
      <c r="K57" s="39"/>
      <c r="L57" s="39"/>
      <c r="M57" s="39"/>
      <c r="N57" s="39"/>
      <c r="O57" s="39"/>
      <c r="P57" s="39"/>
    </row>
    <row r="58" spans="1:16" ht="16.5" customHeight="1" x14ac:dyDescent="0.3">
      <c r="A58" s="39"/>
      <c r="B58" s="39"/>
      <c r="C58" s="39" t="s">
        <v>239</v>
      </c>
      <c r="D58" s="39"/>
      <c r="E58" s="39"/>
      <c r="F58" s="39"/>
      <c r="G58" s="39"/>
      <c r="H58" s="39"/>
      <c r="I58" s="39"/>
      <c r="J58" s="39"/>
      <c r="K58" s="39"/>
      <c r="L58" s="39"/>
      <c r="M58" s="39"/>
      <c r="N58" s="39"/>
      <c r="O58" s="39"/>
      <c r="P58" s="39"/>
    </row>
    <row r="59" spans="1:16" ht="16.5" customHeight="1" x14ac:dyDescent="0.25"/>
    <row r="60" spans="1:16" ht="15.75" customHeight="1" x14ac:dyDescent="0.25"/>
    <row r="61" spans="1:16" ht="15.75" customHeight="1" x14ac:dyDescent="0.25"/>
    <row r="62" spans="1:16" ht="15.75" customHeight="1" x14ac:dyDescent="0.25"/>
    <row r="63" spans="1:16" ht="15.75" customHeight="1" x14ac:dyDescent="0.25"/>
    <row r="64" spans="1:1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qref="L18:L20">
      <formula1>$A$19:$A$20</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CELCHA</dc:creator>
  <cp:lastModifiedBy>Natalia Alejandra Lopez Perez</cp:lastModifiedBy>
  <dcterms:created xsi:type="dcterms:W3CDTF">2018-12-04T19:13:49Z</dcterms:created>
  <dcterms:modified xsi:type="dcterms:W3CDTF">2020-02-10T16:48:51Z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