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igencia 2019\Indicadores\Indicadores por ajustar para seguimiento 2019\III\"/>
    </mc:Choice>
  </mc:AlternateContent>
  <bookViews>
    <workbookView xWindow="0" yWindow="0" windowWidth="11970" windowHeight="7185"/>
  </bookViews>
  <sheets>
    <sheet name="Identificacion" sheetId="1" r:id="rId1"/>
    <sheet name="Seguimiento" sheetId="2" r:id="rId2"/>
    <sheet name="Analisis" sheetId="3" r:id="rId3"/>
    <sheet name="Listas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3" l="1"/>
  <c r="C15" i="3" l="1"/>
  <c r="F12" i="3" l="1"/>
  <c r="I12" i="3"/>
  <c r="L12" i="3"/>
  <c r="C13" i="3"/>
  <c r="F13" i="3"/>
  <c r="I13" i="3"/>
  <c r="L13" i="3"/>
  <c r="C14" i="3"/>
  <c r="F14" i="3"/>
  <c r="I14" i="3"/>
  <c r="L14" i="3"/>
  <c r="F15" i="3"/>
  <c r="I15" i="3"/>
  <c r="L15" i="3"/>
  <c r="F11" i="3"/>
  <c r="I11" i="3"/>
  <c r="L11" i="3"/>
  <c r="C11" i="3"/>
  <c r="A12" i="3"/>
  <c r="A13" i="3"/>
  <c r="A14" i="3"/>
  <c r="A15" i="3"/>
  <c r="A11" i="3"/>
  <c r="K17" i="1"/>
  <c r="K18" i="1"/>
  <c r="K19" i="1"/>
  <c r="K20" i="1"/>
  <c r="K16" i="1"/>
  <c r="I17" i="1"/>
  <c r="I18" i="1"/>
  <c r="I19" i="1"/>
  <c r="I20" i="1"/>
  <c r="I16" i="1"/>
  <c r="B14" i="2"/>
  <c r="B15" i="2"/>
  <c r="B16" i="2"/>
  <c r="B17" i="2"/>
  <c r="B13" i="2"/>
  <c r="A17" i="2"/>
  <c r="A14" i="2"/>
  <c r="A13" i="2"/>
  <c r="K24" i="3" l="1"/>
  <c r="K23" i="3"/>
  <c r="K22" i="3"/>
  <c r="K21" i="3"/>
  <c r="K20" i="3"/>
  <c r="B21" i="3"/>
  <c r="A29" i="3" s="1"/>
  <c r="B22" i="3"/>
  <c r="A30" i="3" s="1"/>
  <c r="B23" i="3"/>
  <c r="A31" i="3" s="1"/>
  <c r="B24" i="3"/>
  <c r="A32" i="3" s="1"/>
  <c r="B20" i="3" l="1"/>
  <c r="A28" i="3" s="1"/>
  <c r="A21" i="3"/>
  <c r="A15" i="2"/>
  <c r="A22" i="3" s="1"/>
  <c r="A16" i="2"/>
  <c r="A23" i="3" s="1"/>
  <c r="A24" i="3"/>
  <c r="A20" i="3"/>
  <c r="D6" i="3" l="1"/>
  <c r="E6" i="2"/>
</calcChain>
</file>

<file path=xl/sharedStrings.xml><?xml version="1.0" encoding="utf-8"?>
<sst xmlns="http://schemas.openxmlformats.org/spreadsheetml/2006/main" count="267" uniqueCount="212">
  <si>
    <t>HOJA DE VIDA DEL INDICADOR</t>
  </si>
  <si>
    <t>IDENTIFICACIÓN</t>
  </si>
  <si>
    <t>NOMBRE DEL INDICADOR</t>
  </si>
  <si>
    <t>OBJETIVO DEL INDICADOR</t>
  </si>
  <si>
    <t>RESPONSABLE DE DILIGENCIAMIENTO</t>
  </si>
  <si>
    <t>PROCESO AL QUE APORTA</t>
  </si>
  <si>
    <t>RESPONSABLE DEL ANÁLISIS</t>
  </si>
  <si>
    <t>TR - Gestión Documental</t>
  </si>
  <si>
    <t>PERIODO REPORTADO</t>
  </si>
  <si>
    <t>OBJETIVO ESTRATÉGICO AL QUE APORTA</t>
  </si>
  <si>
    <t>FECHA DE REPORTE</t>
  </si>
  <si>
    <t>FUENTE DE INFORMACIÓN</t>
  </si>
  <si>
    <t>PROYECTO AL QUE APORTA</t>
  </si>
  <si>
    <t>RESULTADOS</t>
  </si>
  <si>
    <t>PERIODICIDAD DE REPORTE</t>
  </si>
  <si>
    <t>SEGUIMIENTO</t>
  </si>
  <si>
    <t>INDICADOR</t>
  </si>
  <si>
    <t>DESCRIPCIÓN</t>
  </si>
  <si>
    <t>COMPONENTE</t>
  </si>
  <si>
    <t>EJE</t>
  </si>
  <si>
    <t>LINEA BASE</t>
  </si>
  <si>
    <t>VARIABLES</t>
  </si>
  <si>
    <t>UNIDAD DE MEDIDA DE VARIABLES</t>
  </si>
  <si>
    <t>FÓRMULA</t>
  </si>
  <si>
    <t>UNIDAD DE MEDIDA RESULTADO</t>
  </si>
  <si>
    <t>a</t>
  </si>
  <si>
    <t>n.a</t>
  </si>
  <si>
    <t>Número</t>
  </si>
  <si>
    <t>LECTURA E INTERPRETACIÓN DE LOS RESULTADOS</t>
  </si>
  <si>
    <t>RANGOS DE DESEMPEÑO</t>
  </si>
  <si>
    <t>DESEMPEÑO</t>
  </si>
  <si>
    <t>ACCIÓN DE MEJORAMIENTO</t>
  </si>
  <si>
    <t>COMPONENTES</t>
  </si>
  <si>
    <t xml:space="preserve">Sobresaliente </t>
  </si>
  <si>
    <t>DEFINICIONES CONCEPTUALES</t>
  </si>
  <si>
    <t>Satisfactorio</t>
  </si>
  <si>
    <t>Insuficiente</t>
  </si>
  <si>
    <t>TRIMESTRE I</t>
  </si>
  <si>
    <t>Expediente: Conjunto de documentos relacionados con un asunto, que constituyen una unidad archivista</t>
  </si>
  <si>
    <t>TRIMESTRE II</t>
  </si>
  <si>
    <t>TRIMESTRE III</t>
  </si>
  <si>
    <t>TRIMESTRE IV</t>
  </si>
  <si>
    <t>¿Requiere?</t>
  </si>
  <si>
    <t xml:space="preserve">TIPO </t>
  </si>
  <si>
    <t>EXPLICACIÓN</t>
  </si>
  <si>
    <t>Unidades de médida</t>
  </si>
  <si>
    <t>Periodicidad</t>
  </si>
  <si>
    <t xml:space="preserve">Tipo de Acción </t>
  </si>
  <si>
    <t>Tipo de indicador</t>
  </si>
  <si>
    <t>Tipo de medición</t>
  </si>
  <si>
    <t>Asistencias</t>
  </si>
  <si>
    <t>Mesual</t>
  </si>
  <si>
    <t>Acción Correctiva</t>
  </si>
  <si>
    <t>Insumos</t>
  </si>
  <si>
    <t>Economía</t>
  </si>
  <si>
    <t>Actividades de formación</t>
  </si>
  <si>
    <t>Trimestral</t>
  </si>
  <si>
    <t>Acción Preventiva</t>
  </si>
  <si>
    <t>Procesos</t>
  </si>
  <si>
    <t>Eficiencia</t>
  </si>
  <si>
    <t>Seguidores</t>
  </si>
  <si>
    <t>Semestral</t>
  </si>
  <si>
    <t>Oportunidad de Mejora</t>
  </si>
  <si>
    <t>Productos</t>
  </si>
  <si>
    <t>Eficacia</t>
  </si>
  <si>
    <t>Hora</t>
  </si>
  <si>
    <t>No requiere acción</t>
  </si>
  <si>
    <t>Resultados</t>
  </si>
  <si>
    <t>Fase desarrollo de software</t>
  </si>
  <si>
    <t>Impactos</t>
  </si>
  <si>
    <t xml:space="preserve">Indice de satisfacción </t>
  </si>
  <si>
    <t>Porcentaje</t>
  </si>
  <si>
    <t>Dimensiones</t>
  </si>
  <si>
    <t>Políticas</t>
  </si>
  <si>
    <t>Objetivo Estratégico</t>
  </si>
  <si>
    <t xml:space="preserve">Proceso Institucional </t>
  </si>
  <si>
    <t>Proyectos</t>
  </si>
  <si>
    <t>Talento Humano</t>
  </si>
  <si>
    <t>Planeación Institucional</t>
  </si>
  <si>
    <r>
      <t>1.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Priorizar la inversión en proyectos que promuevan oportunidades para la expresión y valoración de prácticas artísticas accesibles, incluyentes y participativas, y que reconozcan la diversidad cultural de la ciudad.</t>
    </r>
  </si>
  <si>
    <t xml:space="preserve">ES - Direccionamiento Estratégico Institucional </t>
  </si>
  <si>
    <t>982 - Formación artística en la escuela y la ciudad</t>
  </si>
  <si>
    <t>Direccionamiento Estratégico y planeación</t>
  </si>
  <si>
    <t>Gestión presupuestal y eficiencia del gasto público</t>
  </si>
  <si>
    <r>
      <t>2.</t>
    </r>
    <r>
      <rPr>
        <sz val="7"/>
        <rFont val="Arial Narrow"/>
        <family val="2"/>
      </rPr>
      <t xml:space="preserve">    </t>
    </r>
    <r>
      <rPr>
        <sz val="11"/>
        <rFont val="Arial Narrow"/>
        <family val="2"/>
      </rPr>
      <t>Mejorar las condiciones para el desarrollo de las prácticas artísticas en los territorios urbanos y rurales de la ciudad, a través de la consolidación de una red de escenarios, convencionales y no convencionales, enfocando su campo de acción en las zonas menos atendidas.</t>
    </r>
  </si>
  <si>
    <t>ES - Gestión de Tecnologías de la Información y las Comunicaciones</t>
  </si>
  <si>
    <t>985 - Emprendimiento artístico y empleo del artista</t>
  </si>
  <si>
    <t>Gestión con valores para resultados</t>
  </si>
  <si>
    <t>Talento humano</t>
  </si>
  <si>
    <r>
      <t>3.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 xml:space="preserve">Fomentar la integración del campo artístico con otros saberes y disciplinas para enriquecer la práctica artística, contribuir a la sostenibilidad del campo, y generar innovación. </t>
    </r>
  </si>
  <si>
    <t>ES - Gestión Estratégica de Comunicaciones</t>
  </si>
  <si>
    <t>993 - Experiencias artísticas para la primera infancia</t>
  </si>
  <si>
    <t>Evaluación de resultados</t>
  </si>
  <si>
    <t>Integridad</t>
  </si>
  <si>
    <r>
      <t>4.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Fortalecer las estrategias de comunicación, difusión y divulgación de la oferta institucional y de otros agentes del campo artístico, a través de medios masivos, alternativos y comunitarios, para alcanzar y fidelizar los grupos de interés de la entidad.</t>
    </r>
  </si>
  <si>
    <t>ES - Gestión del Servicio a la ciudadanía</t>
  </si>
  <si>
    <t>996 - Integración entre el arte, la cultura científica, la tecnología y la ciudad</t>
  </si>
  <si>
    <t xml:space="preserve">Información y Comunicación </t>
  </si>
  <si>
    <t>Transparencia, acceso a la información pública y lucha contra la corrupción</t>
  </si>
  <si>
    <r>
      <t>5.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Propiciar dinámicas de gestión de conocimiento que permitan generar y analizar información del campo artístico, medir el impacto de las artes en la ciudad y evaluar el desempeño institucional.</t>
    </r>
  </si>
  <si>
    <t>ES - Gestión de Conocimiento</t>
  </si>
  <si>
    <t>998 - Fortalecimiento de la gestión institucional, comunicaciones  y servicio al ciudadano</t>
  </si>
  <si>
    <t>Gestión del Conocimiento y la Innovación</t>
  </si>
  <si>
    <t>Fortalecimiento organizacional y simplificación de procesos</t>
  </si>
  <si>
    <r>
      <t>6.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Propender por el establecimiento de relaciones laborales y contractuales armónicas, colaborativas y constructivas en el equipo de trabajo que refuercen su compromiso, identidad y convicción frente a la labor desarrollada en la entidad.</t>
    </r>
  </si>
  <si>
    <t>MI - Gestión de Formación en las prácticas artísticas</t>
  </si>
  <si>
    <t>999 - Gestión, aprovechamiento económico, sostenibilidad y mejoramiento de equipamientos culturales</t>
  </si>
  <si>
    <t>Control Interno</t>
  </si>
  <si>
    <t>Servicio al ciudadano</t>
  </si>
  <si>
    <r>
      <t>7.</t>
    </r>
    <r>
      <rPr>
        <sz val="7"/>
        <color rgb="FF000000"/>
        <rFont val="Arial Narrow"/>
        <family val="2"/>
      </rPr>
      <t xml:space="preserve">    </t>
    </r>
    <r>
      <rPr>
        <sz val="11"/>
        <color rgb="FF000000"/>
        <rFont val="Arial Narrow"/>
        <family val="2"/>
      </rPr>
      <t>Implementar un modelo de gestión que facilite la articulación de los procesos institucionales, alineándolos a la misión del Idartes y las demandas de la ciudadanía y del sector.</t>
    </r>
  </si>
  <si>
    <t>MI - Gestión de Circulación de las prácticas artísticas</t>
  </si>
  <si>
    <t>1000 - Fomento a las prácticas artísticas en todas sus dimensiones</t>
  </si>
  <si>
    <t>Participación ciudadana en la gestión pública</t>
  </si>
  <si>
    <t>MI - Gestión integral de espacios culturales</t>
  </si>
  <si>
    <t>1010 - Construcción y sostenimiento de la infraestructura para las Artes</t>
  </si>
  <si>
    <t>Racionalización de trámites</t>
  </si>
  <si>
    <t>MI - Gestión de Fomento de las prácticas artísticas</t>
  </si>
  <si>
    <t>1017 - Arte para la transformación social: Prácticas artísticas incluyentes, descentralizadas y al servicio de la comunidad</t>
  </si>
  <si>
    <t>Requiere Acción de Mejoramiento</t>
  </si>
  <si>
    <t>Gestión documental</t>
  </si>
  <si>
    <t>MI - Gestión de participación y organización del sector artístico</t>
  </si>
  <si>
    <t>Si</t>
  </si>
  <si>
    <t>Gobierno Digital</t>
  </si>
  <si>
    <t>TR - Gestión Jurídica</t>
  </si>
  <si>
    <t>No</t>
  </si>
  <si>
    <t>Seguridad Digital</t>
  </si>
  <si>
    <t>TR - Gestión de Talento Humano</t>
  </si>
  <si>
    <t>Defensa jurídica</t>
  </si>
  <si>
    <t>Gestión del conocimiento y la innovación</t>
  </si>
  <si>
    <t>TR - Gestión de Bienes, servicio y planta física</t>
  </si>
  <si>
    <t>Control interno</t>
  </si>
  <si>
    <t>TR - Gestión Financiera</t>
  </si>
  <si>
    <t>Seguimiento y evaluación del desempeño institucional</t>
  </si>
  <si>
    <t xml:space="preserve">EM - Control y Evaluación institucional </t>
  </si>
  <si>
    <t>EM - Gestión Integral para la mejora continua</t>
  </si>
  <si>
    <t>VIGENCIA</t>
  </si>
  <si>
    <t>DEPENDENCIA</t>
  </si>
  <si>
    <t>Dirección General</t>
  </si>
  <si>
    <t>Oficina Asesora de Planeación</t>
  </si>
  <si>
    <t>Oficina Asesora Jurídica</t>
  </si>
  <si>
    <t>Área de Control Interno</t>
  </si>
  <si>
    <t xml:space="preserve">Área de Comunicaciones </t>
  </si>
  <si>
    <t>Subdirección de las Artes</t>
  </si>
  <si>
    <t>Área de Convocatorias</t>
  </si>
  <si>
    <t xml:space="preserve">Área de Producción </t>
  </si>
  <si>
    <t>Gerencia de Artes Audiovisuales</t>
  </si>
  <si>
    <t>Gerencia de Arte Dramático</t>
  </si>
  <si>
    <t>Gerencia de Artes Plásticas y Visuales</t>
  </si>
  <si>
    <t>Gerencia de Danza</t>
  </si>
  <si>
    <t>Gerencia de Literatura</t>
  </si>
  <si>
    <t>Gerencia de Música</t>
  </si>
  <si>
    <t>Subdirección de Formación Artística</t>
  </si>
  <si>
    <t>NIDOS</t>
  </si>
  <si>
    <t>CREA</t>
  </si>
  <si>
    <t>Subdirección de Equipamientos Culturales</t>
  </si>
  <si>
    <t>Gerencia de Escenarios</t>
  </si>
  <si>
    <t>Subdirección Administrativa y Financiera</t>
  </si>
  <si>
    <t>Área de Almacén</t>
  </si>
  <si>
    <t>Área de Atención al Ciudadano</t>
  </si>
  <si>
    <t>Área de Gestión Documental</t>
  </si>
  <si>
    <t>Área de Contabilidad</t>
  </si>
  <si>
    <t>Área de Mantenimiento</t>
  </si>
  <si>
    <t>Área de Presupuesto</t>
  </si>
  <si>
    <t>Área de Servicios Generales</t>
  </si>
  <si>
    <t>Área de Tesorería</t>
  </si>
  <si>
    <t>Área de TIC</t>
  </si>
  <si>
    <t>7.    Implementar un modelo de gestión que facilite la articulación de los procesos institucionales, alineándolos a la misión del Idartes y las demandas de la ciudadanía y del sector.</t>
  </si>
  <si>
    <t>Versión:  1</t>
  </si>
  <si>
    <t>Página: 1 de 3</t>
  </si>
  <si>
    <t>Medir el desempeño de la Gestión Documental de la entidad en términos del cumplimiento de procedimientos, persepción frente al servicio prestado y aplicación de instrumentos archivísticos.</t>
  </si>
  <si>
    <t>A continuación explique las posibles razones del comportamiento del indicador.</t>
  </si>
  <si>
    <t>Código: 5TR-GDO-IND-01</t>
  </si>
  <si>
    <t>GESTIÓN DOCUMENTAL</t>
  </si>
  <si>
    <t>Fecha:  08/08/2018</t>
  </si>
  <si>
    <t>Página: 2 de 3</t>
  </si>
  <si>
    <t>Página: 3 de 3</t>
  </si>
  <si>
    <t>Desempeño de la Gestión Jurídica</t>
  </si>
  <si>
    <t xml:space="preserve">1. GESTIÓN CONTRACTUAL </t>
  </si>
  <si>
    <t>Cantidad de contratos adjudicados</t>
  </si>
  <si>
    <t>Número de procesos contractuales adjudicados</t>
  </si>
  <si>
    <t>SOLICITUDES DE INFORMACIÓN JURÍDICA</t>
  </si>
  <si>
    <t>Cantidad de respuestas a peticiones</t>
  </si>
  <si>
    <t>Cantidad de conceptos o información entregada</t>
  </si>
  <si>
    <t xml:space="preserve">&gt; 12 días </t>
  </si>
  <si>
    <t>entre 8 y 10 días</t>
  </si>
  <si>
    <t xml:space="preserve">&gt; 8 días </t>
  </si>
  <si>
    <t xml:space="preserve">* Se entiende por daño antijurídico </t>
  </si>
  <si>
    <t xml:space="preserve">Cantidad procesos judiciales, administrativos, conciliaciones u otro que ameríte compromiso presupuestal. </t>
  </si>
  <si>
    <t xml:space="preserve">Cantidad de procesos en curso  judiciales, administrativos, conciliaciones, arbitramentos u otro que pueda generar un detrimento patrímonial </t>
  </si>
  <si>
    <t>CONTRATOS ELABORADOS</t>
  </si>
  <si>
    <t xml:space="preserve">CONTRATOS PUFA </t>
  </si>
  <si>
    <t>2. GESTIÓN DE LA INFORMACIÓN JURÍDICA</t>
  </si>
  <si>
    <t xml:space="preserve">3. GESTIÓN DEL DAÑO ANTIJURÍDICO </t>
  </si>
  <si>
    <t>Número de contratos elaborados a la fecha de corte</t>
  </si>
  <si>
    <t xml:space="preserve">Número de contratos PUFA elaborados a la fecha de corte </t>
  </si>
  <si>
    <t>Número de solicitudes de asesoría jurídica realizadas a las unidades de gestión</t>
  </si>
  <si>
    <t>Número de derechos de peteción respondidos a la fecha</t>
  </si>
  <si>
    <t xml:space="preserve">PROCESOS REPORTADOS  POR DAÑO ANTIJURÍDICO </t>
  </si>
  <si>
    <t>número</t>
  </si>
  <si>
    <t>RESPUESTA A DERECHOS DE PETICIÓN</t>
  </si>
  <si>
    <t>2. Trimeste</t>
  </si>
  <si>
    <t>3. Trimeste</t>
  </si>
  <si>
    <t>1. Trimestre</t>
  </si>
  <si>
    <t>4. Trimeste</t>
  </si>
  <si>
    <t>1. Trimeste</t>
  </si>
  <si>
    <t>15 procesos de selección, 1144 de Contratacion Directa</t>
  </si>
  <si>
    <t>48 procesos de selección, 146 de Contratacion Directa</t>
  </si>
  <si>
    <t>38 procesos de selección, 134 de Contratacion Directa</t>
  </si>
  <si>
    <t xml:space="preserve">1 jurisdiccional y 1 conciliaciones </t>
  </si>
  <si>
    <t xml:space="preserve">1 jurisdiccional y 3 conciliaciones </t>
  </si>
  <si>
    <t xml:space="preserve">1 jurisdiccional y 1 conciliacion </t>
  </si>
  <si>
    <t>1 jurisdiccional y 1 conciliacion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</si>
</sst>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"/>
    <numFmt numFmtId="165" formatCode="_(* #,##0.000_);_(* \(#,##0.000\);_(* &quot;-&quot;??_);_(@_)"/>
    <numFmt numFmtId="167" formatCode="_(* #,##0_);_(* \(#,##0\);_(* &quot;-&quot;??_);_(@_)"/>
  </numFmts>
  <fonts count="24" x14ac:knownFonts="1">
    <font>
      <sz val="11"/>
      <color rgb="FF000000"/>
      <name val="Calibri"/>
    </font>
    <font>
      <sz val="11"/>
      <name val="Arial Narrow"/>
      <family val="2"/>
    </font>
    <font>
      <sz val="11"/>
      <name val="Calibri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name val="Calibri"/>
      <family val="2"/>
    </font>
    <font>
      <i/>
      <sz val="11"/>
      <name val="Arial Narrow"/>
      <family val="2"/>
    </font>
    <font>
      <b/>
      <sz val="14"/>
      <color rgb="FF000000"/>
      <name val="Arial Narrow"/>
      <family val="2"/>
    </font>
    <font>
      <sz val="7"/>
      <color rgb="FF000000"/>
      <name val="Arial Narrow"/>
      <family val="2"/>
    </font>
    <font>
      <sz val="7"/>
      <name val="Arial Narrow"/>
      <family val="2"/>
    </font>
    <font>
      <sz val="12"/>
      <color rgb="FF000000"/>
      <name val="Arial Narrow"/>
      <family val="2"/>
    </font>
    <font>
      <sz val="12"/>
      <name val="Calibri"/>
      <family val="2"/>
    </font>
    <font>
      <b/>
      <sz val="12"/>
      <color rgb="FF00000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name val="Calibri"/>
      <family val="2"/>
    </font>
    <font>
      <sz val="9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  <fill>
      <patternFill patternType="solid">
        <fgColor rgb="FFF6B26B"/>
        <bgColor rgb="FFF6B26B"/>
      </patternFill>
    </fill>
    <fill>
      <patternFill patternType="solid">
        <fgColor rgb="FF8E7CC3"/>
        <bgColor rgb="FF8E7CC3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F9CB9C"/>
        <bgColor rgb="FFF9CB9C"/>
      </patternFill>
    </fill>
    <fill>
      <patternFill patternType="solid">
        <fgColor rgb="FFE06666"/>
        <bgColor rgb="FFE06666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92D050"/>
        <bgColor rgb="FF64BF7C"/>
      </patternFill>
    </fill>
    <fill>
      <patternFill patternType="solid">
        <fgColor theme="7" tint="0.39997558519241921"/>
        <bgColor rgb="FFFFD965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EABAB"/>
      </left>
      <right style="thin">
        <color rgb="FFAEABAB"/>
      </right>
      <top style="thin">
        <color rgb="FF000000"/>
      </top>
      <bottom style="thin">
        <color rgb="FFAEABAB"/>
      </bottom>
      <diagonal/>
    </border>
    <border>
      <left/>
      <right/>
      <top style="thin">
        <color rgb="FF000000"/>
      </top>
      <bottom/>
      <diagonal/>
    </border>
    <border>
      <left style="thin">
        <color rgb="FFAEABAB"/>
      </left>
      <right/>
      <top style="thin">
        <color rgb="FF000000"/>
      </top>
      <bottom/>
      <diagonal/>
    </border>
    <border>
      <left style="thin">
        <color rgb="FFAEABAB"/>
      </left>
      <right/>
      <top/>
      <bottom/>
      <diagonal/>
    </border>
    <border>
      <left style="thin">
        <color rgb="FF000000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/>
      <top style="thin">
        <color rgb="FFAEABAB"/>
      </top>
      <bottom/>
      <diagonal/>
    </border>
    <border>
      <left/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  <border>
      <left style="thin">
        <color rgb="FFAEABAB"/>
      </left>
      <right/>
      <top style="thin">
        <color rgb="FFAE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/>
    </xf>
    <xf numFmtId="165" fontId="1" fillId="0" borderId="13" xfId="0" applyNumberFormat="1" applyFont="1" applyBorder="1" applyAlignment="1">
      <alignment vertical="center"/>
    </xf>
    <xf numFmtId="0" fontId="4" fillId="5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6" fillId="11" borderId="9" xfId="0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2" fontId="7" fillId="13" borderId="13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0" fontId="6" fillId="0" borderId="21" xfId="0" applyFont="1" applyBorder="1"/>
    <xf numFmtId="0" fontId="6" fillId="0" borderId="0" xfId="0" applyFont="1"/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4" borderId="24" xfId="0" applyFont="1" applyFill="1" applyBorder="1" applyAlignment="1">
      <alignment vertical="center" wrapText="1"/>
    </xf>
    <xf numFmtId="0" fontId="6" fillId="4" borderId="25" xfId="0" applyFont="1" applyFill="1" applyBorder="1" applyAlignment="1">
      <alignment vertical="center" wrapText="1"/>
    </xf>
    <xf numFmtId="0" fontId="6" fillId="4" borderId="26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4" fillId="4" borderId="28" xfId="0" applyFont="1" applyFill="1" applyBorder="1" applyAlignment="1">
      <alignment vertical="center" wrapText="1"/>
    </xf>
    <xf numFmtId="0" fontId="6" fillId="4" borderId="28" xfId="0" applyFont="1" applyFill="1" applyBorder="1" applyAlignment="1">
      <alignment vertical="center" wrapText="1"/>
    </xf>
    <xf numFmtId="0" fontId="6" fillId="4" borderId="29" xfId="0" applyFont="1" applyFill="1" applyBorder="1" applyAlignment="1">
      <alignment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4" fillId="4" borderId="33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4" borderId="34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5" xfId="0" applyFont="1" applyBorder="1"/>
    <xf numFmtId="0" fontId="4" fillId="0" borderId="32" xfId="0" applyFont="1" applyBorder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12" fillId="0" borderId="36" xfId="0" applyFont="1" applyBorder="1" applyAlignment="1">
      <alignment vertical="center"/>
    </xf>
    <xf numFmtId="0" fontId="15" fillId="0" borderId="36" xfId="0" applyFont="1" applyBorder="1" applyAlignment="1"/>
    <xf numFmtId="0" fontId="12" fillId="0" borderId="37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vertical="center"/>
    </xf>
    <xf numFmtId="2" fontId="16" fillId="8" borderId="9" xfId="0" applyNumberFormat="1" applyFont="1" applyFill="1" applyBorder="1" applyAlignment="1">
      <alignment horizontal="center" vertical="center" wrapText="1"/>
    </xf>
    <xf numFmtId="2" fontId="6" fillId="14" borderId="9" xfId="0" applyNumberFormat="1" applyFont="1" applyFill="1" applyBorder="1" applyAlignment="1">
      <alignment horizontal="center" vertical="center"/>
    </xf>
    <xf numFmtId="2" fontId="6" fillId="15" borderId="9" xfId="0" applyNumberFormat="1" applyFont="1" applyFill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2" fillId="0" borderId="47" xfId="0" applyFont="1" applyBorder="1" applyAlignment="1">
      <alignment horizontal="justify" vertical="center"/>
    </xf>
    <xf numFmtId="0" fontId="2" fillId="0" borderId="10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horizontal="justify" vertical="center" wrapText="1"/>
    </xf>
    <xf numFmtId="0" fontId="19" fillId="0" borderId="36" xfId="0" applyFont="1" applyBorder="1" applyAlignment="1">
      <alignment horizontal="left" vertical="center" wrapText="1"/>
    </xf>
    <xf numFmtId="164" fontId="20" fillId="0" borderId="13" xfId="0" applyNumberFormat="1" applyFont="1" applyBorder="1" applyAlignment="1">
      <alignment vertical="center"/>
    </xf>
    <xf numFmtId="164" fontId="20" fillId="0" borderId="13" xfId="0" applyNumberFormat="1" applyFont="1" applyBorder="1" applyAlignment="1">
      <alignment vertical="center" wrapText="1"/>
    </xf>
    <xf numFmtId="165" fontId="21" fillId="0" borderId="13" xfId="0" applyNumberFormat="1" applyFont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8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12" fillId="0" borderId="37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/>
    </xf>
    <xf numFmtId="0" fontId="13" fillId="0" borderId="36" xfId="0" applyFont="1" applyBorder="1"/>
    <xf numFmtId="0" fontId="3" fillId="7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3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" fillId="12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4" fillId="0" borderId="3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vertical="center" wrapText="1"/>
    </xf>
    <xf numFmtId="164" fontId="19" fillId="0" borderId="11" xfId="0" applyNumberFormat="1" applyFont="1" applyBorder="1" applyAlignment="1">
      <alignment vertical="center" wrapText="1"/>
    </xf>
    <xf numFmtId="164" fontId="19" fillId="0" borderId="5" xfId="0" applyNumberFormat="1" applyFont="1" applyBorder="1" applyAlignment="1">
      <alignment vertical="center" wrapText="1"/>
    </xf>
    <xf numFmtId="1" fontId="1" fillId="13" borderId="3" xfId="0" applyNumberFormat="1" applyFont="1" applyFill="1" applyBorder="1" applyAlignment="1">
      <alignment vertical="center"/>
    </xf>
    <xf numFmtId="0" fontId="1" fillId="8" borderId="12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9" xfId="0" applyFont="1" applyBorder="1"/>
    <xf numFmtId="0" fontId="4" fillId="10" borderId="4" xfId="0" applyFont="1" applyFill="1" applyBorder="1" applyAlignment="1">
      <alignment horizontal="center" vertical="center" wrapText="1"/>
    </xf>
    <xf numFmtId="2" fontId="4" fillId="10" borderId="4" xfId="0" applyNumberFormat="1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7" fontId="1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3" fillId="0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790575</xdr:colOff>
      <xdr:row>0</xdr:row>
      <xdr:rowOff>104775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95250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95250"/>
          <a:ext cx="657225" cy="6477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857250</xdr:colOff>
      <xdr:row>0</xdr:row>
      <xdr:rowOff>57150</xdr:rowOff>
    </xdr:from>
    <xdr:ext cx="657225" cy="64770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" y="57150"/>
          <a:ext cx="65722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4C2F4"/>
    <outlinePr summaryBelow="0" summaryRight="0"/>
    <pageSetUpPr fitToPage="1"/>
  </sheetPr>
  <dimension ref="A1:Z999"/>
  <sheetViews>
    <sheetView showGridLines="0" tabSelected="1" zoomScale="85" zoomScaleNormal="85" workbookViewId="0">
      <selection sqref="A1:B4"/>
    </sheetView>
  </sheetViews>
  <sheetFormatPr baseColWidth="10" defaultColWidth="14.42578125" defaultRowHeight="15" customHeight="1" x14ac:dyDescent="0.25"/>
  <cols>
    <col min="1" max="1" width="25.7109375" customWidth="1"/>
    <col min="2" max="2" width="26.140625" customWidth="1"/>
    <col min="3" max="3" width="44.28515625" customWidth="1"/>
    <col min="4" max="4" width="5.140625" customWidth="1"/>
    <col min="5" max="5" width="22.85546875" customWidth="1"/>
    <col min="6" max="8" width="11.28515625" customWidth="1"/>
    <col min="9" max="9" width="13.5703125" customWidth="1"/>
    <col min="10" max="10" width="11.28515625" customWidth="1"/>
    <col min="11" max="11" width="11.85546875" customWidth="1"/>
  </cols>
  <sheetData>
    <row r="1" spans="1:26" ht="16.5" customHeight="1" x14ac:dyDescent="0.25">
      <c r="A1" s="103"/>
      <c r="B1" s="104"/>
      <c r="C1" s="111" t="s">
        <v>172</v>
      </c>
      <c r="D1" s="111"/>
      <c r="E1" s="111"/>
      <c r="F1" s="111"/>
      <c r="G1" s="111"/>
      <c r="H1" s="111"/>
      <c r="I1" s="111"/>
      <c r="J1" s="52" t="s">
        <v>171</v>
      </c>
      <c r="K1" s="5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A2" s="104"/>
      <c r="B2" s="104"/>
      <c r="C2" s="111"/>
      <c r="D2" s="111"/>
      <c r="E2" s="111"/>
      <c r="F2" s="111"/>
      <c r="G2" s="111"/>
      <c r="H2" s="111"/>
      <c r="I2" s="111"/>
      <c r="J2" s="52" t="s">
        <v>173</v>
      </c>
      <c r="K2" s="5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 x14ac:dyDescent="0.25">
      <c r="A3" s="104"/>
      <c r="B3" s="104"/>
      <c r="C3" s="111" t="s">
        <v>0</v>
      </c>
      <c r="D3" s="111"/>
      <c r="E3" s="111"/>
      <c r="F3" s="111"/>
      <c r="G3" s="111"/>
      <c r="H3" s="111"/>
      <c r="I3" s="111"/>
      <c r="J3" s="95" t="s">
        <v>167</v>
      </c>
      <c r="K3" s="9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5">
      <c r="A4" s="104"/>
      <c r="B4" s="104"/>
      <c r="C4" s="111"/>
      <c r="D4" s="111"/>
      <c r="E4" s="111"/>
      <c r="F4" s="111"/>
      <c r="G4" s="111"/>
      <c r="H4" s="111"/>
      <c r="I4" s="111"/>
      <c r="J4" s="52" t="s">
        <v>168</v>
      </c>
      <c r="K4" s="5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customHeight="1" x14ac:dyDescent="0.25">
      <c r="A5" s="109"/>
      <c r="B5" s="93"/>
      <c r="C5" s="93"/>
      <c r="D5" s="93"/>
      <c r="E5" s="93"/>
      <c r="F5" s="93"/>
      <c r="G5" s="93"/>
      <c r="H5" s="93"/>
      <c r="I5" s="93"/>
      <c r="J5" s="93"/>
      <c r="K5" s="9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5" customHeight="1" x14ac:dyDescent="0.25">
      <c r="A6" s="106" t="s">
        <v>1</v>
      </c>
      <c r="B6" s="93"/>
      <c r="C6" s="93"/>
      <c r="D6" s="93"/>
      <c r="E6" s="93"/>
      <c r="F6" s="93"/>
      <c r="G6" s="93"/>
      <c r="H6" s="93"/>
      <c r="I6" s="93"/>
      <c r="J6" s="93"/>
      <c r="K6" s="9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 x14ac:dyDescent="0.25">
      <c r="A7" s="106" t="s">
        <v>2</v>
      </c>
      <c r="B7" s="94"/>
      <c r="C7" s="118" t="s">
        <v>176</v>
      </c>
      <c r="D7" s="119"/>
      <c r="E7" s="119"/>
      <c r="F7" s="119"/>
      <c r="G7" s="119"/>
      <c r="H7" s="119"/>
      <c r="I7" s="119"/>
      <c r="J7" s="119"/>
      <c r="K7" s="12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2.25" customHeight="1" x14ac:dyDescent="0.25">
      <c r="A8" s="106" t="s">
        <v>3</v>
      </c>
      <c r="B8" s="94"/>
      <c r="C8" s="92" t="s">
        <v>169</v>
      </c>
      <c r="D8" s="122"/>
      <c r="E8" s="122"/>
      <c r="F8" s="122"/>
      <c r="G8" s="122"/>
      <c r="H8" s="122"/>
      <c r="I8" s="122"/>
      <c r="J8" s="122"/>
      <c r="K8" s="12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 x14ac:dyDescent="0.25">
      <c r="A9" s="106" t="s">
        <v>5</v>
      </c>
      <c r="B9" s="94"/>
      <c r="C9" s="121" t="s">
        <v>7</v>
      </c>
      <c r="D9" s="93"/>
      <c r="E9" s="93"/>
      <c r="F9" s="93"/>
      <c r="G9" s="93"/>
      <c r="H9" s="93"/>
      <c r="I9" s="93"/>
      <c r="J9" s="93"/>
      <c r="K9" s="9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 x14ac:dyDescent="0.25">
      <c r="A10" s="106" t="s">
        <v>9</v>
      </c>
      <c r="B10" s="94"/>
      <c r="C10" s="121" t="s">
        <v>166</v>
      </c>
      <c r="D10" s="93"/>
      <c r="E10" s="93"/>
      <c r="F10" s="93"/>
      <c r="G10" s="93"/>
      <c r="H10" s="93"/>
      <c r="I10" s="93"/>
      <c r="J10" s="93"/>
      <c r="K10" s="9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 x14ac:dyDescent="0.25">
      <c r="A11" s="110"/>
      <c r="B11" s="93"/>
      <c r="C11" s="93"/>
      <c r="D11" s="93"/>
      <c r="E11" s="93"/>
      <c r="F11" s="93"/>
      <c r="G11" s="93"/>
      <c r="H11" s="93"/>
      <c r="I11" s="93"/>
      <c r="J11" s="93"/>
      <c r="K11" s="9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 x14ac:dyDescent="0.25">
      <c r="A12" s="106" t="s">
        <v>12</v>
      </c>
      <c r="B12" s="107"/>
      <c r="C12" s="121" t="s">
        <v>101</v>
      </c>
      <c r="D12" s="93"/>
      <c r="E12" s="94"/>
      <c r="F12" s="106" t="s">
        <v>14</v>
      </c>
      <c r="G12" s="107"/>
      <c r="H12" s="97" t="s">
        <v>56</v>
      </c>
      <c r="I12" s="93"/>
      <c r="J12" s="93"/>
      <c r="K12" s="9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 x14ac:dyDescent="0.25">
      <c r="A13" s="110"/>
      <c r="B13" s="93"/>
      <c r="C13" s="93"/>
      <c r="D13" s="93"/>
      <c r="E13" s="93"/>
      <c r="F13" s="93"/>
      <c r="G13" s="93"/>
      <c r="H13" s="93"/>
      <c r="I13" s="93"/>
      <c r="J13" s="93"/>
      <c r="K13" s="9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 x14ac:dyDescent="0.25">
      <c r="A14" s="101" t="s">
        <v>17</v>
      </c>
      <c r="B14" s="93"/>
      <c r="C14" s="93"/>
      <c r="D14" s="93"/>
      <c r="E14" s="93"/>
      <c r="F14" s="93"/>
      <c r="G14" s="93"/>
      <c r="H14" s="93"/>
      <c r="I14" s="93"/>
      <c r="J14" s="93"/>
      <c r="K14" s="9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 x14ac:dyDescent="0.25">
      <c r="A15" s="4" t="s">
        <v>19</v>
      </c>
      <c r="B15" s="4" t="s">
        <v>18</v>
      </c>
      <c r="C15" s="62" t="s">
        <v>17</v>
      </c>
      <c r="D15" s="102" t="s">
        <v>21</v>
      </c>
      <c r="E15" s="93"/>
      <c r="F15" s="93"/>
      <c r="G15" s="94"/>
      <c r="H15" s="6" t="s">
        <v>22</v>
      </c>
      <c r="I15" s="105" t="s">
        <v>23</v>
      </c>
      <c r="J15" s="94"/>
      <c r="K15" s="7" t="s">
        <v>24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5.75" customHeight="1" x14ac:dyDescent="0.25">
      <c r="A16" s="108" t="s">
        <v>177</v>
      </c>
      <c r="B16" s="73" t="s">
        <v>189</v>
      </c>
      <c r="C16" s="77" t="s">
        <v>193</v>
      </c>
      <c r="D16" s="61" t="s">
        <v>25</v>
      </c>
      <c r="E16" s="98" t="s">
        <v>179</v>
      </c>
      <c r="F16" s="99"/>
      <c r="G16" s="100"/>
      <c r="H16" s="9" t="s">
        <v>27</v>
      </c>
      <c r="I16" s="78" t="str">
        <f>D16</f>
        <v>a</v>
      </c>
      <c r="J16" s="78" t="s">
        <v>198</v>
      </c>
      <c r="K16" s="78" t="str">
        <f>J16</f>
        <v>número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6" customHeight="1" x14ac:dyDescent="0.25">
      <c r="A17" s="108"/>
      <c r="B17" s="72" t="s">
        <v>190</v>
      </c>
      <c r="C17" s="65" t="s">
        <v>194</v>
      </c>
      <c r="D17" s="61" t="s">
        <v>25</v>
      </c>
      <c r="E17" s="98" t="s">
        <v>178</v>
      </c>
      <c r="F17" s="99"/>
      <c r="G17" s="100"/>
      <c r="H17" s="9" t="s">
        <v>27</v>
      </c>
      <c r="I17" s="78" t="str">
        <f t="shared" ref="I17:I20" si="0">D17</f>
        <v>a</v>
      </c>
      <c r="J17" s="78" t="s">
        <v>198</v>
      </c>
      <c r="K17" s="78" t="str">
        <f t="shared" ref="K17:K20" si="1">J17</f>
        <v>número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7.75" customHeight="1" x14ac:dyDescent="0.25">
      <c r="A18" s="116" t="s">
        <v>191</v>
      </c>
      <c r="B18" s="174" t="s">
        <v>180</v>
      </c>
      <c r="C18" s="64" t="s">
        <v>195</v>
      </c>
      <c r="D18" s="61" t="s">
        <v>25</v>
      </c>
      <c r="E18" s="89" t="s">
        <v>182</v>
      </c>
      <c r="F18" s="90"/>
      <c r="G18" s="91"/>
      <c r="H18" s="9" t="s">
        <v>27</v>
      </c>
      <c r="I18" s="78" t="str">
        <f t="shared" si="0"/>
        <v>a</v>
      </c>
      <c r="J18" s="78" t="s">
        <v>198</v>
      </c>
      <c r="K18" s="78" t="str">
        <f t="shared" si="1"/>
        <v>número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3.25" customHeight="1" x14ac:dyDescent="0.25">
      <c r="A19" s="117"/>
      <c r="B19" s="174" t="s">
        <v>199</v>
      </c>
      <c r="C19" s="64" t="s">
        <v>196</v>
      </c>
      <c r="D19" s="61" t="s">
        <v>25</v>
      </c>
      <c r="E19" s="92" t="s">
        <v>181</v>
      </c>
      <c r="F19" s="93"/>
      <c r="G19" s="94"/>
      <c r="H19" s="9" t="s">
        <v>27</v>
      </c>
      <c r="I19" s="78" t="str">
        <f t="shared" si="0"/>
        <v>a</v>
      </c>
      <c r="J19" s="78" t="s">
        <v>198</v>
      </c>
      <c r="K19" s="78" t="str">
        <f t="shared" si="1"/>
        <v>número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74.25" customHeight="1" x14ac:dyDescent="0.25">
      <c r="A20" s="63" t="s">
        <v>192</v>
      </c>
      <c r="B20" s="68" t="s">
        <v>197</v>
      </c>
      <c r="C20" s="74" t="s">
        <v>188</v>
      </c>
      <c r="D20" s="61" t="s">
        <v>25</v>
      </c>
      <c r="E20" s="86" t="s">
        <v>187</v>
      </c>
      <c r="F20" s="87"/>
      <c r="G20" s="88"/>
      <c r="H20" s="70" t="s">
        <v>27</v>
      </c>
      <c r="I20" s="78" t="str">
        <f t="shared" si="0"/>
        <v>a</v>
      </c>
      <c r="J20" s="78" t="s">
        <v>198</v>
      </c>
      <c r="K20" s="78" t="str">
        <f t="shared" si="1"/>
        <v>número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 x14ac:dyDescent="0.25">
      <c r="A21" s="69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 x14ac:dyDescent="0.25">
      <c r="A22" s="113" t="s">
        <v>34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 x14ac:dyDescent="0.25">
      <c r="A23" s="112" t="s">
        <v>38</v>
      </c>
      <c r="B23" s="93"/>
      <c r="C23" s="93"/>
      <c r="D23" s="93"/>
      <c r="E23" s="93"/>
      <c r="F23" s="93"/>
      <c r="G23" s="93"/>
      <c r="H23" s="93"/>
      <c r="I23" s="93"/>
      <c r="J23" s="93"/>
      <c r="K23" s="9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 x14ac:dyDescent="0.25">
      <c r="A24" s="112" t="s">
        <v>186</v>
      </c>
      <c r="B24" s="93"/>
      <c r="C24" s="93"/>
      <c r="D24" s="93"/>
      <c r="E24" s="93"/>
      <c r="F24" s="93"/>
      <c r="G24" s="93"/>
      <c r="H24" s="93"/>
      <c r="I24" s="93"/>
      <c r="J24" s="93"/>
      <c r="K24" s="9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 x14ac:dyDescent="0.25">
      <c r="A25" s="11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 x14ac:dyDescent="0.25">
      <c r="A26" s="112"/>
      <c r="B26" s="93"/>
      <c r="C26" s="93"/>
      <c r="D26" s="93"/>
      <c r="E26" s="93"/>
      <c r="F26" s="93"/>
      <c r="G26" s="93"/>
      <c r="H26" s="93"/>
      <c r="I26" s="93"/>
      <c r="J26" s="93"/>
      <c r="K26" s="9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35">
    <mergeCell ref="A18:A19"/>
    <mergeCell ref="C7:K7"/>
    <mergeCell ref="C12:E12"/>
    <mergeCell ref="A6:K6"/>
    <mergeCell ref="A7:B7"/>
    <mergeCell ref="C8:K8"/>
    <mergeCell ref="C9:K9"/>
    <mergeCell ref="A11:K11"/>
    <mergeCell ref="C10:K10"/>
    <mergeCell ref="A10:B10"/>
    <mergeCell ref="A9:B9"/>
    <mergeCell ref="A8:B8"/>
    <mergeCell ref="A12:B12"/>
    <mergeCell ref="E17:G17"/>
    <mergeCell ref="A25:K25"/>
    <mergeCell ref="A26:K26"/>
    <mergeCell ref="A22:K22"/>
    <mergeCell ref="A24:K24"/>
    <mergeCell ref="A23:K23"/>
    <mergeCell ref="E20:G20"/>
    <mergeCell ref="E18:G18"/>
    <mergeCell ref="E19:G19"/>
    <mergeCell ref="J3:K3"/>
    <mergeCell ref="H12:K12"/>
    <mergeCell ref="E16:G16"/>
    <mergeCell ref="A14:K14"/>
    <mergeCell ref="D15:G15"/>
    <mergeCell ref="A1:B4"/>
    <mergeCell ref="I15:J15"/>
    <mergeCell ref="F12:G12"/>
    <mergeCell ref="A16:A17"/>
    <mergeCell ref="A5:K5"/>
    <mergeCell ref="A13:K13"/>
    <mergeCell ref="C1:I2"/>
    <mergeCell ref="C3:I4"/>
  </mergeCells>
  <pageMargins left="0.25" right="0.25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A7D6"/>
    <outlinePr summaryBelow="0" summaryRight="0"/>
  </sheetPr>
  <dimension ref="A1:Z990"/>
  <sheetViews>
    <sheetView showGridLines="0" topLeftCell="A4" workbookViewId="0">
      <selection activeCell="G17" sqref="G17:I17"/>
    </sheetView>
  </sheetViews>
  <sheetFormatPr baseColWidth="10" defaultColWidth="14.42578125" defaultRowHeight="15" customHeight="1" x14ac:dyDescent="0.25"/>
  <cols>
    <col min="1" max="1" width="17" customWidth="1"/>
    <col min="2" max="2" width="39.140625" customWidth="1"/>
    <col min="3" max="3" width="12.140625" customWidth="1"/>
    <col min="4" max="15" width="8.5703125" customWidth="1"/>
  </cols>
  <sheetData>
    <row r="1" spans="1:26" ht="16.5" customHeight="1" x14ac:dyDescent="0.3">
      <c r="A1" s="129"/>
      <c r="B1" s="132" t="s">
        <v>172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  <c r="N1" s="60" t="s">
        <v>171</v>
      </c>
      <c r="O1" s="5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">
      <c r="A2" s="130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7"/>
      <c r="N2" s="52" t="s">
        <v>173</v>
      </c>
      <c r="O2" s="5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3">
      <c r="A3" s="130"/>
      <c r="B3" s="111" t="s">
        <v>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95" t="s">
        <v>167</v>
      </c>
      <c r="O3" s="96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3">
      <c r="A4" s="13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52" t="s">
        <v>174</v>
      </c>
      <c r="O4" s="5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3">
      <c r="A5" s="110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93"/>
      <c r="O5" s="9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3">
      <c r="A6" s="102" t="s">
        <v>2</v>
      </c>
      <c r="B6" s="93"/>
      <c r="C6" s="93"/>
      <c r="D6" s="94"/>
      <c r="E6" s="138" t="str">
        <f>Identificacion!C7</f>
        <v>Desempeño de la Gestión Jurídica</v>
      </c>
      <c r="F6" s="93"/>
      <c r="G6" s="93"/>
      <c r="H6" s="93"/>
      <c r="I6" s="93"/>
      <c r="J6" s="93"/>
      <c r="K6" s="93"/>
      <c r="L6" s="93"/>
      <c r="M6" s="93"/>
      <c r="N6" s="93"/>
      <c r="O6" s="94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3">
      <c r="A7" s="102" t="s">
        <v>4</v>
      </c>
      <c r="B7" s="93"/>
      <c r="C7" s="93"/>
      <c r="D7" s="94"/>
      <c r="E7" s="121"/>
      <c r="F7" s="93"/>
      <c r="G7" s="93"/>
      <c r="H7" s="93"/>
      <c r="I7" s="93"/>
      <c r="J7" s="93"/>
      <c r="K7" s="93"/>
      <c r="L7" s="93"/>
      <c r="M7" s="93"/>
      <c r="N7" s="93"/>
      <c r="O7" s="94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3">
      <c r="A8" s="102" t="s">
        <v>8</v>
      </c>
      <c r="B8" s="93"/>
      <c r="C8" s="93"/>
      <c r="D8" s="94"/>
      <c r="E8" s="121"/>
      <c r="F8" s="93"/>
      <c r="G8" s="93"/>
      <c r="H8" s="94"/>
      <c r="I8" s="102" t="s">
        <v>10</v>
      </c>
      <c r="J8" s="93"/>
      <c r="K8" s="94"/>
      <c r="L8" s="98"/>
      <c r="M8" s="93"/>
      <c r="N8" s="93"/>
      <c r="O8" s="94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3">
      <c r="A9" s="102" t="s">
        <v>11</v>
      </c>
      <c r="B9" s="93"/>
      <c r="C9" s="93"/>
      <c r="D9" s="94"/>
      <c r="E9" s="121"/>
      <c r="F9" s="93"/>
      <c r="G9" s="93"/>
      <c r="H9" s="93"/>
      <c r="I9" s="93"/>
      <c r="J9" s="93"/>
      <c r="K9" s="93"/>
      <c r="L9" s="93"/>
      <c r="M9" s="93"/>
      <c r="N9" s="93"/>
      <c r="O9" s="94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110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">
      <c r="A11" s="124" t="s">
        <v>15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">
      <c r="A12" s="75" t="s">
        <v>18</v>
      </c>
      <c r="B12" s="125" t="s">
        <v>21</v>
      </c>
      <c r="C12" s="94"/>
      <c r="D12" s="126" t="s">
        <v>202</v>
      </c>
      <c r="E12" s="127"/>
      <c r="F12" s="128"/>
      <c r="G12" s="126" t="s">
        <v>200</v>
      </c>
      <c r="H12" s="127"/>
      <c r="I12" s="128"/>
      <c r="J12" s="126" t="s">
        <v>201</v>
      </c>
      <c r="K12" s="127"/>
      <c r="L12" s="128"/>
      <c r="M12" s="126" t="s">
        <v>203</v>
      </c>
      <c r="N12" s="127"/>
      <c r="O12" s="12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1.25" customHeight="1" x14ac:dyDescent="0.3">
      <c r="A13" s="81" t="str">
        <f>Identificacion!B16</f>
        <v>CONTRATOS ELABORADOS</v>
      </c>
      <c r="B13" s="76" t="str">
        <f>Identificacion!E16</f>
        <v>Número de procesos contractuales adjudicados</v>
      </c>
      <c r="C13" s="71"/>
      <c r="D13" s="139" t="s">
        <v>205</v>
      </c>
      <c r="E13" s="140"/>
      <c r="F13" s="141"/>
      <c r="G13" s="86" t="s">
        <v>206</v>
      </c>
      <c r="H13" s="87"/>
      <c r="I13" s="88"/>
      <c r="J13" s="86" t="s">
        <v>207</v>
      </c>
      <c r="K13" s="87"/>
      <c r="L13" s="88"/>
      <c r="M13" s="86"/>
      <c r="N13" s="87"/>
      <c r="O13" s="8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1.25" customHeight="1" x14ac:dyDescent="0.3">
      <c r="A14" s="81" t="str">
        <f>Identificacion!B17</f>
        <v xml:space="preserve">CONTRATOS PUFA </v>
      </c>
      <c r="B14" s="76" t="str">
        <f>Identificacion!E17</f>
        <v>Cantidad de contratos adjudicados</v>
      </c>
      <c r="C14" s="71"/>
      <c r="D14" s="139">
        <v>515</v>
      </c>
      <c r="E14" s="142"/>
      <c r="F14" s="143"/>
      <c r="G14" s="86">
        <v>550</v>
      </c>
      <c r="H14" s="87"/>
      <c r="I14" s="88"/>
      <c r="J14" s="86">
        <v>646</v>
      </c>
      <c r="K14" s="87"/>
      <c r="L14" s="88"/>
      <c r="M14" s="86"/>
      <c r="N14" s="87"/>
      <c r="O14" s="8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1.25" customHeight="1" x14ac:dyDescent="0.3">
      <c r="A15" s="81" t="str">
        <f>+Identificacion!B18</f>
        <v>SOLICITUDES DE INFORMACIÓN JURÍDICA</v>
      </c>
      <c r="B15" s="76" t="str">
        <f>Identificacion!E18</f>
        <v>Cantidad de conceptos o información entregada</v>
      </c>
      <c r="C15" s="71"/>
      <c r="D15" s="86">
        <v>552</v>
      </c>
      <c r="E15" s="87"/>
      <c r="F15" s="88"/>
      <c r="G15" s="139">
        <v>587</v>
      </c>
      <c r="H15" s="142"/>
      <c r="I15" s="143"/>
      <c r="J15" s="139">
        <v>832</v>
      </c>
      <c r="K15" s="142"/>
      <c r="L15" s="143"/>
      <c r="M15" s="147"/>
      <c r="N15" s="140"/>
      <c r="O15" s="14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1.25" customHeight="1" x14ac:dyDescent="0.3">
      <c r="A16" s="81" t="str">
        <f>+Identificacion!B19</f>
        <v>RESPUESTA A DERECHOS DE PETICIÓN</v>
      </c>
      <c r="B16" s="76" t="str">
        <f>Identificacion!E19</f>
        <v>Cantidad de respuestas a peticiones</v>
      </c>
      <c r="C16" s="71"/>
      <c r="D16" s="86">
        <v>195</v>
      </c>
      <c r="E16" s="87"/>
      <c r="F16" s="88"/>
      <c r="G16" s="139">
        <v>435</v>
      </c>
      <c r="H16" s="142"/>
      <c r="I16" s="143"/>
      <c r="J16" s="139">
        <v>370</v>
      </c>
      <c r="K16" s="142"/>
      <c r="L16" s="143"/>
      <c r="M16" s="147"/>
      <c r="N16" s="140"/>
      <c r="O16" s="14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2.5" customHeight="1" x14ac:dyDescent="0.3">
      <c r="A17" s="81" t="str">
        <f>Identificacion!B20</f>
        <v xml:space="preserve">PROCESOS REPORTADOS  POR DAÑO ANTIJURÍDICO </v>
      </c>
      <c r="B17" s="76" t="str">
        <f>Identificacion!E20</f>
        <v xml:space="preserve">Cantidad procesos judiciales, administrativos, conciliaciones u otro que ameríte compromiso presupuestal. </v>
      </c>
      <c r="C17" s="71"/>
      <c r="D17" s="144" t="s">
        <v>210</v>
      </c>
      <c r="E17" s="145"/>
      <c r="F17" s="146"/>
      <c r="G17" s="139" t="s">
        <v>209</v>
      </c>
      <c r="H17" s="142"/>
      <c r="I17" s="143"/>
      <c r="J17" s="139" t="s">
        <v>211</v>
      </c>
      <c r="K17" s="142"/>
      <c r="L17" s="143"/>
      <c r="M17" s="147"/>
      <c r="N17" s="140"/>
      <c r="O17" s="14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mergeCells count="42">
    <mergeCell ref="M13:O13"/>
    <mergeCell ref="M14:O14"/>
    <mergeCell ref="M15:O15"/>
    <mergeCell ref="M16:O16"/>
    <mergeCell ref="M17:O17"/>
    <mergeCell ref="J13:L13"/>
    <mergeCell ref="J14:L14"/>
    <mergeCell ref="J15:L15"/>
    <mergeCell ref="J16:L16"/>
    <mergeCell ref="J17:L17"/>
    <mergeCell ref="G13:I13"/>
    <mergeCell ref="G14:I14"/>
    <mergeCell ref="G15:I15"/>
    <mergeCell ref="G16:I16"/>
    <mergeCell ref="G17:I17"/>
    <mergeCell ref="D13:F13"/>
    <mergeCell ref="D14:F14"/>
    <mergeCell ref="D15:F15"/>
    <mergeCell ref="D16:F16"/>
    <mergeCell ref="D17:F17"/>
    <mergeCell ref="A1:A4"/>
    <mergeCell ref="B1:M2"/>
    <mergeCell ref="B3:M4"/>
    <mergeCell ref="N3:O3"/>
    <mergeCell ref="A10:O10"/>
    <mergeCell ref="E7:O7"/>
    <mergeCell ref="E6:O6"/>
    <mergeCell ref="A5:O5"/>
    <mergeCell ref="A7:D7"/>
    <mergeCell ref="A6:D6"/>
    <mergeCell ref="A11:O11"/>
    <mergeCell ref="B12:C12"/>
    <mergeCell ref="E8:H8"/>
    <mergeCell ref="I8:K8"/>
    <mergeCell ref="A8:D8"/>
    <mergeCell ref="L8:O8"/>
    <mergeCell ref="A9:D9"/>
    <mergeCell ref="E9:O9"/>
    <mergeCell ref="D12:F12"/>
    <mergeCell ref="G12:I12"/>
    <mergeCell ref="J12:L12"/>
    <mergeCell ref="M12:O12"/>
  </mergeCells>
  <pageMargins left="0.7" right="0.7" top="0.75" bottom="0.75" header="0" footer="0"/>
  <pageSetup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CB9C"/>
    <outlinePr summaryBelow="0" summaryRight="0"/>
  </sheetPr>
  <dimension ref="A1:Z1006"/>
  <sheetViews>
    <sheetView showGridLines="0" topLeftCell="A8" workbookViewId="0">
      <selection activeCell="E24" sqref="E24:G24"/>
    </sheetView>
  </sheetViews>
  <sheetFormatPr baseColWidth="10" defaultColWidth="14.42578125" defaultRowHeight="15" customHeight="1" x14ac:dyDescent="0.25"/>
  <cols>
    <col min="1" max="1" width="36.28515625" customWidth="1"/>
    <col min="2" max="2" width="11.28515625" customWidth="1"/>
    <col min="3" max="3" width="12" customWidth="1"/>
    <col min="4" max="7" width="11.140625" customWidth="1"/>
    <col min="8" max="8" width="17.42578125" customWidth="1"/>
    <col min="9" max="9" width="15.7109375" customWidth="1"/>
    <col min="10" max="10" width="16" customWidth="1"/>
    <col min="11" max="14" width="11.140625" customWidth="1"/>
    <col min="15" max="15" width="14.42578125" customWidth="1"/>
  </cols>
  <sheetData>
    <row r="1" spans="1:26" ht="16.5" customHeight="1" x14ac:dyDescent="0.3">
      <c r="A1" s="129"/>
      <c r="B1" s="111" t="s">
        <v>172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60" t="s">
        <v>171</v>
      </c>
      <c r="N1" s="5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">
      <c r="A2" s="13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52" t="s">
        <v>173</v>
      </c>
      <c r="N2" s="5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3">
      <c r="A3" s="130"/>
      <c r="B3" s="111" t="s">
        <v>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54" t="s">
        <v>167</v>
      </c>
      <c r="N3" s="5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3">
      <c r="A4" s="13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52" t="s">
        <v>175</v>
      </c>
      <c r="N4" s="5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3">
      <c r="A5" s="171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3">
      <c r="A6" s="102" t="s">
        <v>2</v>
      </c>
      <c r="B6" s="93"/>
      <c r="C6" s="94"/>
      <c r="D6" s="170" t="str">
        <f>Identificacion!C7</f>
        <v>Desempeño de la Gestión Jurídica</v>
      </c>
      <c r="E6" s="93"/>
      <c r="F6" s="93"/>
      <c r="G6" s="93"/>
      <c r="H6" s="93"/>
      <c r="I6" s="93"/>
      <c r="J6" s="93"/>
      <c r="K6" s="93"/>
      <c r="L6" s="93"/>
      <c r="M6" s="93"/>
      <c r="N6" s="9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3">
      <c r="A7" s="102" t="s">
        <v>6</v>
      </c>
      <c r="B7" s="93"/>
      <c r="C7" s="94"/>
      <c r="D7" s="169"/>
      <c r="E7" s="93"/>
      <c r="F7" s="93"/>
      <c r="G7" s="93"/>
      <c r="H7" s="93"/>
      <c r="I7" s="93"/>
      <c r="J7" s="93"/>
      <c r="K7" s="93"/>
      <c r="L7" s="93"/>
      <c r="M7" s="93"/>
      <c r="N7" s="9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3">
      <c r="A8" s="110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3">
      <c r="A9" s="159" t="s">
        <v>13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3" t="s">
        <v>16</v>
      </c>
      <c r="B10" s="5" t="s">
        <v>20</v>
      </c>
      <c r="C10" s="152" t="s">
        <v>204</v>
      </c>
      <c r="D10" s="153"/>
      <c r="E10" s="154"/>
      <c r="F10" s="152" t="s">
        <v>200</v>
      </c>
      <c r="G10" s="153"/>
      <c r="H10" s="154"/>
      <c r="I10" s="152" t="s">
        <v>201</v>
      </c>
      <c r="J10" s="153"/>
      <c r="K10" s="154"/>
      <c r="L10" s="152" t="s">
        <v>203</v>
      </c>
      <c r="M10" s="153"/>
      <c r="N10" s="15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6" customHeight="1" x14ac:dyDescent="0.3">
      <c r="A11" s="80" t="str">
        <f>Identificacion!B16</f>
        <v>CONTRATOS ELABORADOS</v>
      </c>
      <c r="B11" s="9" t="s">
        <v>26</v>
      </c>
      <c r="C11" s="155" t="str">
        <f>Seguimiento!D13</f>
        <v>15 procesos de selección, 1144 de Contratacion Directa</v>
      </c>
      <c r="D11" s="156"/>
      <c r="E11" s="157"/>
      <c r="F11" s="155" t="str">
        <f>Seguimiento!G13</f>
        <v>48 procesos de selección, 146 de Contratacion Directa</v>
      </c>
      <c r="G11" s="156"/>
      <c r="H11" s="157"/>
      <c r="I11" s="155" t="str">
        <f>Seguimiento!J13</f>
        <v>38 procesos de selección, 134 de Contratacion Directa</v>
      </c>
      <c r="J11" s="156"/>
      <c r="K11" s="157"/>
      <c r="L11" s="155">
        <f>Seguimiento!M13</f>
        <v>0</v>
      </c>
      <c r="M11" s="156"/>
      <c r="N11" s="15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75" customHeight="1" x14ac:dyDescent="0.3">
      <c r="A12" s="79" t="str">
        <f>Identificacion!B17</f>
        <v xml:space="preserve">CONTRATOS PUFA </v>
      </c>
      <c r="B12" s="9" t="s">
        <v>26</v>
      </c>
      <c r="C12" s="155">
        <f>Seguimiento!D14</f>
        <v>515</v>
      </c>
      <c r="D12" s="156"/>
      <c r="E12" s="157"/>
      <c r="F12" s="155">
        <f>Seguimiento!G14</f>
        <v>550</v>
      </c>
      <c r="G12" s="156"/>
      <c r="H12" s="157"/>
      <c r="I12" s="155">
        <f>Seguimiento!J14</f>
        <v>646</v>
      </c>
      <c r="J12" s="156"/>
      <c r="K12" s="157"/>
      <c r="L12" s="155">
        <f>Seguimiento!M14</f>
        <v>0</v>
      </c>
      <c r="M12" s="156"/>
      <c r="N12" s="15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2.25" customHeight="1" x14ac:dyDescent="0.3">
      <c r="A13" s="79" t="str">
        <f>Identificacion!B18</f>
        <v>SOLICITUDES DE INFORMACIÓN JURÍDICA</v>
      </c>
      <c r="B13" s="9" t="s">
        <v>26</v>
      </c>
      <c r="C13" s="155">
        <f>Seguimiento!D15</f>
        <v>552</v>
      </c>
      <c r="D13" s="156"/>
      <c r="E13" s="157"/>
      <c r="F13" s="155">
        <f>Seguimiento!G15</f>
        <v>587</v>
      </c>
      <c r="G13" s="156"/>
      <c r="H13" s="157"/>
      <c r="I13" s="155">
        <f>Seguimiento!J15</f>
        <v>832</v>
      </c>
      <c r="J13" s="156"/>
      <c r="K13" s="157"/>
      <c r="L13" s="155">
        <f>Seguimiento!M15</f>
        <v>0</v>
      </c>
      <c r="M13" s="156"/>
      <c r="N13" s="15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2.25" customHeight="1" x14ac:dyDescent="0.3">
      <c r="A14" s="79" t="str">
        <f>Identificacion!B19</f>
        <v>RESPUESTA A DERECHOS DE PETICIÓN</v>
      </c>
      <c r="B14" s="9" t="s">
        <v>26</v>
      </c>
      <c r="C14" s="155">
        <f>Seguimiento!D16</f>
        <v>195</v>
      </c>
      <c r="D14" s="156"/>
      <c r="E14" s="157"/>
      <c r="F14" s="155">
        <f>Seguimiento!G16</f>
        <v>435</v>
      </c>
      <c r="G14" s="156"/>
      <c r="H14" s="157"/>
      <c r="I14" s="155">
        <f>Seguimiento!J16</f>
        <v>370</v>
      </c>
      <c r="J14" s="156"/>
      <c r="K14" s="157"/>
      <c r="L14" s="155">
        <f>Seguimiento!M16</f>
        <v>0</v>
      </c>
      <c r="M14" s="156"/>
      <c r="N14" s="15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3" customHeight="1" x14ac:dyDescent="0.3">
      <c r="A15" s="79" t="str">
        <f>Identificacion!B20</f>
        <v xml:space="preserve">PROCESOS REPORTADOS  POR DAÑO ANTIJURÍDICO </v>
      </c>
      <c r="B15" s="9" t="s">
        <v>26</v>
      </c>
      <c r="C15" s="155" t="str">
        <f>Seguimiento!D17</f>
        <v xml:space="preserve">1 jurisdiccional y 1 conciliacion </v>
      </c>
      <c r="D15" s="156"/>
      <c r="E15" s="157"/>
      <c r="F15" s="155" t="str">
        <f>Seguimiento!G17</f>
        <v xml:space="preserve">1 jurisdiccional y 3 conciliaciones </v>
      </c>
      <c r="G15" s="156"/>
      <c r="H15" s="157"/>
      <c r="I15" s="155" t="str">
        <f>Seguimiento!J17</f>
        <v>1 jurisdiccional y 1 conciliacion</v>
      </c>
      <c r="J15" s="156"/>
      <c r="K15" s="157"/>
      <c r="L15" s="155">
        <f>Seguimiento!M17</f>
        <v>0</v>
      </c>
      <c r="M15" s="156"/>
      <c r="N15" s="15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">
      <c r="A16" s="158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">
      <c r="A17" s="159" t="s">
        <v>28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">
      <c r="A18" s="168" t="s">
        <v>29</v>
      </c>
      <c r="B18" s="93"/>
      <c r="C18" s="93"/>
      <c r="D18" s="93"/>
      <c r="E18" s="93"/>
      <c r="F18" s="93"/>
      <c r="G18" s="94"/>
      <c r="H18" s="166" t="s">
        <v>30</v>
      </c>
      <c r="I18" s="93"/>
      <c r="J18" s="93"/>
      <c r="K18" s="94"/>
      <c r="L18" s="165" t="s">
        <v>31</v>
      </c>
      <c r="M18" s="93"/>
      <c r="N18" s="9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x14ac:dyDescent="0.3">
      <c r="A19" s="12" t="s">
        <v>32</v>
      </c>
      <c r="B19" s="162" t="s">
        <v>16</v>
      </c>
      <c r="C19" s="163"/>
      <c r="D19" s="164"/>
      <c r="E19" s="58" t="s">
        <v>33</v>
      </c>
      <c r="F19" s="59" t="s">
        <v>35</v>
      </c>
      <c r="G19" s="14" t="s">
        <v>36</v>
      </c>
      <c r="H19" s="57" t="s">
        <v>37</v>
      </c>
      <c r="I19" s="57" t="s">
        <v>39</v>
      </c>
      <c r="J19" s="57" t="s">
        <v>40</v>
      </c>
      <c r="K19" s="57" t="s">
        <v>41</v>
      </c>
      <c r="L19" s="15" t="s">
        <v>42</v>
      </c>
      <c r="M19" s="167" t="s">
        <v>43</v>
      </c>
      <c r="N19" s="16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3.5" customHeight="1" x14ac:dyDescent="0.3">
      <c r="A20" s="8" t="str">
        <f>+Seguimiento!A13</f>
        <v>CONTRATOS ELABORADOS</v>
      </c>
      <c r="B20" s="148" t="str">
        <f>+A11</f>
        <v>CONTRATOS ELABORADOS</v>
      </c>
      <c r="C20" s="149"/>
      <c r="D20" s="150"/>
      <c r="E20" s="173" t="s">
        <v>26</v>
      </c>
      <c r="F20" s="173" t="s">
        <v>26</v>
      </c>
      <c r="G20" s="173" t="s">
        <v>26</v>
      </c>
      <c r="H20" s="84" t="s">
        <v>205</v>
      </c>
      <c r="I20" s="84" t="s">
        <v>206</v>
      </c>
      <c r="J20" s="84" t="s">
        <v>207</v>
      </c>
      <c r="K20" s="11">
        <f>IFERROR(SUM(Seguimiento!M13:O13)/SUM(Seguimiento!#REF!),0)</f>
        <v>0</v>
      </c>
      <c r="L20" s="16"/>
      <c r="M20" s="151"/>
      <c r="N20" s="9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">
      <c r="A21" s="8" t="str">
        <f>+Seguimiento!A14</f>
        <v xml:space="preserve">CONTRATOS PUFA </v>
      </c>
      <c r="B21" s="148" t="str">
        <f>+A12</f>
        <v xml:space="preserve">CONTRATOS PUFA </v>
      </c>
      <c r="C21" s="149"/>
      <c r="D21" s="150"/>
      <c r="E21" s="173" t="s">
        <v>26</v>
      </c>
      <c r="F21" s="173" t="s">
        <v>26</v>
      </c>
      <c r="G21" s="173" t="s">
        <v>26</v>
      </c>
      <c r="H21" s="172">
        <v>515</v>
      </c>
      <c r="I21" s="172">
        <v>550</v>
      </c>
      <c r="J21" s="172">
        <v>646</v>
      </c>
      <c r="K21" s="11">
        <f>IFERROR(SUM(Seguimiento!M14:O14)/SUM(Seguimiento!#REF!),0)</f>
        <v>0</v>
      </c>
      <c r="L21" s="16"/>
      <c r="M21" s="151"/>
      <c r="N21" s="9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">
      <c r="A22" s="56" t="str">
        <f>+Seguimiento!A15</f>
        <v>SOLICITUDES DE INFORMACIÓN JURÍDICA</v>
      </c>
      <c r="B22" s="148" t="str">
        <f>+A13</f>
        <v>SOLICITUDES DE INFORMACIÓN JURÍDICA</v>
      </c>
      <c r="C22" s="149"/>
      <c r="D22" s="150"/>
      <c r="E22" s="173" t="s">
        <v>26</v>
      </c>
      <c r="F22" s="173" t="s">
        <v>26</v>
      </c>
      <c r="G22" s="173" t="s">
        <v>26</v>
      </c>
      <c r="H22" s="172">
        <v>552</v>
      </c>
      <c r="I22" s="172">
        <v>587</v>
      </c>
      <c r="J22" s="172">
        <v>832</v>
      </c>
      <c r="K22" s="11">
        <f>IFERROR(SUM(Seguimiento!M15:O15)/SUM(Seguimiento!#REF!),0)</f>
        <v>0</v>
      </c>
      <c r="L22" s="16"/>
      <c r="M22" s="151"/>
      <c r="N22" s="9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8.25" customHeight="1" x14ac:dyDescent="0.3">
      <c r="A23" s="56" t="str">
        <f>+Seguimiento!A16</f>
        <v>RESPUESTA A DERECHOS DE PETICIÓN</v>
      </c>
      <c r="B23" s="148" t="str">
        <f>+A14</f>
        <v>RESPUESTA A DERECHOS DE PETICIÓN</v>
      </c>
      <c r="C23" s="149"/>
      <c r="D23" s="150"/>
      <c r="E23" s="66" t="s">
        <v>185</v>
      </c>
      <c r="F23" s="67" t="s">
        <v>184</v>
      </c>
      <c r="G23" s="66" t="s">
        <v>183</v>
      </c>
      <c r="H23" s="172">
        <v>195</v>
      </c>
      <c r="I23" s="172">
        <v>435</v>
      </c>
      <c r="J23" s="172">
        <v>370</v>
      </c>
      <c r="K23" s="11">
        <f>IFERROR(SUM(Seguimiento!M16:O16)/SUM(Seguimiento!#REF!),0)</f>
        <v>0</v>
      </c>
      <c r="L23" s="16"/>
      <c r="M23" s="151"/>
      <c r="N23" s="9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4.5" customHeight="1" x14ac:dyDescent="0.3">
      <c r="A24" s="10" t="str">
        <f>+Seguimiento!A17</f>
        <v xml:space="preserve">PROCESOS REPORTADOS  POR DAÑO ANTIJURÍDICO </v>
      </c>
      <c r="B24" s="148" t="str">
        <f>+A15</f>
        <v xml:space="preserve">PROCESOS REPORTADOS  POR DAÑO ANTIJURÍDICO </v>
      </c>
      <c r="C24" s="149"/>
      <c r="D24" s="150"/>
      <c r="E24" s="173" t="s">
        <v>26</v>
      </c>
      <c r="F24" s="173" t="s">
        <v>26</v>
      </c>
      <c r="G24" s="173" t="s">
        <v>26</v>
      </c>
      <c r="H24" s="85" t="s">
        <v>208</v>
      </c>
      <c r="I24" s="85" t="s">
        <v>209</v>
      </c>
      <c r="J24" s="85" t="s">
        <v>208</v>
      </c>
      <c r="K24" s="11">
        <f>IFERROR(SUM(Seguimiento!M17:O17)/SUM(Seguimiento!#REF!),0)</f>
        <v>0</v>
      </c>
      <c r="L24" s="16"/>
      <c r="M24" s="151"/>
      <c r="N24" s="9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3">
      <c r="A25" s="158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3">
      <c r="A26" s="159" t="s">
        <v>44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3">
      <c r="A27" s="161" t="s">
        <v>170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3">
      <c r="A28" s="82" t="str">
        <f>+B20</f>
        <v>CONTRATOS ELABORADOS</v>
      </c>
      <c r="B28" s="160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3">
      <c r="A29" s="82" t="str">
        <f t="shared" ref="A29:A32" si="0">+B21</f>
        <v xml:space="preserve">CONTRATOS PUFA </v>
      </c>
      <c r="B29" s="160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.75" customHeight="1" x14ac:dyDescent="0.3">
      <c r="A30" s="83" t="str">
        <f t="shared" si="0"/>
        <v>SOLICITUDES DE INFORMACIÓN JURÍDICA</v>
      </c>
      <c r="B30" s="160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.75" customHeight="1" x14ac:dyDescent="0.3">
      <c r="A31" s="83" t="str">
        <f t="shared" si="0"/>
        <v>RESPUESTA A DERECHOS DE PETICIÓN</v>
      </c>
      <c r="B31" s="160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.75" customHeight="1" x14ac:dyDescent="0.3">
      <c r="A32" s="83" t="str">
        <f t="shared" si="0"/>
        <v xml:space="preserve">PROCESOS REPORTADOS  POR DAÑO ANTIJURÍDICO </v>
      </c>
      <c r="B32" s="160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6.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6.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6.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6.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6.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6.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59">
    <mergeCell ref="I15:K15"/>
    <mergeCell ref="L15:N15"/>
    <mergeCell ref="L14:N14"/>
    <mergeCell ref="L13:N13"/>
    <mergeCell ref="C15:E15"/>
    <mergeCell ref="F14:H14"/>
    <mergeCell ref="I14:K14"/>
    <mergeCell ref="F15:H15"/>
    <mergeCell ref="F10:H10"/>
    <mergeCell ref="I10:K10"/>
    <mergeCell ref="L10:N10"/>
    <mergeCell ref="F11:H11"/>
    <mergeCell ref="I11:K11"/>
    <mergeCell ref="F12:H12"/>
    <mergeCell ref="F13:H13"/>
    <mergeCell ref="I12:K12"/>
    <mergeCell ref="L12:N12"/>
    <mergeCell ref="L11:N11"/>
    <mergeCell ref="I13:K13"/>
    <mergeCell ref="B1:L2"/>
    <mergeCell ref="B3:L4"/>
    <mergeCell ref="A17:N17"/>
    <mergeCell ref="A16:N16"/>
    <mergeCell ref="B19:D19"/>
    <mergeCell ref="L18:N18"/>
    <mergeCell ref="H18:K18"/>
    <mergeCell ref="M19:N19"/>
    <mergeCell ref="A18:G18"/>
    <mergeCell ref="A1:A4"/>
    <mergeCell ref="A8:N8"/>
    <mergeCell ref="A9:N9"/>
    <mergeCell ref="D7:N7"/>
    <mergeCell ref="D6:N6"/>
    <mergeCell ref="A5:N5"/>
    <mergeCell ref="A7:C7"/>
    <mergeCell ref="A25:N25"/>
    <mergeCell ref="A26:N26"/>
    <mergeCell ref="B31:N31"/>
    <mergeCell ref="B32:N32"/>
    <mergeCell ref="B28:N28"/>
    <mergeCell ref="A27:N27"/>
    <mergeCell ref="B29:N29"/>
    <mergeCell ref="B30:N30"/>
    <mergeCell ref="A6:C6"/>
    <mergeCell ref="B21:D21"/>
    <mergeCell ref="B20:D20"/>
    <mergeCell ref="B24:D24"/>
    <mergeCell ref="M21:N21"/>
    <mergeCell ref="M24:N24"/>
    <mergeCell ref="M20:N20"/>
    <mergeCell ref="B22:D22"/>
    <mergeCell ref="B23:D23"/>
    <mergeCell ref="M22:N22"/>
    <mergeCell ref="M23:N23"/>
    <mergeCell ref="C10:E10"/>
    <mergeCell ref="C11:E11"/>
    <mergeCell ref="C12:E12"/>
    <mergeCell ref="C13:E13"/>
    <mergeCell ref="C14:E14"/>
  </mergeCells>
  <pageMargins left="0.7" right="0.7" top="0.75" bottom="0.75" header="0" footer="0"/>
  <pageSetup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Listas!$A$19:$A$20</xm:f>
          </x14:formula1>
          <xm:sqref>L20:L24</xm:sqref>
        </x14:dataValidation>
        <x14:dataValidation type="list" allowBlank="1">
          <x14:formula1>
            <xm:f>Listas!$C$2:$C$5</xm:f>
          </x14:formula1>
          <xm:sqref>M20:M24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1000"/>
  <sheetViews>
    <sheetView workbookViewId="0">
      <selection activeCell="C14" sqref="C14"/>
    </sheetView>
  </sheetViews>
  <sheetFormatPr baseColWidth="10" defaultColWidth="14.42578125" defaultRowHeight="15" customHeight="1" x14ac:dyDescent="0.25"/>
  <cols>
    <col min="1" max="1" width="20" customWidth="1"/>
    <col min="2" max="2" width="38" customWidth="1"/>
    <col min="3" max="3" width="59.42578125" customWidth="1"/>
    <col min="4" max="4" width="77.140625" customWidth="1"/>
    <col min="5" max="5" width="47.28515625" customWidth="1"/>
    <col min="6" max="6" width="34.42578125" customWidth="1"/>
    <col min="7" max="7" width="11.42578125" customWidth="1"/>
    <col min="8" max="16" width="10.7109375" customWidth="1"/>
  </cols>
  <sheetData>
    <row r="1" spans="1:16" ht="34.5" customHeight="1" x14ac:dyDescent="0.3">
      <c r="A1" s="17" t="s">
        <v>45</v>
      </c>
      <c r="B1" s="18" t="s">
        <v>46</v>
      </c>
      <c r="C1" s="19" t="s">
        <v>47</v>
      </c>
      <c r="D1" s="20" t="s">
        <v>48</v>
      </c>
      <c r="E1" s="21" t="s">
        <v>49</v>
      </c>
      <c r="F1" s="22"/>
      <c r="G1" s="23"/>
      <c r="H1" s="24"/>
      <c r="I1" s="24"/>
      <c r="J1" s="24"/>
      <c r="K1" s="24"/>
      <c r="L1" s="24"/>
      <c r="M1" s="24"/>
      <c r="N1" s="24"/>
      <c r="O1" s="24"/>
      <c r="P1" s="24"/>
    </row>
    <row r="2" spans="1:16" ht="16.5" customHeight="1" x14ac:dyDescent="0.3">
      <c r="A2" s="25" t="s">
        <v>50</v>
      </c>
      <c r="B2" s="26" t="s">
        <v>51</v>
      </c>
      <c r="C2" s="27" t="s">
        <v>52</v>
      </c>
      <c r="D2" s="28" t="s">
        <v>53</v>
      </c>
      <c r="E2" s="29" t="s">
        <v>54</v>
      </c>
      <c r="F2" s="30"/>
      <c r="G2" s="23"/>
      <c r="H2" s="24"/>
      <c r="I2" s="24"/>
      <c r="J2" s="24"/>
      <c r="K2" s="24"/>
      <c r="L2" s="24"/>
      <c r="M2" s="24"/>
      <c r="N2" s="24"/>
      <c r="O2" s="24"/>
      <c r="P2" s="24"/>
    </row>
    <row r="3" spans="1:16" ht="16.5" customHeight="1" x14ac:dyDescent="0.3">
      <c r="A3" s="31" t="s">
        <v>55</v>
      </c>
      <c r="B3" s="32" t="s">
        <v>56</v>
      </c>
      <c r="C3" s="27" t="s">
        <v>57</v>
      </c>
      <c r="D3" s="28" t="s">
        <v>58</v>
      </c>
      <c r="E3" s="29" t="s">
        <v>59</v>
      </c>
      <c r="F3" s="33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6.5" customHeight="1" x14ac:dyDescent="0.3">
      <c r="A4" s="25" t="s">
        <v>60</v>
      </c>
      <c r="B4" s="32" t="s">
        <v>61</v>
      </c>
      <c r="C4" s="34" t="s">
        <v>62</v>
      </c>
      <c r="D4" s="35" t="s">
        <v>63</v>
      </c>
      <c r="E4" s="29" t="s">
        <v>64</v>
      </c>
      <c r="F4" s="30"/>
      <c r="G4" s="23"/>
      <c r="H4" s="24"/>
      <c r="I4" s="24"/>
      <c r="J4" s="24"/>
      <c r="K4" s="24"/>
      <c r="L4" s="24"/>
      <c r="M4" s="24"/>
      <c r="N4" s="24"/>
      <c r="O4" s="24"/>
      <c r="P4" s="24"/>
    </row>
    <row r="5" spans="1:16" ht="16.5" customHeight="1" x14ac:dyDescent="0.3">
      <c r="A5" s="36" t="s">
        <v>65</v>
      </c>
      <c r="B5" s="37"/>
      <c r="C5" s="34" t="s">
        <v>66</v>
      </c>
      <c r="D5" s="28" t="s">
        <v>67</v>
      </c>
      <c r="E5" s="30"/>
      <c r="F5" s="30"/>
      <c r="G5" s="23"/>
      <c r="H5" s="24"/>
      <c r="I5" s="24"/>
      <c r="J5" s="24"/>
      <c r="K5" s="24"/>
      <c r="L5" s="24"/>
      <c r="M5" s="24"/>
      <c r="N5" s="24"/>
      <c r="O5" s="24"/>
      <c r="P5" s="24"/>
    </row>
    <row r="6" spans="1:16" ht="16.5" customHeight="1" x14ac:dyDescent="0.3">
      <c r="A6" s="38" t="s">
        <v>68</v>
      </c>
      <c r="B6" s="24"/>
      <c r="C6" s="39"/>
      <c r="D6" s="28" t="s">
        <v>69</v>
      </c>
      <c r="E6" s="40"/>
      <c r="F6" s="30"/>
      <c r="G6" s="23"/>
      <c r="H6" s="24"/>
      <c r="I6" s="24"/>
      <c r="J6" s="24"/>
      <c r="K6" s="24"/>
      <c r="L6" s="24"/>
      <c r="M6" s="24"/>
      <c r="N6" s="24"/>
      <c r="O6" s="24"/>
      <c r="P6" s="24"/>
    </row>
    <row r="7" spans="1:16" ht="16.5" customHeight="1" x14ac:dyDescent="0.3">
      <c r="A7" s="41" t="s">
        <v>70</v>
      </c>
      <c r="B7" s="24"/>
      <c r="C7" s="42"/>
      <c r="D7" s="43"/>
      <c r="E7" s="33"/>
      <c r="F7" s="30"/>
      <c r="G7" s="23"/>
      <c r="H7" s="24"/>
      <c r="I7" s="24"/>
      <c r="J7" s="24"/>
      <c r="K7" s="24"/>
      <c r="L7" s="24"/>
      <c r="M7" s="24"/>
      <c r="N7" s="24"/>
      <c r="O7" s="24"/>
      <c r="P7" s="24"/>
    </row>
    <row r="8" spans="1:16" ht="16.5" customHeight="1" x14ac:dyDescent="0.3">
      <c r="A8" s="41" t="s">
        <v>71</v>
      </c>
      <c r="B8" s="44" t="s">
        <v>72</v>
      </c>
      <c r="C8" s="45" t="s">
        <v>73</v>
      </c>
      <c r="D8" s="46" t="s">
        <v>74</v>
      </c>
      <c r="E8" s="47" t="s">
        <v>75</v>
      </c>
      <c r="F8" s="47" t="s">
        <v>76</v>
      </c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6.5" customHeight="1" x14ac:dyDescent="0.3">
      <c r="A9" s="24"/>
      <c r="B9" s="24" t="s">
        <v>77</v>
      </c>
      <c r="C9" s="24" t="s">
        <v>78</v>
      </c>
      <c r="D9" s="48" t="s">
        <v>79</v>
      </c>
      <c r="E9" s="1" t="s">
        <v>80</v>
      </c>
      <c r="F9" s="24" t="s">
        <v>81</v>
      </c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ht="16.5" customHeight="1" x14ac:dyDescent="0.3">
      <c r="A10" s="24"/>
      <c r="B10" s="24" t="s">
        <v>82</v>
      </c>
      <c r="C10" s="24" t="s">
        <v>83</v>
      </c>
      <c r="D10" s="49" t="s">
        <v>84</v>
      </c>
      <c r="E10" s="1" t="s">
        <v>85</v>
      </c>
      <c r="F10" s="24" t="s">
        <v>86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ht="16.5" customHeight="1" x14ac:dyDescent="0.3">
      <c r="A11" s="24"/>
      <c r="B11" s="24" t="s">
        <v>87</v>
      </c>
      <c r="C11" s="24" t="s">
        <v>88</v>
      </c>
      <c r="D11" s="48" t="s">
        <v>89</v>
      </c>
      <c r="E11" s="1" t="s">
        <v>90</v>
      </c>
      <c r="F11" s="24" t="s">
        <v>91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ht="16.5" customHeight="1" x14ac:dyDescent="0.3">
      <c r="A12" s="24"/>
      <c r="B12" s="24" t="s">
        <v>92</v>
      </c>
      <c r="C12" s="24" t="s">
        <v>93</v>
      </c>
      <c r="D12" s="48" t="s">
        <v>94</v>
      </c>
      <c r="E12" s="1" t="s">
        <v>95</v>
      </c>
      <c r="F12" s="24" t="s">
        <v>96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16.5" customHeight="1" x14ac:dyDescent="0.3">
      <c r="A13" s="24"/>
      <c r="B13" s="24" t="s">
        <v>97</v>
      </c>
      <c r="C13" s="24" t="s">
        <v>98</v>
      </c>
      <c r="D13" s="48" t="s">
        <v>99</v>
      </c>
      <c r="E13" s="1" t="s">
        <v>100</v>
      </c>
      <c r="F13" s="24" t="s">
        <v>101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6.5" customHeight="1" x14ac:dyDescent="0.3">
      <c r="A14" s="24"/>
      <c r="B14" s="24" t="s">
        <v>102</v>
      </c>
      <c r="C14" s="24" t="s">
        <v>103</v>
      </c>
      <c r="D14" s="48" t="s">
        <v>104</v>
      </c>
      <c r="E14" s="1" t="s">
        <v>105</v>
      </c>
      <c r="F14" s="24" t="s">
        <v>106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ht="16.5" customHeight="1" x14ac:dyDescent="0.3">
      <c r="A15" s="24"/>
      <c r="B15" s="24" t="s">
        <v>107</v>
      </c>
      <c r="C15" s="24" t="s">
        <v>108</v>
      </c>
      <c r="D15" s="48" t="s">
        <v>109</v>
      </c>
      <c r="E15" s="1" t="s">
        <v>110</v>
      </c>
      <c r="F15" s="24" t="s">
        <v>111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ht="16.5" customHeight="1" x14ac:dyDescent="0.3">
      <c r="A16" s="24"/>
      <c r="B16" s="24"/>
      <c r="C16" s="24" t="s">
        <v>112</v>
      </c>
      <c r="D16" s="50"/>
      <c r="E16" s="1" t="s">
        <v>113</v>
      </c>
      <c r="F16" s="24" t="s">
        <v>114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ht="16.5" customHeight="1" x14ac:dyDescent="0.3">
      <c r="A17" s="24"/>
      <c r="B17" s="24"/>
      <c r="C17" s="24" t="s">
        <v>115</v>
      </c>
      <c r="D17" s="24"/>
      <c r="E17" s="1" t="s">
        <v>116</v>
      </c>
      <c r="F17" s="24" t="s">
        <v>117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ht="16.5" customHeight="1" x14ac:dyDescent="0.3">
      <c r="A18" s="51" t="s">
        <v>118</v>
      </c>
      <c r="B18" s="24"/>
      <c r="C18" s="24" t="s">
        <v>119</v>
      </c>
      <c r="D18" s="24"/>
      <c r="E18" s="1" t="s">
        <v>120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16.5" customHeight="1" x14ac:dyDescent="0.3">
      <c r="A19" s="24" t="s">
        <v>121</v>
      </c>
      <c r="B19" s="24"/>
      <c r="C19" s="24" t="s">
        <v>122</v>
      </c>
      <c r="D19" s="24"/>
      <c r="E19" s="1" t="s">
        <v>123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 ht="16.5" customHeight="1" x14ac:dyDescent="0.3">
      <c r="A20" s="24" t="s">
        <v>124</v>
      </c>
      <c r="B20" s="24"/>
      <c r="C20" s="24" t="s">
        <v>125</v>
      </c>
      <c r="D20" s="24"/>
      <c r="E20" s="1" t="s">
        <v>126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16.5" customHeight="1" x14ac:dyDescent="0.3">
      <c r="A21" s="24"/>
      <c r="B21" s="24"/>
      <c r="C21" s="24" t="s">
        <v>127</v>
      </c>
      <c r="D21" s="24"/>
      <c r="E21" s="1" t="s">
        <v>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 ht="16.5" customHeight="1" x14ac:dyDescent="0.3">
      <c r="A22" s="24"/>
      <c r="B22" s="24"/>
      <c r="C22" s="24" t="s">
        <v>128</v>
      </c>
      <c r="D22" s="24"/>
      <c r="E22" s="1" t="s">
        <v>129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16.5" customHeight="1" x14ac:dyDescent="0.3">
      <c r="A23" s="24"/>
      <c r="B23" s="24"/>
      <c r="C23" s="24" t="s">
        <v>130</v>
      </c>
      <c r="D23" s="24"/>
      <c r="E23" s="1" t="s">
        <v>131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16.5" customHeight="1" x14ac:dyDescent="0.3">
      <c r="A24" s="24"/>
      <c r="B24" s="24"/>
      <c r="C24" s="24" t="s">
        <v>132</v>
      </c>
      <c r="D24" s="24"/>
      <c r="E24" s="1" t="s">
        <v>133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16.5" customHeight="1" x14ac:dyDescent="0.3">
      <c r="A25" s="24"/>
      <c r="B25" s="24"/>
      <c r="C25" s="24"/>
      <c r="D25" s="24"/>
      <c r="E25" s="1" t="s">
        <v>134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6.5" customHeight="1" x14ac:dyDescent="0.3">
      <c r="A26" s="24"/>
      <c r="B26" s="24" t="s">
        <v>135</v>
      </c>
      <c r="C26" s="24">
        <v>2018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6.5" customHeight="1" x14ac:dyDescent="0.3">
      <c r="A27" s="24"/>
      <c r="B27" s="24"/>
      <c r="C27" s="24">
        <v>2019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6.5" customHeight="1" x14ac:dyDescent="0.3">
      <c r="A28" s="24"/>
      <c r="B28" s="24"/>
      <c r="C28" s="24">
        <v>2020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6.5" customHeight="1" x14ac:dyDescent="0.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6.5" customHeight="1" x14ac:dyDescent="0.3">
      <c r="A30" s="24"/>
      <c r="B30" s="24" t="s">
        <v>136</v>
      </c>
      <c r="C30" s="24" t="s">
        <v>137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6.5" customHeight="1" x14ac:dyDescent="0.3">
      <c r="A31" s="24"/>
      <c r="B31" s="24"/>
      <c r="C31" s="24" t="s">
        <v>138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6.5" customHeight="1" x14ac:dyDescent="0.3">
      <c r="A32" s="24"/>
      <c r="B32" s="24"/>
      <c r="C32" s="24" t="s">
        <v>139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6.5" customHeight="1" x14ac:dyDescent="0.3">
      <c r="A33" s="24"/>
      <c r="B33" s="24"/>
      <c r="C33" s="24" t="s">
        <v>140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6.5" customHeight="1" x14ac:dyDescent="0.3">
      <c r="A34" s="24"/>
      <c r="B34" s="24"/>
      <c r="C34" s="24" t="s">
        <v>141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6.5" customHeight="1" x14ac:dyDescent="0.3">
      <c r="A35" s="24"/>
      <c r="B35" s="24"/>
      <c r="C35" s="24" t="s">
        <v>142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6.5" customHeight="1" x14ac:dyDescent="0.3">
      <c r="A36" s="24"/>
      <c r="B36" s="24"/>
      <c r="C36" s="24" t="s">
        <v>143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6.5" customHeight="1" x14ac:dyDescent="0.3">
      <c r="A37" s="24"/>
      <c r="B37" s="24"/>
      <c r="C37" s="24" t="s">
        <v>144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6.5" customHeight="1" x14ac:dyDescent="0.3">
      <c r="A38" s="24"/>
      <c r="B38" s="24"/>
      <c r="C38" s="24" t="s">
        <v>145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ht="16.5" customHeight="1" x14ac:dyDescent="0.3">
      <c r="A39" s="24"/>
      <c r="B39" s="24"/>
      <c r="C39" s="24" t="s">
        <v>146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6.5" customHeight="1" x14ac:dyDescent="0.3">
      <c r="A40" s="24"/>
      <c r="B40" s="24"/>
      <c r="C40" s="24" t="s">
        <v>147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ht="16.5" customHeight="1" x14ac:dyDescent="0.3">
      <c r="A41" s="24"/>
      <c r="B41" s="24"/>
      <c r="C41" s="24" t="s">
        <v>148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ht="16.5" customHeight="1" x14ac:dyDescent="0.3">
      <c r="A42" s="24"/>
      <c r="B42" s="24"/>
      <c r="C42" s="24" t="s">
        <v>149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6.5" customHeight="1" x14ac:dyDescent="0.3">
      <c r="A43" s="24"/>
      <c r="B43" s="24"/>
      <c r="C43" s="24" t="s">
        <v>150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6.5" customHeight="1" x14ac:dyDescent="0.3">
      <c r="A44" s="24"/>
      <c r="B44" s="24"/>
      <c r="C44" s="24" t="s">
        <v>151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6.5" customHeight="1" x14ac:dyDescent="0.3">
      <c r="A45" s="24"/>
      <c r="B45" s="24"/>
      <c r="C45" s="24" t="s">
        <v>152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6.5" customHeight="1" x14ac:dyDescent="0.3">
      <c r="A46" s="24"/>
      <c r="B46" s="24"/>
      <c r="C46" s="24" t="s">
        <v>153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6.5" customHeight="1" x14ac:dyDescent="0.3">
      <c r="A47" s="24"/>
      <c r="B47" s="24"/>
      <c r="C47" s="24" t="s">
        <v>154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ht="16.5" customHeight="1" x14ac:dyDescent="0.3">
      <c r="A48" s="24"/>
      <c r="B48" s="24"/>
      <c r="C48" s="24" t="s">
        <v>155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6.5" customHeight="1" x14ac:dyDescent="0.3">
      <c r="A49" s="24"/>
      <c r="B49" s="24"/>
      <c r="C49" s="24" t="s">
        <v>156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ht="16.5" customHeight="1" x14ac:dyDescent="0.3">
      <c r="A50" s="24"/>
      <c r="B50" s="24"/>
      <c r="C50" s="24" t="s">
        <v>157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6.5" customHeight="1" x14ac:dyDescent="0.3">
      <c r="A51" s="24"/>
      <c r="B51" s="24"/>
      <c r="C51" s="24" t="s">
        <v>158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6.5" customHeight="1" x14ac:dyDescent="0.3">
      <c r="A52" s="24"/>
      <c r="B52" s="24"/>
      <c r="C52" s="24" t="s">
        <v>159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ht="16.5" customHeight="1" x14ac:dyDescent="0.3">
      <c r="A53" s="24"/>
      <c r="B53" s="24"/>
      <c r="C53" s="24" t="s">
        <v>160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ht="16.5" customHeight="1" x14ac:dyDescent="0.3">
      <c r="A54" s="24"/>
      <c r="B54" s="24"/>
      <c r="C54" s="24" t="s">
        <v>161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ht="16.5" customHeight="1" x14ac:dyDescent="0.3">
      <c r="A55" s="24"/>
      <c r="B55" s="24"/>
      <c r="C55" s="24" t="s">
        <v>162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ht="16.5" customHeight="1" x14ac:dyDescent="0.3">
      <c r="A56" s="24"/>
      <c r="B56" s="24"/>
      <c r="C56" s="24" t="s">
        <v>163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ht="16.5" customHeight="1" x14ac:dyDescent="0.3">
      <c r="A57" s="24"/>
      <c r="B57" s="24"/>
      <c r="C57" s="24" t="s">
        <v>164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6" ht="16.5" customHeight="1" x14ac:dyDescent="0.3">
      <c r="A58" s="24"/>
      <c r="B58" s="24"/>
      <c r="C58" s="24" t="s">
        <v>165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ht="16.5" customHeight="1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6" ht="15.75" customHeight="1" x14ac:dyDescent="0.25"/>
    <row r="61" spans="1:16" ht="15.75" customHeight="1" x14ac:dyDescent="0.25"/>
    <row r="62" spans="1:16" ht="15.75" customHeight="1" x14ac:dyDescent="0.25"/>
    <row r="63" spans="1:16" ht="15.75" customHeight="1" x14ac:dyDescent="0.25"/>
    <row r="64" spans="1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qref="L18:L20">
      <formula1>$A$19:$A$20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Identificacion</vt:lpstr>
      <vt:lpstr>Seguimiento</vt:lpstr>
      <vt:lpstr>Analisis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ARMPAR</dc:creator>
  <cp:lastModifiedBy>Natalia Alejandra Lopez Perez</cp:lastModifiedBy>
  <dcterms:created xsi:type="dcterms:W3CDTF">2018-10-12T14:49:58Z</dcterms:created>
  <dcterms:modified xsi:type="dcterms:W3CDTF">2020-01-17T20:54:35Z</dcterms:modified>
</cp:coreProperties>
</file>