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maryland.padilla\Documents\DISCIPLINARIOS\SIG\INDICADORES\2019\"/>
    </mc:Choice>
  </mc:AlternateContent>
  <xr:revisionPtr revIDLastSave="0" documentId="8_{07FDE39C-7BB4-4A0D-9D99-14681DFDE099}" xr6:coauthVersionLast="41" xr6:coauthVersionMax="41" xr10:uidLastSave="{00000000-0000-0000-0000-000000000000}"/>
  <bookViews>
    <workbookView xWindow="-120" yWindow="-120" windowWidth="24240" windowHeight="13140" activeTab="2" xr2:uid="{00000000-000D-0000-FFFF-FFFF00000000}"/>
  </bookViews>
  <sheets>
    <sheet name="Identificacion" sheetId="1" r:id="rId1"/>
    <sheet name="Seguimiento" sheetId="2" r:id="rId2"/>
    <sheet name="Analisis" sheetId="3" r:id="rId3"/>
    <sheet name="Listas"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3" l="1"/>
  <c r="A39" i="3" l="1"/>
  <c r="A36" i="3"/>
  <c r="A37" i="3" s="1"/>
  <c r="A38" i="3" s="1"/>
  <c r="A35" i="3"/>
  <c r="A32" i="3"/>
  <c r="A29" i="3"/>
  <c r="A28" i="3"/>
  <c r="N23" i="3"/>
  <c r="M23" i="3"/>
  <c r="L23" i="3"/>
  <c r="K23" i="3"/>
  <c r="J23" i="3"/>
  <c r="I23" i="3"/>
  <c r="H23" i="3"/>
  <c r="G23" i="3"/>
  <c r="F23" i="3"/>
  <c r="E23" i="3"/>
  <c r="D23" i="3"/>
  <c r="N22" i="3"/>
  <c r="M22" i="3"/>
  <c r="L22" i="3"/>
  <c r="K22" i="3"/>
  <c r="J22" i="3"/>
  <c r="I22" i="3"/>
  <c r="H22" i="3"/>
  <c r="G22" i="3"/>
  <c r="F22" i="3"/>
  <c r="E22" i="3"/>
  <c r="D22" i="3"/>
  <c r="N21" i="3"/>
  <c r="M21" i="3"/>
  <c r="L21" i="3"/>
  <c r="K21" i="3"/>
  <c r="J21" i="3"/>
  <c r="I21" i="3"/>
  <c r="H21" i="3"/>
  <c r="G21" i="3"/>
  <c r="F21" i="3"/>
  <c r="E21" i="3"/>
  <c r="D21" i="3"/>
  <c r="N20" i="3"/>
  <c r="M20" i="3"/>
  <c r="L20" i="3"/>
  <c r="K20" i="3"/>
  <c r="J20" i="3"/>
  <c r="I20" i="3"/>
  <c r="H20" i="3"/>
  <c r="G20" i="3"/>
  <c r="F20" i="3"/>
  <c r="E20" i="3"/>
  <c r="D20" i="3"/>
  <c r="N19" i="3"/>
  <c r="M19" i="3"/>
  <c r="L19" i="3"/>
  <c r="K19" i="3"/>
  <c r="J19" i="3"/>
  <c r="I19" i="3"/>
  <c r="H19" i="3"/>
  <c r="G19" i="3"/>
  <c r="F19" i="3"/>
  <c r="E19" i="3"/>
  <c r="D19" i="3"/>
  <c r="N18" i="3"/>
  <c r="M18" i="3"/>
  <c r="L18" i="3"/>
  <c r="K18" i="3"/>
  <c r="J18" i="3"/>
  <c r="I18" i="3"/>
  <c r="H18" i="3"/>
  <c r="G18" i="3"/>
  <c r="F18" i="3"/>
  <c r="E18" i="3"/>
  <c r="D18" i="3"/>
  <c r="N17" i="3"/>
  <c r="M17" i="3"/>
  <c r="L17" i="3"/>
  <c r="K17" i="3"/>
  <c r="J17" i="3"/>
  <c r="I17" i="3"/>
  <c r="H17" i="3"/>
  <c r="G17" i="3"/>
  <c r="F17" i="3"/>
  <c r="E17" i="3"/>
  <c r="D17" i="3"/>
  <c r="N16" i="3"/>
  <c r="M16" i="3"/>
  <c r="L16" i="3"/>
  <c r="K16" i="3"/>
  <c r="J16" i="3"/>
  <c r="I16" i="3"/>
  <c r="H16" i="3"/>
  <c r="G16" i="3"/>
  <c r="F16" i="3"/>
  <c r="E16" i="3"/>
  <c r="D16" i="3"/>
  <c r="N15" i="3"/>
  <c r="M15" i="3"/>
  <c r="L15" i="3"/>
  <c r="K15" i="3"/>
  <c r="J15" i="3"/>
  <c r="I15" i="3"/>
  <c r="H15" i="3"/>
  <c r="G15" i="3"/>
  <c r="F15" i="3"/>
  <c r="E15" i="3"/>
  <c r="D15" i="3"/>
  <c r="N14" i="3"/>
  <c r="M14" i="3"/>
  <c r="L14" i="3"/>
  <c r="K14" i="3"/>
  <c r="J14" i="3"/>
  <c r="I14" i="3"/>
  <c r="H14" i="3"/>
  <c r="G14" i="3"/>
  <c r="F14" i="3"/>
  <c r="E14" i="3"/>
  <c r="D14" i="3"/>
  <c r="N13" i="3"/>
  <c r="M13" i="3"/>
  <c r="L13" i="3"/>
  <c r="K13" i="3"/>
  <c r="J13" i="3"/>
  <c r="I13" i="3"/>
  <c r="H13" i="3"/>
  <c r="G13" i="3"/>
  <c r="F13" i="3"/>
  <c r="E13" i="3"/>
  <c r="D13" i="3"/>
  <c r="N12" i="3"/>
  <c r="M12" i="3"/>
  <c r="L12" i="3"/>
  <c r="K12" i="3"/>
  <c r="J12" i="3"/>
  <c r="I12" i="3"/>
  <c r="H12" i="3"/>
  <c r="G12" i="3"/>
  <c r="F12" i="3"/>
  <c r="E12" i="3"/>
  <c r="D12" i="3"/>
  <c r="C23" i="3"/>
  <c r="C22" i="3"/>
  <c r="C21" i="3"/>
  <c r="C20" i="3"/>
  <c r="C19" i="3"/>
  <c r="C18" i="3"/>
  <c r="C17" i="3"/>
  <c r="C16" i="3"/>
  <c r="C15" i="3"/>
  <c r="C14" i="3"/>
  <c r="C13" i="3"/>
  <c r="A20" i="3"/>
  <c r="B36" i="3" s="1"/>
  <c r="A21" i="3"/>
  <c r="B37" i="3" s="1"/>
  <c r="A22" i="3"/>
  <c r="B38" i="3" s="1"/>
  <c r="A19" i="3"/>
  <c r="B35" i="3" s="1"/>
  <c r="A13" i="3"/>
  <c r="B29" i="3" s="1"/>
  <c r="A14" i="3"/>
  <c r="B30" i="3" s="1"/>
  <c r="A15" i="3"/>
  <c r="B31" i="3" s="1"/>
  <c r="A40" i="2"/>
  <c r="B15" i="2"/>
  <c r="C15" i="2"/>
  <c r="B16" i="2"/>
  <c r="C16" i="2"/>
  <c r="A17" i="2"/>
  <c r="B17" i="2"/>
  <c r="C17" i="2"/>
  <c r="B18" i="2"/>
  <c r="C18" i="2"/>
  <c r="B19" i="2"/>
  <c r="C19" i="2"/>
  <c r="B20" i="2"/>
  <c r="C20" i="2"/>
  <c r="B21" i="2"/>
  <c r="C21" i="2"/>
  <c r="B22" i="2"/>
  <c r="C22" i="2"/>
  <c r="B23" i="2"/>
  <c r="C23" i="2"/>
  <c r="B24" i="2"/>
  <c r="C24" i="2"/>
  <c r="B25" i="2"/>
  <c r="C25" i="2"/>
  <c r="B26" i="2"/>
  <c r="C26" i="2"/>
  <c r="A30" i="2"/>
  <c r="B30" i="2"/>
  <c r="C30" i="2"/>
  <c r="B31" i="2"/>
  <c r="C31" i="2"/>
  <c r="A32" i="2"/>
  <c r="B32" i="2"/>
  <c r="C32" i="2"/>
  <c r="B33" i="2"/>
  <c r="C33" i="2"/>
  <c r="B34" i="2"/>
  <c r="C34" i="2"/>
  <c r="B35" i="2"/>
  <c r="C35" i="2"/>
  <c r="B36" i="2"/>
  <c r="C36" i="2"/>
  <c r="B37" i="2"/>
  <c r="C37" i="2"/>
  <c r="B38" i="2"/>
  <c r="C38" i="2"/>
  <c r="B39" i="2"/>
  <c r="C39" i="2"/>
  <c r="A27" i="2"/>
  <c r="B27" i="2"/>
  <c r="C27" i="2"/>
  <c r="B28" i="2"/>
  <c r="C28" i="2"/>
  <c r="B29" i="2"/>
  <c r="C29" i="2"/>
  <c r="B40" i="2"/>
  <c r="C40" i="2"/>
  <c r="B41" i="2"/>
  <c r="C41" i="2"/>
  <c r="P36" i="3" l="1"/>
  <c r="E6" i="2" l="1"/>
  <c r="D6" i="3"/>
  <c r="A47" i="3"/>
  <c r="A42" i="3"/>
  <c r="A23" i="3"/>
  <c r="B39" i="3" s="1"/>
  <c r="A12" i="3"/>
  <c r="B28" i="3" s="1"/>
  <c r="C14" i="2"/>
  <c r="B14" i="2"/>
  <c r="A14" i="2"/>
  <c r="I31" i="1"/>
  <c r="A18" i="3" s="1"/>
  <c r="B34" i="3" s="1"/>
  <c r="I30" i="1"/>
  <c r="I29" i="1"/>
  <c r="A17" i="3" l="1"/>
  <c r="B33" i="3" s="1"/>
  <c r="A16" i="3"/>
  <c r="B32" i="3" s="1"/>
  <c r="A30" i="3"/>
  <c r="A31" i="3" s="1"/>
  <c r="A44" i="3" s="1"/>
  <c r="A43" i="3"/>
  <c r="A33" i="3"/>
  <c r="A34" i="3" s="1"/>
  <c r="A46" i="3" s="1"/>
  <c r="A45" i="3"/>
</calcChain>
</file>

<file path=xl/sharedStrings.xml><?xml version="1.0" encoding="utf-8"?>
<sst xmlns="http://schemas.openxmlformats.org/spreadsheetml/2006/main" count="410" uniqueCount="275">
  <si>
    <t>HOJA DE VIDA DEL INDICADOR</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</si>
  <si>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</si>
  <si>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</si>
  <si>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</si>
  <si>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</si>
  <si>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</si>
  <si>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</si>
  <si>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</si>
  <si>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</si>
  <si>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</si>
  <si>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</si>
  <si>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</si>
  <si>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</si>
  <si>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</si>
  <si>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</si>
  <si>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</si>
  <si>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</si>
  <si>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</si>
  <si>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</si>
  <si>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</si>
  <si>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</si>
  <si>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</si>
  <si>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</si>
  <si>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</si>
  <si>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</si>
  <si>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</si>
  <si>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</si>
  <si>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</si>
  <si>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</si>
  <si>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</si>
  <si>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</si>
  <si>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</si>
  <si>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</si>
  <si>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</si>
  <si>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</si>
  <si>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</si>
  <si>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</si>
  <si>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</si>
  <si>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</si>
  <si>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</si>
  <si>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</si>
  <si>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</si>
  <si>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</si>
  <si>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</si>
  <si>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</si>
  <si>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</si>
  <si>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</si>
  <si>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</si>
  <si>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</si>
  <si>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</si>
  <si>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</si>
  <si>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</si>
  <si>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</si>
  <si>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</si>
  <si>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</si>
  <si>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</si>
  <si>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</si>
  <si>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</si>
  <si>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</si>
  <si>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Insuficiente</t>
  </si>
  <si>
    <t>Cantidad de procesos en investigación disciplinaria</t>
  </si>
  <si>
    <t>TRIMESTRE I</t>
  </si>
  <si>
    <t>TRIMESTRE II</t>
  </si>
  <si>
    <t>TRIMESTRE III</t>
  </si>
  <si>
    <t>TRIMESTRE IV</t>
  </si>
  <si>
    <t>¿Requiere?</t>
  </si>
  <si>
    <t>d</t>
  </si>
  <si>
    <t xml:space="preserve">TIPO </t>
  </si>
  <si>
    <t>e</t>
  </si>
  <si>
    <t>f</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</si>
  <si>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</si>
  <si>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</si>
  <si>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</si>
  <si>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</si>
  <si>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</si>
  <si>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</si>
  <si>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</si>
  <si>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</si>
  <si>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</si>
  <si>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</si>
  <si>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</si>
  <si>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</si>
  <si>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</si>
  <si>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</si>
  <si>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</si>
  <si>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</si>
  <si>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</si>
  <si>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</si>
  <si>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</si>
  <si>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</si>
  <si>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</si>
  <si>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</si>
  <si>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</si>
  <si>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</si>
  <si>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</si>
  <si>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</si>
  <si>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</si>
  <si>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</si>
  <si>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</si>
  <si>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</si>
  <si>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</si>
  <si>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</si>
  <si>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</si>
  <si>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</si>
  <si>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</si>
  <si>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</si>
  <si>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</si>
  <si>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</si>
  <si>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</si>
  <si>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</si>
  <si>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</si>
  <si>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</si>
  <si>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</si>
  <si>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</si>
  <si>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</si>
  <si>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</si>
  <si>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Eficacia</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</si>
  <si>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</si>
  <si>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</si>
  <si>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</si>
  <si>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</si>
  <si>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</si>
  <si>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</si>
  <si>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</si>
  <si>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</si>
  <si>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</si>
  <si>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</si>
  <si>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</si>
  <si>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</si>
  <si>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</si>
  <si>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</si>
  <si>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</si>
  <si>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</si>
  <si>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</si>
  <si>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</si>
  <si>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</si>
  <si>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</si>
  <si>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</si>
  <si>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</si>
  <si>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</si>
  <si>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</si>
  <si>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</si>
  <si>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</si>
  <si>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</si>
  <si>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</si>
  <si>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</si>
  <si>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</si>
  <si>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</si>
  <si>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</si>
  <si>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</si>
  <si>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</si>
  <si>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</si>
  <si>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</si>
  <si>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</si>
  <si>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</si>
  <si>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</si>
  <si>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</si>
  <si>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</si>
  <si>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</si>
  <si>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</si>
  <si>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</si>
  <si>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</si>
  <si>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</si>
  <si>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</si>
  <si>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</si>
  <si>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</si>
  <si>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</si>
  <si>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</si>
  <si>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</si>
  <si>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</si>
  <si>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</si>
  <si>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</si>
  <si>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</si>
  <si>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</si>
  <si>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</si>
  <si>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</si>
  <si>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</si>
  <si>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</si>
  <si>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</si>
  <si>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</si>
  <si>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</si>
  <si>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</si>
  <si>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</si>
  <si>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</si>
  <si>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</si>
  <si>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</si>
  <si>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</si>
  <si>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</si>
  <si>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</si>
  <si>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</si>
  <si>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</si>
  <si>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</si>
  <si>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</si>
  <si>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</si>
  <si>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</si>
  <si>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</si>
  <si>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</si>
  <si>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</si>
  <si>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</si>
  <si>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</si>
  <si>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</si>
  <si>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</si>
  <si>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</si>
  <si>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</si>
  <si>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</si>
  <si>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</si>
  <si>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</si>
  <si>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</si>
  <si>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</si>
  <si>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</si>
  <si>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</si>
  <si>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</si>
  <si>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</si>
  <si>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</si>
  <si>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</si>
  <si>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</si>
  <si>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</si>
  <si>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</si>
  <si>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</si>
  <si>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</si>
  <si>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</si>
  <si>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</si>
  <si>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</si>
  <si>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</si>
  <si>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</si>
  <si>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</si>
  <si>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</si>
  <si>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</si>
  <si>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</si>
  <si>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Cantidad de quejas en estudio</t>
  </si>
  <si>
    <t>Cantidad de Planes de Mejoramiento suscritos</t>
  </si>
  <si>
    <t>Profesional Especializado Disciplinarios - Maryland Padilla Pedraza.</t>
  </si>
  <si>
    <t>Fecha:  28/08/2018</t>
  </si>
  <si>
    <t>Versión: 1</t>
  </si>
  <si>
    <t>Página: 1 de 3</t>
  </si>
  <si>
    <t>Código: 1EM-CEI-IND-01</t>
  </si>
  <si>
    <t xml:space="preserve">CONTROL Y EVALUACIÓN INSTITUCIONAL </t>
  </si>
  <si>
    <t>Página: 2 de 3</t>
  </si>
  <si>
    <t>Conocer el nivel de Planes de Mejoramiento cerrados por proceso.</t>
  </si>
  <si>
    <t>Cantidad de Planes de Mejoramiento cerrados</t>
  </si>
  <si>
    <t>% de Planes de Mejoramiento cerrados</t>
  </si>
  <si>
    <t>LINEA BASE 2018</t>
  </si>
  <si>
    <t>Menos de 66</t>
  </si>
  <si>
    <t>Más de 80</t>
  </si>
  <si>
    <t>Entre
66 y 80</t>
  </si>
  <si>
    <t>Entre
 112 y 150</t>
  </si>
  <si>
    <t>Más de 150</t>
  </si>
  <si>
    <t>Menos de 112</t>
  </si>
  <si>
    <t>Más de 20</t>
  </si>
  <si>
    <t>Menos de 2</t>
  </si>
  <si>
    <t>Más del 96%</t>
  </si>
  <si>
    <t>Entre el 96% y 90%</t>
  </si>
  <si>
    <t>Menos del 90%</t>
  </si>
  <si>
    <t>1.1 Hechos que podrían dar inicio de la acción disciplinaria</t>
  </si>
  <si>
    <t>Contabilizar las sanciones impuestas en los procesos disciplinarios concluidos en el trimestre con el fin de conocer la tipología de sanciones más recurrentes.</t>
  </si>
  <si>
    <t>Cantidad de procesos con fallo absolutorio</t>
  </si>
  <si>
    <t>Contabilizar los fallos absolutorios en los procesos disciplinarios concluidos.</t>
  </si>
  <si>
    <t>Identificar la cantidad de procesos que se encuentra en averiguación de responsables y la cantidad de sujetos  disciplinables investigados actualmente, de acuerdo al nivel del cargo al que pertenecen.</t>
  </si>
  <si>
    <t>b+c+d+e+f</t>
  </si>
  <si>
    <t>Procesos en averiguación de responsables</t>
  </si>
  <si>
    <t>Cantidad de procesos en etapa de juicio</t>
  </si>
  <si>
    <t>Cantidad de hechos que pueden dar inicio al proceso disciplinario</t>
  </si>
  <si>
    <t>1.3 Recurrencia de faltas disciplinarias</t>
  </si>
  <si>
    <t>1.4 Autos inhibitorios o declaraciones de impedimento</t>
  </si>
  <si>
    <t>1.5 Estado o resultado de los procesos disciplinarios finalizados</t>
  </si>
  <si>
    <t>a/b</t>
  </si>
  <si>
    <t>Menos de 9</t>
  </si>
  <si>
    <t>Entre
9 y 4</t>
  </si>
  <si>
    <t>Menos de 4</t>
  </si>
  <si>
    <t>Entre
20 y 15</t>
  </si>
  <si>
    <t>Menos de 15</t>
  </si>
  <si>
    <t>Entre
2 y 6</t>
  </si>
  <si>
    <t>Más de 6</t>
  </si>
  <si>
    <t>Entre
66 y 70</t>
  </si>
  <si>
    <t>Más de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</si>
</sst>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2"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000000"/>
      <name val="Calibri"/>
      <family val="2"/>
    </font>
  </fonts>
  <fills count="18">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7" tint="0.79998168889431442"/>
        <bgColor indexed="64"/>
      </patternFill>
    </fill>
    <fill>
      <patternFill patternType="solid">
        <fgColor theme="5" tint="0.79998168889431442"/>
        <bgColor indexed="64"/>
      </patternFill>
    </fill>
  </fills>
  <borders count="46">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11">
    <xf numFmtId="0" fontId="0" fillId="0" borderId="0" xfId="0" applyFont="1" applyAlignment="1"/>
    <xf numFmtId="0" fontId="3" fillId="2" borderId="2"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9" borderId="8" xfId="0" applyFont="1" applyFill="1" applyBorder="1"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center" vertical="center"/>
    </xf>
    <xf numFmtId="0" fontId="3" fillId="4" borderId="12" xfId="0" applyFont="1" applyFill="1" applyBorder="1" applyAlignment="1">
      <alignment vertical="center" wrapText="1"/>
    </xf>
    <xf numFmtId="0" fontId="7" fillId="0" borderId="8" xfId="0" applyFont="1" applyBorder="1" applyAlignment="1">
      <alignment horizontal="lef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1" fillId="0" borderId="15" xfId="0" applyFont="1" applyBorder="1"/>
    <xf numFmtId="0" fontId="1" fillId="0" borderId="0" xfId="0" applyFont="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4" borderId="18"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3" fillId="4"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3" fillId="4" borderId="22" xfId="0" applyFont="1" applyFill="1" applyBorder="1" applyAlignment="1">
      <alignment vertical="center" wrapText="1"/>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3" fillId="4" borderId="27" xfId="0" applyFont="1" applyFill="1" applyBorder="1" applyAlignment="1">
      <alignment vertical="center" wrapText="1"/>
    </xf>
    <xf numFmtId="0" fontId="3" fillId="4" borderId="20"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28" xfId="0" applyFont="1" applyFill="1" applyBorder="1" applyAlignment="1">
      <alignment vertical="center" wrapText="1"/>
    </xf>
    <xf numFmtId="0" fontId="3" fillId="4" borderId="23"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3" fillId="0" borderId="29" xfId="0" applyFont="1" applyBorder="1"/>
    <xf numFmtId="0" fontId="3" fillId="0" borderId="26"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0" fillId="0" borderId="0" xfId="0" applyFont="1" applyAlignment="1">
      <alignment vertical="center"/>
    </xf>
    <xf numFmtId="2" fontId="13" fillId="6" borderId="7" xfId="0" applyNumberFormat="1" applyFont="1" applyFill="1" applyBorder="1" applyAlignment="1">
      <alignment horizontal="center" vertical="center" wrapText="1"/>
    </xf>
    <xf numFmtId="164" fontId="14" fillId="0" borderId="8" xfId="0" applyNumberFormat="1" applyFont="1" applyBorder="1" applyAlignment="1">
      <alignment vertical="center" wrapText="1"/>
    </xf>
    <xf numFmtId="0" fontId="14" fillId="0" borderId="0" xfId="0" applyFont="1" applyAlignment="1"/>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6" borderId="7" xfId="0" applyFont="1" applyFill="1" applyBorder="1" applyAlignment="1">
      <alignment horizontal="center" vertical="center"/>
    </xf>
    <xf numFmtId="164" fontId="14" fillId="0" borderId="8" xfId="0" applyNumberFormat="1" applyFont="1" applyBorder="1" applyAlignment="1">
      <alignment horizontal="center" vertical="center"/>
    </xf>
    <xf numFmtId="1" fontId="15" fillId="0" borderId="8" xfId="0" applyNumberFormat="1" applyFont="1" applyBorder="1" applyAlignment="1">
      <alignment vertical="center"/>
    </xf>
    <xf numFmtId="2" fontId="12" fillId="12" borderId="7" xfId="0" applyNumberFormat="1" applyFont="1" applyFill="1" applyBorder="1" applyAlignment="1">
      <alignment horizontal="center" vertical="center"/>
    </xf>
    <xf numFmtId="2" fontId="12" fillId="13" borderId="7" xfId="0" applyNumberFormat="1" applyFont="1" applyFill="1" applyBorder="1" applyAlignment="1">
      <alignment horizontal="center" vertical="center"/>
    </xf>
    <xf numFmtId="2" fontId="12" fillId="14" borderId="7"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0" fontId="14" fillId="9" borderId="8" xfId="0" applyFont="1" applyFill="1" applyBorder="1" applyAlignment="1">
      <alignment horizontal="center"/>
    </xf>
    <xf numFmtId="9" fontId="15" fillId="0" borderId="8" xfId="1" applyFont="1" applyBorder="1" applyAlignment="1">
      <alignment vertical="center"/>
    </xf>
    <xf numFmtId="9" fontId="15" fillId="0" borderId="8" xfId="1" applyFont="1" applyBorder="1" applyAlignment="1">
      <alignment horizontal="center" vertical="center"/>
    </xf>
    <xf numFmtId="0" fontId="0" fillId="0" borderId="0" xfId="0" applyFont="1" applyAlignment="1">
      <alignment vertical="center" wrapText="1"/>
    </xf>
    <xf numFmtId="0" fontId="1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0" xfId="0" applyFont="1" applyAlignment="1"/>
    <xf numFmtId="164" fontId="19" fillId="16" borderId="8" xfId="0" applyNumberFormat="1" applyFont="1" applyFill="1" applyBorder="1" applyAlignment="1">
      <alignment vertical="center" wrapText="1"/>
    </xf>
    <xf numFmtId="0" fontId="16" fillId="0" borderId="23" xfId="0" applyFont="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xf>
    <xf numFmtId="1" fontId="15" fillId="17" borderId="8" xfId="0" applyNumberFormat="1" applyFont="1" applyFill="1" applyBorder="1" applyAlignment="1">
      <alignment vertical="center"/>
    </xf>
    <xf numFmtId="9" fontId="15" fillId="17" borderId="8" xfId="1" applyFont="1" applyFill="1" applyBorder="1" applyAlignment="1">
      <alignment vertical="center"/>
    </xf>
    <xf numFmtId="164" fontId="14" fillId="17" borderId="8" xfId="0" applyNumberFormat="1" applyFont="1" applyFill="1" applyBorder="1" applyAlignment="1">
      <alignment horizontal="center" vertical="center" wrapText="1"/>
    </xf>
    <xf numFmtId="0" fontId="14" fillId="17"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7" fillId="0" borderId="4" xfId="0" applyFont="1" applyFill="1" applyBorder="1" applyAlignment="1">
      <alignment horizontal="center" vertical="center"/>
    </xf>
    <xf numFmtId="0" fontId="15" fillId="0" borderId="9" xfId="0"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14" fillId="0" borderId="30" xfId="0" applyFont="1" applyFill="1" applyBorder="1" applyAlignment="1">
      <alignment wrapText="1"/>
    </xf>
    <xf numFmtId="0" fontId="7"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0" xfId="0" applyFont="1" applyBorder="1" applyAlignment="1">
      <alignment horizontal="center" vertical="center"/>
    </xf>
    <xf numFmtId="0" fontId="15" fillId="0" borderId="30" xfId="0" applyFont="1" applyFill="1" applyBorder="1" applyAlignment="1">
      <alignment horizontal="center" vertical="center"/>
    </xf>
    <xf numFmtId="0" fontId="5" fillId="0" borderId="4" xfId="0" applyFont="1" applyBorder="1" applyAlignment="1">
      <alignment horizontal="center" vertical="center"/>
    </xf>
    <xf numFmtId="0" fontId="3" fillId="7" borderId="9" xfId="0" applyFont="1" applyFill="1" applyBorder="1" applyAlignment="1">
      <alignment horizontal="center" vertical="center"/>
    </xf>
    <xf numFmtId="0" fontId="20" fillId="0" borderId="30" xfId="0" applyFont="1" applyBorder="1" applyAlignment="1">
      <alignment vertical="center" wrapText="1"/>
    </xf>
    <xf numFmtId="164" fontId="14" fillId="0" borderId="2"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40" xfId="0" applyFont="1" applyBorder="1" applyAlignment="1">
      <alignment vertical="center"/>
    </xf>
    <xf numFmtId="0" fontId="14" fillId="0" borderId="9" xfId="0" applyFont="1" applyBorder="1" applyAlignment="1">
      <alignment horizontal="center" vertical="center" wrapText="1"/>
    </xf>
    <xf numFmtId="0" fontId="2" fillId="0" borderId="10" xfId="0" applyFont="1" applyBorder="1" applyAlignment="1">
      <alignment vertical="center"/>
    </xf>
    <xf numFmtId="0" fontId="1" fillId="0" borderId="9"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3" xfId="0" applyFont="1" applyFill="1" applyBorder="1" applyAlignment="1">
      <alignment vertical="center"/>
    </xf>
    <xf numFmtId="0" fontId="2" fillId="0" borderId="11" xfId="0" applyFont="1" applyBorder="1" applyAlignment="1">
      <alignment vertical="center"/>
    </xf>
    <xf numFmtId="0" fontId="15" fillId="0" borderId="9" xfId="0" applyFont="1" applyBorder="1" applyAlignment="1">
      <alignment vertical="center" wrapText="1"/>
    </xf>
    <xf numFmtId="0" fontId="7" fillId="0" borderId="2" xfId="0" applyFont="1" applyBorder="1" applyAlignment="1">
      <alignment horizontal="left" vertical="center" wrapText="1"/>
    </xf>
    <xf numFmtId="0" fontId="2" fillId="0" borderId="3" xfId="0" applyFont="1" applyBorder="1" applyAlignment="1">
      <alignment vertical="center"/>
    </xf>
    <xf numFmtId="0" fontId="2" fillId="0" borderId="4" xfId="0" applyFont="1" applyBorder="1" applyAlignment="1">
      <alignment vertical="center"/>
    </xf>
    <xf numFmtId="0" fontId="15" fillId="0" borderId="3" xfId="0" applyFont="1" applyFill="1" applyBorder="1" applyAlignment="1">
      <alignment horizontal="left" vertical="center" wrapText="1"/>
    </xf>
    <xf numFmtId="0" fontId="2" fillId="0" borderId="4" xfId="0" applyFont="1" applyFill="1" applyBorder="1" applyAlignment="1">
      <alignment vertical="center"/>
    </xf>
    <xf numFmtId="0" fontId="7" fillId="0" borderId="10" xfId="0" applyFont="1" applyBorder="1" applyAlignment="1">
      <alignmen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2" xfId="0" applyFont="1" applyFill="1" applyBorder="1" applyAlignment="1">
      <alignment horizontal="center" vertical="center" wrapText="1"/>
    </xf>
    <xf numFmtId="0" fontId="2" fillId="0" borderId="3" xfId="0" applyFont="1" applyBorder="1" applyAlignment="1">
      <alignment vertical="center" wrapText="1"/>
    </xf>
    <xf numFmtId="0" fontId="1" fillId="4" borderId="2" xfId="0" applyFont="1" applyFill="1" applyBorder="1" applyAlignment="1">
      <alignment horizontal="left" vertical="center" wrapText="1"/>
    </xf>
    <xf numFmtId="0" fontId="2" fillId="0" borderId="4" xfId="0" applyFont="1" applyBorder="1" applyAlignment="1">
      <alignment vertical="center" wrapText="1"/>
    </xf>
    <xf numFmtId="0" fontId="1" fillId="0" borderId="2" xfId="0" applyFont="1" applyBorder="1" applyAlignment="1">
      <alignment horizontal="center" vertical="center" wrapText="1"/>
    </xf>
    <xf numFmtId="0" fontId="15" fillId="0" borderId="9" xfId="0" applyFont="1" applyBorder="1" applyAlignment="1">
      <alignment horizontal="left" vertical="center" wrapText="1"/>
    </xf>
    <xf numFmtId="0" fontId="4" fillId="8"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42" xfId="0" applyFont="1" applyBorder="1" applyAlignment="1">
      <alignment vertical="center"/>
    </xf>
    <xf numFmtId="0" fontId="15" fillId="0" borderId="30" xfId="0" applyFont="1" applyBorder="1" applyAlignment="1">
      <alignment horizontal="left" vertical="center" wrapText="1"/>
    </xf>
    <xf numFmtId="0" fontId="7" fillId="0" borderId="30" xfId="0" applyFont="1" applyBorder="1" applyAlignment="1">
      <alignment horizontal="left" vertical="center" wrapText="1"/>
    </xf>
    <xf numFmtId="0" fontId="2" fillId="0" borderId="30" xfId="0" applyFont="1" applyBorder="1" applyAlignment="1">
      <alignment horizontal="left" vertical="center"/>
    </xf>
    <xf numFmtId="0" fontId="4" fillId="3" borderId="2"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Fill="1" applyBorder="1" applyAlignment="1">
      <alignment horizontal="left" vertical="center" wrapText="1"/>
    </xf>
    <xf numFmtId="0" fontId="1" fillId="15" borderId="2" xfId="0" applyFont="1" applyFill="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15" fillId="0" borderId="2" xfId="0" applyFont="1" applyBorder="1" applyAlignment="1">
      <alignment vertical="center" wrapText="1"/>
    </xf>
    <xf numFmtId="0" fontId="7" fillId="0" borderId="9" xfId="0" applyFont="1" applyBorder="1" applyAlignment="1">
      <alignment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0" borderId="39" xfId="0" applyFont="1" applyBorder="1" applyAlignment="1">
      <alignment horizontal="center" vertical="center"/>
    </xf>
    <xf numFmtId="0" fontId="14" fillId="0" borderId="30" xfId="0" applyFont="1" applyBorder="1" applyAlignment="1">
      <alignment horizontal="left" vertical="center"/>
    </xf>
    <xf numFmtId="0" fontId="14" fillId="0" borderId="30" xfId="0" applyFont="1" applyBorder="1" applyAlignment="1">
      <alignment horizontal="center" vertical="center"/>
    </xf>
    <xf numFmtId="0" fontId="20" fillId="0" borderId="30" xfId="0" applyFont="1" applyBorder="1" applyAlignment="1">
      <alignment horizontal="center" vertical="center" wrapText="1"/>
    </xf>
    <xf numFmtId="0" fontId="6" fillId="0" borderId="2" xfId="0" applyFont="1" applyBorder="1" applyAlignment="1">
      <alignment horizontal="center" vertical="center"/>
    </xf>
    <xf numFmtId="0" fontId="2" fillId="0" borderId="3" xfId="0" applyFont="1" applyBorder="1"/>
    <xf numFmtId="0" fontId="2" fillId="0" borderId="4" xfId="0" applyFont="1" applyBorder="1"/>
    <xf numFmtId="0" fontId="3" fillId="7" borderId="2" xfId="0" applyFont="1" applyFill="1" applyBorder="1" applyAlignment="1">
      <alignment horizontal="center"/>
    </xf>
    <xf numFmtId="0" fontId="3" fillId="7" borderId="1" xfId="0" applyFont="1" applyFill="1" applyBorder="1" applyAlignment="1">
      <alignment horizontal="center"/>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0" borderId="2" xfId="0" applyFont="1" applyBorder="1" applyAlignment="1"/>
    <xf numFmtId="0" fontId="14" fillId="0" borderId="37"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2" xfId="0" applyFont="1" applyBorder="1" applyAlignment="1">
      <alignment horizontal="center"/>
    </xf>
    <xf numFmtId="0" fontId="16" fillId="0" borderId="30" xfId="0" applyFont="1" applyBorder="1" applyAlignment="1">
      <alignment horizontal="center" vertical="center"/>
    </xf>
    <xf numFmtId="0" fontId="1" fillId="4" borderId="2" xfId="0" applyFont="1" applyFill="1" applyBorder="1" applyAlignment="1">
      <alignment horizontal="left" vertical="center"/>
    </xf>
    <xf numFmtId="0" fontId="4" fillId="3" borderId="2" xfId="0" applyFont="1" applyFill="1" applyBorder="1" applyAlignment="1">
      <alignment horizontal="center"/>
    </xf>
    <xf numFmtId="0" fontId="17" fillId="3" borderId="2" xfId="0" applyFont="1" applyFill="1" applyBorder="1" applyAlignment="1">
      <alignment horizontal="center"/>
    </xf>
    <xf numFmtId="0" fontId="5" fillId="4" borderId="2" xfId="0" applyFont="1" applyFill="1" applyBorder="1" applyAlignment="1"/>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4" fillId="10" borderId="2" xfId="0" applyFont="1" applyFill="1" applyBorder="1" applyAlignment="1">
      <alignment horizontal="left" vertical="center" wrapText="1"/>
    </xf>
    <xf numFmtId="0" fontId="15" fillId="0" borderId="3" xfId="0" applyFont="1" applyBorder="1"/>
    <xf numFmtId="0" fontId="15" fillId="0" borderId="4" xfId="0" applyFont="1" applyBorder="1"/>
    <xf numFmtId="164" fontId="15" fillId="0" borderId="2" xfId="0" applyNumberFormat="1" applyFont="1" applyBorder="1" applyAlignment="1">
      <alignment vertical="center" wrapText="1"/>
    </xf>
    <xf numFmtId="0" fontId="15" fillId="0" borderId="3" xfId="0" applyFont="1" applyBorder="1" applyAlignment="1">
      <alignment wrapText="1"/>
    </xf>
    <xf numFmtId="0" fontId="15" fillId="0" borderId="4" xfId="0" applyFont="1" applyBorder="1" applyAlignment="1">
      <alignment wrapText="1"/>
    </xf>
    <xf numFmtId="0" fontId="14" fillId="10" borderId="2" xfId="0" applyFont="1" applyFill="1" applyBorder="1" applyAlignment="1">
      <alignment horizontal="left" vertical="center"/>
    </xf>
    <xf numFmtId="0" fontId="15" fillId="0" borderId="2" xfId="0" applyFont="1" applyBorder="1" applyAlignment="1">
      <alignment vertical="center"/>
    </xf>
    <xf numFmtId="0" fontId="16" fillId="5" borderId="2" xfId="0" applyFont="1" applyFill="1" applyBorder="1" applyAlignment="1">
      <alignment horizontal="center" vertical="center"/>
    </xf>
    <xf numFmtId="2" fontId="17" fillId="5" borderId="2" xfId="0" applyNumberFormat="1" applyFont="1" applyFill="1" applyBorder="1" applyAlignment="1">
      <alignment horizontal="center"/>
    </xf>
    <xf numFmtId="2" fontId="16" fillId="11" borderId="3" xfId="0" applyNumberFormat="1" applyFont="1" applyFill="1" applyBorder="1" applyAlignment="1">
      <alignment horizontal="center" wrapText="1"/>
    </xf>
    <xf numFmtId="0" fontId="16" fillId="11" borderId="3" xfId="0" applyFont="1" applyFill="1" applyBorder="1" applyAlignment="1">
      <alignment horizontal="center" wrapText="1"/>
    </xf>
    <xf numFmtId="0" fontId="15" fillId="6" borderId="6" xfId="0" applyFont="1" applyFill="1" applyBorder="1" applyAlignment="1">
      <alignment horizontal="center" vertical="center"/>
    </xf>
    <xf numFmtId="0" fontId="15" fillId="0" borderId="7" xfId="0" applyFont="1" applyBorder="1"/>
    <xf numFmtId="0" fontId="16" fillId="5" borderId="6" xfId="0" applyFont="1" applyFill="1" applyBorder="1" applyAlignment="1">
      <alignment horizontal="center" vertical="center" wrapText="1"/>
    </xf>
    <xf numFmtId="0" fontId="15" fillId="0" borderId="6" xfId="0" applyFont="1" applyBorder="1"/>
    <xf numFmtId="0" fontId="18" fillId="0" borderId="2" xfId="0" applyFont="1" applyBorder="1" applyAlignment="1">
      <alignment horizontal="center" vertical="center" wrapText="1"/>
    </xf>
    <xf numFmtId="0" fontId="14" fillId="4" borderId="2" xfId="0" applyFont="1" applyFill="1" applyBorder="1" applyAlignment="1">
      <alignment horizontal="left" vertical="center"/>
    </xf>
    <xf numFmtId="0" fontId="14" fillId="0" borderId="5" xfId="0" applyFont="1" applyBorder="1" applyAlignment="1">
      <alignment horizontal="center" vertical="center"/>
    </xf>
    <xf numFmtId="0" fontId="15" fillId="4" borderId="2" xfId="0" applyFont="1" applyFill="1" applyBorder="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4" name="image1.png" title="Imagen">
          <a:extLst>
            <a:ext uri="{FF2B5EF4-FFF2-40B4-BE49-F238E27FC236}">
              <a16:creationId xmlns:a16="http://schemas.microsoft.com/office/drawing/2014/main" id="{084F1870-3894-450A-A97D-EDEF44F51427}"/>
            </a:ext>
          </a:extLst>
        </xdr:cNvPr>
        <xdr:cNvPicPr preferRelativeResize="0"/>
      </xdr:nvPicPr>
      <xdr:blipFill>
        <a:blip xmlns:r="http://schemas.openxmlformats.org/officeDocument/2006/relationships" r:embed="rId1" cstate="print"/>
        <a:stretch>
          <a:fillRect/>
        </a:stretch>
      </xdr:blipFill>
      <xdr:spPr>
        <a:xfrm>
          <a:off x="57150" y="857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3" name="image1.png" title="Imagen">
          <a:extLst>
            <a:ext uri="{FF2B5EF4-FFF2-40B4-BE49-F238E27FC236}">
              <a16:creationId xmlns:a16="http://schemas.microsoft.com/office/drawing/2014/main" id="{98D47CC7-AE68-4293-8CEB-1478388FC4EF}"/>
            </a:ext>
          </a:extLst>
        </xdr:cNvPr>
        <xdr:cNvPicPr preferRelativeResize="0"/>
      </xdr:nvPicPr>
      <xdr:blipFill>
        <a:blip xmlns:r="http://schemas.openxmlformats.org/officeDocument/2006/relationships" r:embed="rId1" cstate="print"/>
        <a:stretch>
          <a:fillRect/>
        </a:stretch>
      </xdr:blipFill>
      <xdr:spPr>
        <a:xfrm>
          <a:off x="104775" y="13335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00075" y="7620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L46"/>
  <sheetViews>
    <sheetView showGridLines="0" topLeftCell="A34" zoomScaleNormal="100" workbookViewId="0">
      <selection activeCell="K42" sqref="K42:K43"/>
    </sheetView>
  </sheetViews>
  <sheetFormatPr baseColWidth="10" defaultColWidth="14.42578125" defaultRowHeight="15" x14ac:dyDescent="0.25"/>
  <cols>
    <col min="1" max="1" width="12.7109375" style="49" customWidth="1"/>
    <col min="2" max="2" width="15.5703125" style="49" customWidth="1"/>
    <col min="3" max="3" width="41.7109375" style="49" customWidth="1"/>
    <col min="4" max="4" width="5.140625" style="49" customWidth="1"/>
    <col min="5" max="5" width="18.85546875" style="49" customWidth="1"/>
    <col min="6" max="6" width="11.28515625" style="49" customWidth="1"/>
    <col min="7" max="7" width="8.28515625" style="49" customWidth="1"/>
    <col min="8" max="8" width="11.28515625" style="49" customWidth="1"/>
    <col min="9" max="9" width="22.28515625" style="49" customWidth="1"/>
    <col min="10" max="10" width="11.28515625" style="49" customWidth="1"/>
    <col min="11" max="11" width="11.85546875" style="49" customWidth="1"/>
  </cols>
  <sheetData>
    <row r="1" spans="1:12" ht="16.5" x14ac:dyDescent="0.25">
      <c r="A1" s="170"/>
      <c r="B1" s="160" t="s">
        <v>236</v>
      </c>
      <c r="C1" s="161"/>
      <c r="D1" s="161"/>
      <c r="E1" s="161"/>
      <c r="F1" s="161"/>
      <c r="G1" s="161"/>
      <c r="H1" s="162"/>
      <c r="I1" s="169" t="s">
        <v>235</v>
      </c>
      <c r="J1" s="169"/>
      <c r="K1" s="169"/>
      <c r="L1" s="72"/>
    </row>
    <row r="2" spans="1:12" ht="16.5" x14ac:dyDescent="0.25">
      <c r="A2" s="170"/>
      <c r="B2" s="163"/>
      <c r="C2" s="164"/>
      <c r="D2" s="164"/>
      <c r="E2" s="164"/>
      <c r="F2" s="164"/>
      <c r="G2" s="164"/>
      <c r="H2" s="165"/>
      <c r="I2" s="169" t="s">
        <v>232</v>
      </c>
      <c r="J2" s="169"/>
      <c r="K2" s="169"/>
      <c r="L2" s="72"/>
    </row>
    <row r="3" spans="1:12" ht="16.5" x14ac:dyDescent="0.25">
      <c r="A3" s="170"/>
      <c r="B3" s="160" t="s">
        <v>0</v>
      </c>
      <c r="C3" s="161"/>
      <c r="D3" s="161"/>
      <c r="E3" s="161"/>
      <c r="F3" s="161"/>
      <c r="G3" s="161"/>
      <c r="H3" s="162"/>
      <c r="I3" s="169" t="s">
        <v>233</v>
      </c>
      <c r="J3" s="169"/>
      <c r="K3" s="169"/>
      <c r="L3" s="72"/>
    </row>
    <row r="4" spans="1:12" ht="16.5" x14ac:dyDescent="0.25">
      <c r="A4" s="170"/>
      <c r="B4" s="166"/>
      <c r="C4" s="167"/>
      <c r="D4" s="167"/>
      <c r="E4" s="167"/>
      <c r="F4" s="167"/>
      <c r="G4" s="167"/>
      <c r="H4" s="168"/>
      <c r="I4" s="169" t="s">
        <v>234</v>
      </c>
      <c r="J4" s="169"/>
      <c r="K4" s="169"/>
      <c r="L4" s="72"/>
    </row>
    <row r="5" spans="1:12" ht="16.5" x14ac:dyDescent="0.25">
      <c r="A5" s="120"/>
      <c r="B5" s="109"/>
      <c r="C5" s="109"/>
      <c r="D5" s="109"/>
      <c r="E5" s="109"/>
      <c r="F5" s="109"/>
      <c r="G5" s="109"/>
      <c r="H5" s="109"/>
      <c r="I5" s="121"/>
      <c r="J5" s="121"/>
      <c r="K5" s="122"/>
    </row>
    <row r="6" spans="1:12" x14ac:dyDescent="0.25">
      <c r="A6" s="132" t="s">
        <v>1</v>
      </c>
      <c r="B6" s="109"/>
      <c r="C6" s="109"/>
      <c r="D6" s="109"/>
      <c r="E6" s="109"/>
      <c r="F6" s="109"/>
      <c r="G6" s="109"/>
      <c r="H6" s="109"/>
      <c r="I6" s="109"/>
      <c r="J6" s="109"/>
      <c r="K6" s="110"/>
    </row>
    <row r="7" spans="1:12" x14ac:dyDescent="0.25">
      <c r="A7" s="132" t="s">
        <v>2</v>
      </c>
      <c r="B7" s="126"/>
      <c r="C7" s="131" t="s">
        <v>3</v>
      </c>
      <c r="D7" s="124"/>
      <c r="E7" s="124"/>
      <c r="F7" s="124"/>
      <c r="G7" s="124"/>
      <c r="H7" s="124"/>
      <c r="I7" s="124"/>
      <c r="J7" s="124"/>
      <c r="K7" s="124"/>
    </row>
    <row r="8" spans="1:12" ht="33" customHeight="1" x14ac:dyDescent="0.25">
      <c r="A8" s="123" t="s">
        <v>4</v>
      </c>
      <c r="B8" s="126"/>
      <c r="C8" s="131" t="s">
        <v>5</v>
      </c>
      <c r="D8" s="124"/>
      <c r="E8" s="124"/>
      <c r="F8" s="124"/>
      <c r="G8" s="124"/>
      <c r="H8" s="124"/>
      <c r="I8" s="124"/>
      <c r="J8" s="124"/>
      <c r="K8" s="126"/>
    </row>
    <row r="9" spans="1:12" x14ac:dyDescent="0.25">
      <c r="A9" s="123" t="s">
        <v>6</v>
      </c>
      <c r="B9" s="126"/>
      <c r="C9" s="125" t="s">
        <v>7</v>
      </c>
      <c r="D9" s="124"/>
      <c r="E9" s="124"/>
      <c r="F9" s="124"/>
      <c r="G9" s="124"/>
      <c r="H9" s="124"/>
      <c r="I9" s="124"/>
      <c r="J9" s="124"/>
      <c r="K9" s="126"/>
    </row>
    <row r="10" spans="1:12" ht="36" customHeight="1" x14ac:dyDescent="0.25">
      <c r="A10" s="123" t="s">
        <v>8</v>
      </c>
      <c r="B10" s="126"/>
      <c r="C10" s="125" t="s">
        <v>9</v>
      </c>
      <c r="D10" s="124"/>
      <c r="E10" s="124"/>
      <c r="F10" s="124"/>
      <c r="G10" s="124"/>
      <c r="H10" s="124"/>
      <c r="I10" s="124"/>
      <c r="J10" s="124"/>
      <c r="K10" s="126"/>
    </row>
    <row r="11" spans="1:12" ht="16.5" x14ac:dyDescent="0.25">
      <c r="A11" s="127"/>
      <c r="B11" s="124"/>
      <c r="C11" s="124"/>
      <c r="D11" s="124"/>
      <c r="E11" s="124"/>
      <c r="F11" s="124"/>
      <c r="G11" s="124"/>
      <c r="H11" s="124"/>
      <c r="I11" s="124"/>
      <c r="J11" s="124"/>
      <c r="K11" s="126"/>
    </row>
    <row r="12" spans="1:12" ht="30.75" customHeight="1" x14ac:dyDescent="0.25">
      <c r="A12" s="123" t="s">
        <v>12</v>
      </c>
      <c r="B12" s="124"/>
      <c r="C12" s="125" t="s">
        <v>14</v>
      </c>
      <c r="D12" s="124"/>
      <c r="E12" s="126"/>
      <c r="F12" s="123" t="s">
        <v>15</v>
      </c>
      <c r="G12" s="124"/>
      <c r="H12" s="130" t="s">
        <v>16</v>
      </c>
      <c r="I12" s="124"/>
      <c r="J12" s="124"/>
      <c r="K12" s="126"/>
    </row>
    <row r="13" spans="1:12" ht="16.5" x14ac:dyDescent="0.25">
      <c r="A13" s="133"/>
      <c r="B13" s="109"/>
      <c r="C13" s="109"/>
      <c r="D13" s="109"/>
      <c r="E13" s="109"/>
      <c r="F13" s="109"/>
      <c r="G13" s="109"/>
      <c r="H13" s="109"/>
      <c r="I13" s="109"/>
      <c r="J13" s="109"/>
      <c r="K13" s="110"/>
    </row>
    <row r="14" spans="1:12" ht="16.5" x14ac:dyDescent="0.25">
      <c r="A14" s="134" t="s">
        <v>20</v>
      </c>
      <c r="B14" s="109"/>
      <c r="C14" s="109"/>
      <c r="D14" s="109"/>
      <c r="E14" s="109"/>
      <c r="F14" s="109"/>
      <c r="G14" s="109"/>
      <c r="H14" s="109"/>
      <c r="I14" s="109"/>
      <c r="J14" s="109"/>
      <c r="K14" s="110"/>
    </row>
    <row r="15" spans="1:12" ht="66" x14ac:dyDescent="0.25">
      <c r="A15" s="1" t="s">
        <v>31</v>
      </c>
      <c r="B15" s="1" t="s">
        <v>32</v>
      </c>
      <c r="C15" s="1" t="s">
        <v>20</v>
      </c>
      <c r="D15" s="144" t="s">
        <v>33</v>
      </c>
      <c r="E15" s="109"/>
      <c r="F15" s="109"/>
      <c r="G15" s="110"/>
      <c r="H15" s="2" t="s">
        <v>35</v>
      </c>
      <c r="I15" s="129" t="s">
        <v>36</v>
      </c>
      <c r="J15" s="110"/>
      <c r="K15" s="3" t="s">
        <v>37</v>
      </c>
    </row>
    <row r="16" spans="1:12" ht="16.5" x14ac:dyDescent="0.25">
      <c r="A16" s="100"/>
      <c r="B16" s="100" t="s">
        <v>253</v>
      </c>
      <c r="C16" s="107" t="s">
        <v>39</v>
      </c>
      <c r="D16" s="5" t="s">
        <v>40</v>
      </c>
      <c r="E16" s="108" t="s">
        <v>42</v>
      </c>
      <c r="F16" s="109"/>
      <c r="G16" s="110"/>
      <c r="H16" s="68" t="s">
        <v>43</v>
      </c>
      <c r="I16" s="128" t="s">
        <v>261</v>
      </c>
      <c r="J16" s="135" t="s">
        <v>46</v>
      </c>
      <c r="K16" s="137" t="s">
        <v>43</v>
      </c>
    </row>
    <row r="17" spans="1:11" ht="16.5" x14ac:dyDescent="0.25">
      <c r="A17" s="99"/>
      <c r="B17" s="99"/>
      <c r="C17" s="99"/>
      <c r="D17" s="5" t="s">
        <v>48</v>
      </c>
      <c r="E17" s="108" t="s">
        <v>49</v>
      </c>
      <c r="F17" s="109"/>
      <c r="G17" s="110"/>
      <c r="H17" s="6" t="s">
        <v>43</v>
      </c>
      <c r="I17" s="99"/>
      <c r="J17" s="99"/>
      <c r="K17" s="99"/>
    </row>
    <row r="18" spans="1:11" ht="35.25" customHeight="1" x14ac:dyDescent="0.25">
      <c r="A18" s="99"/>
      <c r="B18" s="106"/>
      <c r="C18" s="99"/>
      <c r="D18" s="5" t="s">
        <v>51</v>
      </c>
      <c r="E18" s="108" t="s">
        <v>52</v>
      </c>
      <c r="F18" s="109"/>
      <c r="G18" s="110"/>
      <c r="H18" s="6" t="s">
        <v>43</v>
      </c>
      <c r="I18" s="106"/>
      <c r="J18" s="106"/>
      <c r="K18" s="106"/>
    </row>
    <row r="19" spans="1:11" ht="16.5" customHeight="1" x14ac:dyDescent="0.25">
      <c r="A19" s="99"/>
      <c r="B19" s="95" t="s">
        <v>54</v>
      </c>
      <c r="C19" s="142" t="s">
        <v>55</v>
      </c>
      <c r="D19" s="82" t="s">
        <v>40</v>
      </c>
      <c r="E19" s="104" t="s">
        <v>229</v>
      </c>
      <c r="F19" s="105"/>
      <c r="G19" s="105"/>
      <c r="H19" s="74" t="s">
        <v>43</v>
      </c>
      <c r="I19" s="145" t="s">
        <v>58</v>
      </c>
      <c r="J19" s="137" t="s">
        <v>72</v>
      </c>
      <c r="K19" s="135" t="s">
        <v>43</v>
      </c>
    </row>
    <row r="20" spans="1:11" s="70" customFormat="1" ht="16.5" x14ac:dyDescent="0.25">
      <c r="A20" s="99"/>
      <c r="B20" s="96"/>
      <c r="C20" s="142"/>
      <c r="D20" s="88" t="s">
        <v>48</v>
      </c>
      <c r="E20" s="104" t="s">
        <v>57</v>
      </c>
      <c r="F20" s="105"/>
      <c r="G20" s="105"/>
      <c r="H20" s="74" t="s">
        <v>43</v>
      </c>
      <c r="I20" s="146"/>
      <c r="J20" s="136"/>
      <c r="K20" s="136"/>
    </row>
    <row r="21" spans="1:11" ht="16.5" x14ac:dyDescent="0.25">
      <c r="A21" s="99"/>
      <c r="B21" s="97"/>
      <c r="C21" s="142"/>
      <c r="D21" s="88" t="s">
        <v>51</v>
      </c>
      <c r="E21" s="101" t="s">
        <v>60</v>
      </c>
      <c r="F21" s="105"/>
      <c r="G21" s="105"/>
      <c r="H21" s="74" t="s">
        <v>43</v>
      </c>
      <c r="I21" s="99"/>
      <c r="J21" s="99"/>
      <c r="K21" s="99"/>
    </row>
    <row r="22" spans="1:11" ht="16.5" x14ac:dyDescent="0.25">
      <c r="A22" s="99"/>
      <c r="B22" s="97"/>
      <c r="C22" s="142"/>
      <c r="D22" s="88" t="s">
        <v>66</v>
      </c>
      <c r="E22" s="148" t="s">
        <v>260</v>
      </c>
      <c r="F22" s="102"/>
      <c r="G22" s="103"/>
      <c r="H22" s="74" t="s">
        <v>43</v>
      </c>
      <c r="I22" s="99"/>
      <c r="J22" s="99"/>
      <c r="K22" s="99"/>
    </row>
    <row r="23" spans="1:11" ht="33" customHeight="1" x14ac:dyDescent="0.25">
      <c r="A23" s="99"/>
      <c r="B23" s="97"/>
      <c r="C23" s="141" t="s">
        <v>257</v>
      </c>
      <c r="D23" s="82" t="s">
        <v>40</v>
      </c>
      <c r="E23" s="101" t="s">
        <v>227</v>
      </c>
      <c r="F23" s="102"/>
      <c r="G23" s="103"/>
      <c r="H23" s="74" t="s">
        <v>43</v>
      </c>
      <c r="I23" s="11" t="s">
        <v>259</v>
      </c>
      <c r="J23" s="89" t="s">
        <v>40</v>
      </c>
      <c r="K23" s="138" t="s">
        <v>43</v>
      </c>
    </row>
    <row r="24" spans="1:11" s="70" customFormat="1" ht="16.5" customHeight="1" x14ac:dyDescent="0.25">
      <c r="A24" s="99"/>
      <c r="B24" s="97"/>
      <c r="C24" s="142"/>
      <c r="D24" s="88" t="s">
        <v>48</v>
      </c>
      <c r="E24" s="101" t="s">
        <v>70</v>
      </c>
      <c r="F24" s="102"/>
      <c r="G24" s="103"/>
      <c r="H24" s="74"/>
      <c r="I24" s="157" t="s">
        <v>71</v>
      </c>
      <c r="J24" s="154" t="s">
        <v>258</v>
      </c>
      <c r="K24" s="139"/>
    </row>
    <row r="25" spans="1:11" ht="16.5" customHeight="1" x14ac:dyDescent="0.25">
      <c r="A25" s="99"/>
      <c r="B25" s="97"/>
      <c r="C25" s="143"/>
      <c r="D25" s="88" t="s">
        <v>51</v>
      </c>
      <c r="E25" s="101" t="s">
        <v>73</v>
      </c>
      <c r="F25" s="102"/>
      <c r="G25" s="103"/>
      <c r="H25" s="74" t="s">
        <v>43</v>
      </c>
      <c r="I25" s="158"/>
      <c r="J25" s="155"/>
      <c r="K25" s="140"/>
    </row>
    <row r="26" spans="1:11" ht="16.5" x14ac:dyDescent="0.25">
      <c r="A26" s="99"/>
      <c r="B26" s="97"/>
      <c r="C26" s="143"/>
      <c r="D26" s="88" t="s">
        <v>66</v>
      </c>
      <c r="E26" s="101" t="s">
        <v>74</v>
      </c>
      <c r="F26" s="105"/>
      <c r="G26" s="112"/>
      <c r="H26" s="74" t="s">
        <v>43</v>
      </c>
      <c r="I26" s="158"/>
      <c r="J26" s="155"/>
      <c r="K26" s="140"/>
    </row>
    <row r="27" spans="1:11" s="70" customFormat="1" ht="16.5" x14ac:dyDescent="0.25">
      <c r="A27" s="99"/>
      <c r="B27" s="97"/>
      <c r="C27" s="143"/>
      <c r="D27" s="88" t="s">
        <v>68</v>
      </c>
      <c r="E27" s="101" t="s">
        <v>75</v>
      </c>
      <c r="F27" s="105"/>
      <c r="G27" s="112"/>
      <c r="H27" s="74" t="s">
        <v>43</v>
      </c>
      <c r="I27" s="158"/>
      <c r="J27" s="155"/>
      <c r="K27" s="140"/>
    </row>
    <row r="28" spans="1:11" ht="16.5" x14ac:dyDescent="0.25">
      <c r="A28" s="99"/>
      <c r="B28" s="97"/>
      <c r="C28" s="143"/>
      <c r="D28" s="88" t="s">
        <v>69</v>
      </c>
      <c r="E28" s="101" t="s">
        <v>228</v>
      </c>
      <c r="F28" s="105"/>
      <c r="G28" s="112"/>
      <c r="H28" s="74" t="s">
        <v>43</v>
      </c>
      <c r="I28" s="159"/>
      <c r="J28" s="156"/>
      <c r="K28" s="122"/>
    </row>
    <row r="29" spans="1:11" s="70" customFormat="1" ht="33" x14ac:dyDescent="0.25">
      <c r="A29" s="99"/>
      <c r="B29" s="98" t="s">
        <v>262</v>
      </c>
      <c r="C29" s="153" t="s">
        <v>102</v>
      </c>
      <c r="D29" s="5" t="s">
        <v>40</v>
      </c>
      <c r="E29" s="108" t="s">
        <v>103</v>
      </c>
      <c r="F29" s="109"/>
      <c r="G29" s="110"/>
      <c r="H29" s="6" t="s">
        <v>43</v>
      </c>
      <c r="I29" s="11" t="str">
        <f t="shared" ref="I29:I31" si="0">E29</f>
        <v>Cantidad de faltas leves investigadas</v>
      </c>
      <c r="J29" s="6" t="s">
        <v>40</v>
      </c>
      <c r="K29" s="6" t="s">
        <v>43</v>
      </c>
    </row>
    <row r="30" spans="1:11" s="70" customFormat="1" ht="33" x14ac:dyDescent="0.25">
      <c r="A30" s="99"/>
      <c r="B30" s="99"/>
      <c r="C30" s="99"/>
      <c r="D30" s="5" t="s">
        <v>48</v>
      </c>
      <c r="E30" s="108" t="s">
        <v>106</v>
      </c>
      <c r="F30" s="109"/>
      <c r="G30" s="110"/>
      <c r="H30" s="6" t="s">
        <v>43</v>
      </c>
      <c r="I30" s="11" t="str">
        <f t="shared" si="0"/>
        <v>Cantidad de faltas graves investigadas</v>
      </c>
      <c r="J30" s="6" t="s">
        <v>48</v>
      </c>
      <c r="K30" s="6" t="s">
        <v>43</v>
      </c>
    </row>
    <row r="31" spans="1:11" s="70" customFormat="1" ht="33" x14ac:dyDescent="0.25">
      <c r="A31" s="99"/>
      <c r="B31" s="106"/>
      <c r="C31" s="106"/>
      <c r="D31" s="5" t="s">
        <v>51</v>
      </c>
      <c r="E31" s="108" t="s">
        <v>112</v>
      </c>
      <c r="F31" s="109"/>
      <c r="G31" s="110"/>
      <c r="H31" s="6" t="s">
        <v>43</v>
      </c>
      <c r="I31" s="11" t="str">
        <f t="shared" si="0"/>
        <v>Cantidad de faltas gravísimas investigadas</v>
      </c>
      <c r="J31" s="6" t="s">
        <v>51</v>
      </c>
      <c r="K31" s="6" t="s">
        <v>43</v>
      </c>
    </row>
    <row r="32" spans="1:11" ht="36" customHeight="1" x14ac:dyDescent="0.25">
      <c r="A32" s="99"/>
      <c r="B32" s="98" t="s">
        <v>263</v>
      </c>
      <c r="C32" s="113" t="s">
        <v>77</v>
      </c>
      <c r="D32" s="5" t="s">
        <v>40</v>
      </c>
      <c r="E32" s="147" t="s">
        <v>78</v>
      </c>
      <c r="F32" s="109"/>
      <c r="G32" s="110"/>
      <c r="H32" s="6" t="s">
        <v>43</v>
      </c>
      <c r="I32" s="145" t="s">
        <v>79</v>
      </c>
      <c r="J32" s="136" t="s">
        <v>81</v>
      </c>
      <c r="K32" s="135" t="s">
        <v>43</v>
      </c>
    </row>
    <row r="33" spans="1:11" ht="36" customHeight="1" x14ac:dyDescent="0.25">
      <c r="A33" s="99"/>
      <c r="B33" s="99"/>
      <c r="C33" s="106"/>
      <c r="D33" s="5" t="s">
        <v>48</v>
      </c>
      <c r="E33" s="147" t="s">
        <v>82</v>
      </c>
      <c r="F33" s="109"/>
      <c r="G33" s="110"/>
      <c r="H33" s="6" t="s">
        <v>43</v>
      </c>
      <c r="I33" s="106"/>
      <c r="J33" s="106"/>
      <c r="K33" s="106"/>
    </row>
    <row r="34" spans="1:11" ht="82.5" x14ac:dyDescent="0.25">
      <c r="A34" s="99"/>
      <c r="B34" s="116" t="s">
        <v>264</v>
      </c>
      <c r="C34" s="84" t="s">
        <v>84</v>
      </c>
      <c r="D34" s="85" t="s">
        <v>40</v>
      </c>
      <c r="E34" s="101" t="s">
        <v>85</v>
      </c>
      <c r="F34" s="105"/>
      <c r="G34" s="112"/>
      <c r="H34" s="6" t="s">
        <v>43</v>
      </c>
      <c r="I34" s="11" t="s">
        <v>87</v>
      </c>
      <c r="J34" s="6" t="s">
        <v>40</v>
      </c>
      <c r="K34" s="6" t="s">
        <v>43</v>
      </c>
    </row>
    <row r="35" spans="1:11" s="70" customFormat="1" ht="33" x14ac:dyDescent="0.3">
      <c r="A35" s="99"/>
      <c r="B35" s="117"/>
      <c r="C35" s="86" t="s">
        <v>256</v>
      </c>
      <c r="D35" s="90" t="s">
        <v>40</v>
      </c>
      <c r="E35" s="111" t="s">
        <v>255</v>
      </c>
      <c r="F35" s="105"/>
      <c r="G35" s="112"/>
      <c r="H35" s="6" t="s">
        <v>43</v>
      </c>
      <c r="I35" s="83" t="s">
        <v>255</v>
      </c>
      <c r="J35" s="81" t="s">
        <v>40</v>
      </c>
      <c r="K35" s="6" t="s">
        <v>43</v>
      </c>
    </row>
    <row r="36" spans="1:11" ht="33" customHeight="1" x14ac:dyDescent="0.25">
      <c r="A36" s="99"/>
      <c r="B36" s="118"/>
      <c r="C36" s="114" t="s">
        <v>254</v>
      </c>
      <c r="D36" s="87" t="s">
        <v>40</v>
      </c>
      <c r="E36" s="148" t="s">
        <v>224</v>
      </c>
      <c r="F36" s="105"/>
      <c r="G36" s="112"/>
      <c r="H36" s="6" t="s">
        <v>43</v>
      </c>
      <c r="I36" s="145" t="s">
        <v>90</v>
      </c>
      <c r="J36" s="135" t="s">
        <v>91</v>
      </c>
      <c r="K36" s="135" t="s">
        <v>43</v>
      </c>
    </row>
    <row r="37" spans="1:11" ht="33" customHeight="1" x14ac:dyDescent="0.25">
      <c r="A37" s="99"/>
      <c r="B37" s="118"/>
      <c r="C37" s="114"/>
      <c r="D37" s="73" t="s">
        <v>48</v>
      </c>
      <c r="E37" s="101" t="s">
        <v>92</v>
      </c>
      <c r="F37" s="105"/>
      <c r="G37" s="112"/>
      <c r="H37" s="6" t="s">
        <v>43</v>
      </c>
      <c r="I37" s="99"/>
      <c r="J37" s="99"/>
      <c r="K37" s="99"/>
    </row>
    <row r="38" spans="1:11" ht="16.5" x14ac:dyDescent="0.25">
      <c r="A38" s="99"/>
      <c r="B38" s="118"/>
      <c r="C38" s="114"/>
      <c r="D38" s="73" t="s">
        <v>51</v>
      </c>
      <c r="E38" s="101" t="s">
        <v>94</v>
      </c>
      <c r="F38" s="105"/>
      <c r="G38" s="112"/>
      <c r="H38" s="6" t="s">
        <v>43</v>
      </c>
      <c r="I38" s="99"/>
      <c r="J38" s="99"/>
      <c r="K38" s="99"/>
    </row>
    <row r="39" spans="1:11" ht="16.5" x14ac:dyDescent="0.25">
      <c r="A39" s="99"/>
      <c r="B39" s="118"/>
      <c r="C39" s="114"/>
      <c r="D39" s="73" t="s">
        <v>66</v>
      </c>
      <c r="E39" s="101" t="s">
        <v>96</v>
      </c>
      <c r="F39" s="105"/>
      <c r="G39" s="112"/>
      <c r="H39" s="6" t="s">
        <v>43</v>
      </c>
      <c r="I39" s="99"/>
      <c r="J39" s="99"/>
      <c r="K39" s="99"/>
    </row>
    <row r="40" spans="1:11" ht="16.5" x14ac:dyDescent="0.25">
      <c r="A40" s="99"/>
      <c r="B40" s="118"/>
      <c r="C40" s="114"/>
      <c r="D40" s="73" t="s">
        <v>68</v>
      </c>
      <c r="E40" s="101" t="s">
        <v>97</v>
      </c>
      <c r="F40" s="105"/>
      <c r="G40" s="112"/>
      <c r="H40" s="6" t="s">
        <v>43</v>
      </c>
      <c r="I40" s="99"/>
      <c r="J40" s="99"/>
      <c r="K40" s="99"/>
    </row>
    <row r="41" spans="1:11" ht="16.5" x14ac:dyDescent="0.25">
      <c r="A41" s="99"/>
      <c r="B41" s="119"/>
      <c r="C41" s="115"/>
      <c r="D41" s="73" t="s">
        <v>69</v>
      </c>
      <c r="E41" s="101" t="s">
        <v>99</v>
      </c>
      <c r="F41" s="105"/>
      <c r="G41" s="112"/>
      <c r="H41" s="6" t="s">
        <v>43</v>
      </c>
      <c r="I41" s="106"/>
      <c r="J41" s="106"/>
      <c r="K41" s="106"/>
    </row>
    <row r="42" spans="1:11" ht="31.5" customHeight="1" x14ac:dyDescent="0.25">
      <c r="A42" s="100" t="s">
        <v>114</v>
      </c>
      <c r="B42" s="100" t="s">
        <v>115</v>
      </c>
      <c r="C42" s="153" t="s">
        <v>238</v>
      </c>
      <c r="D42" s="5" t="s">
        <v>40</v>
      </c>
      <c r="E42" s="152" t="s">
        <v>239</v>
      </c>
      <c r="F42" s="109"/>
      <c r="G42" s="110"/>
      <c r="H42" s="6" t="s">
        <v>43</v>
      </c>
      <c r="I42" s="128" t="s">
        <v>240</v>
      </c>
      <c r="J42" s="137" t="s">
        <v>265</v>
      </c>
      <c r="K42" s="135" t="s">
        <v>118</v>
      </c>
    </row>
    <row r="43" spans="1:11" ht="31.5" customHeight="1" x14ac:dyDescent="0.25">
      <c r="A43" s="106"/>
      <c r="B43" s="106"/>
      <c r="C43" s="106"/>
      <c r="D43" s="5" t="s">
        <v>48</v>
      </c>
      <c r="E43" s="152" t="s">
        <v>230</v>
      </c>
      <c r="F43" s="109"/>
      <c r="G43" s="110"/>
      <c r="H43" s="6" t="s">
        <v>43</v>
      </c>
      <c r="I43" s="106"/>
      <c r="J43" s="106"/>
      <c r="K43" s="106"/>
    </row>
    <row r="44" spans="1:11" ht="16.5" x14ac:dyDescent="0.25">
      <c r="A44" s="33"/>
      <c r="B44" s="33"/>
      <c r="C44" s="37"/>
      <c r="D44" s="36"/>
      <c r="E44" s="37"/>
      <c r="F44" s="37"/>
      <c r="G44" s="37"/>
      <c r="H44" s="39"/>
      <c r="I44" s="39"/>
      <c r="J44" s="39"/>
      <c r="K44" s="39"/>
    </row>
    <row r="45" spans="1:11" ht="16.5" x14ac:dyDescent="0.25">
      <c r="A45" s="134" t="s">
        <v>127</v>
      </c>
      <c r="B45" s="109"/>
      <c r="C45" s="109"/>
      <c r="D45" s="109"/>
      <c r="E45" s="109"/>
      <c r="F45" s="109"/>
      <c r="G45" s="109"/>
      <c r="H45" s="109"/>
      <c r="I45" s="109"/>
      <c r="J45" s="109"/>
      <c r="K45" s="110"/>
    </row>
    <row r="46" spans="1:11" ht="56.25" customHeight="1" x14ac:dyDescent="0.25">
      <c r="A46" s="149" t="s">
        <v>219</v>
      </c>
      <c r="B46" s="150"/>
      <c r="C46" s="150"/>
      <c r="D46" s="150"/>
      <c r="E46" s="150"/>
      <c r="F46" s="150"/>
      <c r="G46" s="150"/>
      <c r="H46" s="150"/>
      <c r="I46" s="150"/>
      <c r="J46" s="150"/>
      <c r="K46" s="151"/>
    </row>
  </sheetData>
  <mergeCells count="89">
    <mergeCell ref="C19:C22"/>
    <mergeCell ref="E24:G24"/>
    <mergeCell ref="J24:J28"/>
    <mergeCell ref="I24:I28"/>
    <mergeCell ref="B1:H2"/>
    <mergeCell ref="B3:H4"/>
    <mergeCell ref="I1:K1"/>
    <mergeCell ref="I2:K2"/>
    <mergeCell ref="I3:K3"/>
    <mergeCell ref="I4:K4"/>
    <mergeCell ref="C7:K7"/>
    <mergeCell ref="A10:B10"/>
    <mergeCell ref="A9:B9"/>
    <mergeCell ref="C10:K10"/>
    <mergeCell ref="C9:K9"/>
    <mergeCell ref="A1:A4"/>
    <mergeCell ref="A45:K45"/>
    <mergeCell ref="A46:K46"/>
    <mergeCell ref="E31:G31"/>
    <mergeCell ref="E42:G42"/>
    <mergeCell ref="C42:C43"/>
    <mergeCell ref="C29:C31"/>
    <mergeCell ref="E43:G43"/>
    <mergeCell ref="E29:G29"/>
    <mergeCell ref="J42:J43"/>
    <mergeCell ref="A42:A43"/>
    <mergeCell ref="K42:K43"/>
    <mergeCell ref="E30:G30"/>
    <mergeCell ref="I42:I43"/>
    <mergeCell ref="E34:G34"/>
    <mergeCell ref="E36:G36"/>
    <mergeCell ref="I36:I41"/>
    <mergeCell ref="E37:G37"/>
    <mergeCell ref="I19:I22"/>
    <mergeCell ref="I32:I33"/>
    <mergeCell ref="E32:G32"/>
    <mergeCell ref="E33:G33"/>
    <mergeCell ref="E28:G28"/>
    <mergeCell ref="E27:G27"/>
    <mergeCell ref="E21:G21"/>
    <mergeCell ref="E22:G22"/>
    <mergeCell ref="A14:K14"/>
    <mergeCell ref="J36:J41"/>
    <mergeCell ref="J32:J33"/>
    <mergeCell ref="K16:K18"/>
    <mergeCell ref="K23:K28"/>
    <mergeCell ref="J19:J22"/>
    <mergeCell ref="K19:K22"/>
    <mergeCell ref="K32:K33"/>
    <mergeCell ref="J16:J18"/>
    <mergeCell ref="K36:K41"/>
    <mergeCell ref="C23:C28"/>
    <mergeCell ref="D15:G15"/>
    <mergeCell ref="E26:G26"/>
    <mergeCell ref="E25:G25"/>
    <mergeCell ref="E20:G20"/>
    <mergeCell ref="E41:G41"/>
    <mergeCell ref="B42:B43"/>
    <mergeCell ref="C36:C41"/>
    <mergeCell ref="B34:B41"/>
    <mergeCell ref="A5:K5"/>
    <mergeCell ref="F12:G12"/>
    <mergeCell ref="C12:E12"/>
    <mergeCell ref="A11:K11"/>
    <mergeCell ref="I16:I18"/>
    <mergeCell ref="I15:J15"/>
    <mergeCell ref="H12:K12"/>
    <mergeCell ref="A12:B12"/>
    <mergeCell ref="C8:K8"/>
    <mergeCell ref="A8:B8"/>
    <mergeCell ref="A6:K6"/>
    <mergeCell ref="A7:B7"/>
    <mergeCell ref="A13:K13"/>
    <mergeCell ref="B19:B28"/>
    <mergeCell ref="B32:B33"/>
    <mergeCell ref="A16:A41"/>
    <mergeCell ref="E23:G23"/>
    <mergeCell ref="E19:G19"/>
    <mergeCell ref="B16:B18"/>
    <mergeCell ref="C16:C18"/>
    <mergeCell ref="E17:G17"/>
    <mergeCell ref="E18:G18"/>
    <mergeCell ref="E16:G16"/>
    <mergeCell ref="E35:G35"/>
    <mergeCell ref="C32:C33"/>
    <mergeCell ref="B29:B31"/>
    <mergeCell ref="E38:G38"/>
    <mergeCell ref="E39:G39"/>
    <mergeCell ref="E40:G40"/>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pageSetUpPr fitToPage="1"/>
  </sheetPr>
  <dimension ref="A1:O41"/>
  <sheetViews>
    <sheetView showGridLines="0" topLeftCell="A11" zoomScale="70" zoomScaleNormal="70" workbookViewId="0">
      <selection activeCell="H16" sqref="H16"/>
    </sheetView>
  </sheetViews>
  <sheetFormatPr baseColWidth="10" defaultColWidth="14.42578125" defaultRowHeight="15" x14ac:dyDescent="0.25"/>
  <cols>
    <col min="1" max="1" width="17.7109375" style="49" customWidth="1"/>
    <col min="2" max="2" width="36.7109375" style="67" customWidth="1"/>
    <col min="3" max="3" width="5.28515625" customWidth="1"/>
    <col min="4" max="15" width="10.7109375" customWidth="1"/>
  </cols>
  <sheetData>
    <row r="1" spans="1:15" ht="16.5" x14ac:dyDescent="0.25">
      <c r="A1" s="170"/>
      <c r="B1" s="184" t="s">
        <v>236</v>
      </c>
      <c r="C1" s="184"/>
      <c r="D1" s="184"/>
      <c r="E1" s="184"/>
      <c r="F1" s="184"/>
      <c r="G1" s="184"/>
      <c r="H1" s="184"/>
      <c r="I1" s="184"/>
      <c r="J1" s="184"/>
      <c r="K1" s="184"/>
      <c r="L1" s="184"/>
      <c r="M1" s="180" t="s">
        <v>235</v>
      </c>
      <c r="N1" s="181"/>
      <c r="O1" s="182"/>
    </row>
    <row r="2" spans="1:15" ht="16.5" x14ac:dyDescent="0.25">
      <c r="A2" s="170"/>
      <c r="B2" s="184"/>
      <c r="C2" s="184"/>
      <c r="D2" s="184"/>
      <c r="E2" s="184"/>
      <c r="F2" s="184"/>
      <c r="G2" s="184"/>
      <c r="H2" s="184"/>
      <c r="I2" s="184"/>
      <c r="J2" s="184"/>
      <c r="K2" s="184"/>
      <c r="L2" s="184"/>
      <c r="M2" s="180" t="s">
        <v>232</v>
      </c>
      <c r="N2" s="181"/>
      <c r="O2" s="182"/>
    </row>
    <row r="3" spans="1:15" ht="16.5" x14ac:dyDescent="0.25">
      <c r="A3" s="170"/>
      <c r="B3" s="184" t="s">
        <v>0</v>
      </c>
      <c r="C3" s="184"/>
      <c r="D3" s="184"/>
      <c r="E3" s="184"/>
      <c r="F3" s="184"/>
      <c r="G3" s="184"/>
      <c r="H3" s="184"/>
      <c r="I3" s="184"/>
      <c r="J3" s="184"/>
      <c r="K3" s="184"/>
      <c r="L3" s="184"/>
      <c r="M3" s="180" t="s">
        <v>233</v>
      </c>
      <c r="N3" s="181"/>
      <c r="O3" s="182"/>
    </row>
    <row r="4" spans="1:15" ht="16.5" x14ac:dyDescent="0.25">
      <c r="A4" s="170"/>
      <c r="B4" s="184"/>
      <c r="C4" s="184"/>
      <c r="D4" s="184"/>
      <c r="E4" s="184"/>
      <c r="F4" s="184"/>
      <c r="G4" s="184"/>
      <c r="H4" s="184"/>
      <c r="I4" s="184"/>
      <c r="J4" s="184"/>
      <c r="K4" s="184"/>
      <c r="L4" s="184"/>
      <c r="M4" s="180" t="s">
        <v>237</v>
      </c>
      <c r="N4" s="181"/>
      <c r="O4" s="182"/>
    </row>
    <row r="5" spans="1:15" ht="16.5" x14ac:dyDescent="0.3">
      <c r="A5" s="183"/>
      <c r="B5" s="173"/>
      <c r="C5" s="173"/>
      <c r="D5" s="173"/>
      <c r="E5" s="173"/>
      <c r="F5" s="173"/>
      <c r="G5" s="173"/>
      <c r="H5" s="173"/>
      <c r="I5" s="173"/>
      <c r="J5" s="173"/>
      <c r="K5" s="173"/>
      <c r="L5" s="173"/>
      <c r="M5" s="173"/>
      <c r="N5" s="173"/>
      <c r="O5" s="174"/>
    </row>
    <row r="6" spans="1:15" ht="16.5" x14ac:dyDescent="0.3">
      <c r="A6" s="186" t="s">
        <v>2</v>
      </c>
      <c r="B6" s="173"/>
      <c r="C6" s="173"/>
      <c r="D6" s="174"/>
      <c r="E6" s="188" t="str">
        <f>+Identificacion!C7</f>
        <v>Desempeño de la Gestión del Control y Evaluación Institucional</v>
      </c>
      <c r="F6" s="173"/>
      <c r="G6" s="173"/>
      <c r="H6" s="173"/>
      <c r="I6" s="173"/>
      <c r="J6" s="173"/>
      <c r="K6" s="173"/>
      <c r="L6" s="173"/>
      <c r="M6" s="173"/>
      <c r="N6" s="173"/>
      <c r="O6" s="174"/>
    </row>
    <row r="7" spans="1:15" ht="16.5" x14ac:dyDescent="0.3">
      <c r="A7" s="187" t="s">
        <v>222</v>
      </c>
      <c r="B7" s="173"/>
      <c r="C7" s="173"/>
      <c r="D7" s="174"/>
      <c r="E7" s="185"/>
      <c r="F7" s="173"/>
      <c r="G7" s="173"/>
      <c r="H7" s="173"/>
      <c r="I7" s="173"/>
      <c r="J7" s="173"/>
      <c r="K7" s="173"/>
      <c r="L7" s="173"/>
      <c r="M7" s="173"/>
      <c r="N7" s="173"/>
      <c r="O7" s="174"/>
    </row>
    <row r="8" spans="1:15" ht="16.5" x14ac:dyDescent="0.3">
      <c r="A8" s="187" t="s">
        <v>223</v>
      </c>
      <c r="B8" s="173"/>
      <c r="C8" s="173"/>
      <c r="D8" s="174"/>
      <c r="E8" s="185"/>
      <c r="F8" s="173"/>
      <c r="G8" s="173"/>
      <c r="H8" s="173"/>
      <c r="I8" s="173"/>
      <c r="J8" s="173"/>
      <c r="K8" s="173"/>
      <c r="L8" s="173"/>
      <c r="M8" s="173"/>
      <c r="N8" s="173"/>
      <c r="O8" s="174"/>
    </row>
    <row r="9" spans="1:15" ht="16.5" x14ac:dyDescent="0.3">
      <c r="A9" s="177" t="s">
        <v>221</v>
      </c>
      <c r="B9" s="178"/>
      <c r="C9" s="178"/>
      <c r="D9" s="178"/>
      <c r="E9" s="185"/>
      <c r="F9" s="173"/>
      <c r="G9" s="173"/>
      <c r="H9" s="174"/>
      <c r="I9" s="186" t="s">
        <v>10</v>
      </c>
      <c r="J9" s="173"/>
      <c r="K9" s="174"/>
      <c r="L9" s="179"/>
      <c r="M9" s="173"/>
      <c r="N9" s="173"/>
      <c r="O9" s="174"/>
    </row>
    <row r="10" spans="1:15" ht="16.5" x14ac:dyDescent="0.3">
      <c r="A10" s="186" t="s">
        <v>17</v>
      </c>
      <c r="B10" s="173"/>
      <c r="C10" s="173"/>
      <c r="D10" s="174"/>
      <c r="E10" s="185"/>
      <c r="F10" s="173"/>
      <c r="G10" s="173"/>
      <c r="H10" s="173"/>
      <c r="I10" s="173"/>
      <c r="J10" s="173"/>
      <c r="K10" s="173"/>
      <c r="L10" s="173"/>
      <c r="M10" s="173"/>
      <c r="N10" s="173"/>
      <c r="O10" s="174"/>
    </row>
    <row r="11" spans="1:15" ht="16.5" x14ac:dyDescent="0.25">
      <c r="A11" s="172"/>
      <c r="B11" s="173"/>
      <c r="C11" s="173"/>
      <c r="D11" s="173"/>
      <c r="E11" s="173"/>
      <c r="F11" s="173"/>
      <c r="G11" s="173"/>
      <c r="H11" s="173"/>
      <c r="I11" s="173"/>
      <c r="J11" s="173"/>
      <c r="K11" s="173"/>
      <c r="L11" s="173"/>
      <c r="M11" s="173"/>
      <c r="N11" s="173"/>
      <c r="O11" s="174"/>
    </row>
    <row r="12" spans="1:15" ht="16.5" x14ac:dyDescent="0.3">
      <c r="A12" s="175" t="s">
        <v>34</v>
      </c>
      <c r="B12" s="173"/>
      <c r="C12" s="173"/>
      <c r="D12" s="173"/>
      <c r="E12" s="173"/>
      <c r="F12" s="173"/>
      <c r="G12" s="173"/>
      <c r="H12" s="173"/>
      <c r="I12" s="173"/>
      <c r="J12" s="173"/>
      <c r="K12" s="173"/>
      <c r="L12" s="173"/>
      <c r="M12" s="173"/>
      <c r="N12" s="173"/>
      <c r="O12" s="174"/>
    </row>
    <row r="13" spans="1:15" ht="16.5" x14ac:dyDescent="0.3">
      <c r="A13" s="92" t="s">
        <v>32</v>
      </c>
      <c r="B13" s="176" t="s">
        <v>33</v>
      </c>
      <c r="C13" s="174"/>
      <c r="D13" s="64" t="s">
        <v>18</v>
      </c>
      <c r="E13" s="4" t="s">
        <v>19</v>
      </c>
      <c r="F13" s="4" t="s">
        <v>21</v>
      </c>
      <c r="G13" s="4" t="s">
        <v>22</v>
      </c>
      <c r="H13" s="4" t="s">
        <v>23</v>
      </c>
      <c r="I13" s="4" t="s">
        <v>24</v>
      </c>
      <c r="J13" s="4" t="s">
        <v>25</v>
      </c>
      <c r="K13" s="4" t="s">
        <v>26</v>
      </c>
      <c r="L13" s="4" t="s">
        <v>38</v>
      </c>
      <c r="M13" s="4" t="s">
        <v>28</v>
      </c>
      <c r="N13" s="4" t="s">
        <v>29</v>
      </c>
      <c r="O13" s="4" t="s">
        <v>30</v>
      </c>
    </row>
    <row r="14" spans="1:15" ht="25.5" customHeight="1" x14ac:dyDescent="0.25">
      <c r="A14" s="171" t="str">
        <f>+Identificacion!B16</f>
        <v>1.1 Hechos que podrían dar inicio de la acción disciplinaria</v>
      </c>
      <c r="B14" s="93" t="str">
        <f>+Identificacion!E16</f>
        <v>Cantidad de quejas recibidas</v>
      </c>
      <c r="C14" s="91" t="str">
        <f>+Identificacion!D16</f>
        <v>a</v>
      </c>
      <c r="D14" s="69"/>
      <c r="E14" s="69"/>
      <c r="F14" s="69">
        <v>0</v>
      </c>
      <c r="G14" s="69"/>
      <c r="H14" s="69"/>
      <c r="I14" s="69">
        <v>0</v>
      </c>
      <c r="J14" s="69"/>
      <c r="K14" s="69"/>
      <c r="L14" s="69"/>
      <c r="M14" s="69"/>
      <c r="N14" s="69"/>
      <c r="O14" s="69"/>
    </row>
    <row r="15" spans="1:15" ht="25.5" customHeight="1" x14ac:dyDescent="0.25">
      <c r="A15" s="171"/>
      <c r="B15" s="93" t="str">
        <f>+Identificacion!E17</f>
        <v>Cantidad de informes recibidos</v>
      </c>
      <c r="C15" s="91" t="str">
        <f>+Identificacion!D17</f>
        <v>b</v>
      </c>
      <c r="D15" s="69"/>
      <c r="E15" s="69"/>
      <c r="F15" s="69">
        <v>4</v>
      </c>
      <c r="G15" s="69"/>
      <c r="H15" s="69"/>
      <c r="I15" s="69">
        <v>3</v>
      </c>
      <c r="J15" s="69"/>
      <c r="K15" s="69"/>
      <c r="L15" s="69"/>
      <c r="M15" s="69"/>
      <c r="N15" s="69"/>
      <c r="O15" s="69"/>
    </row>
    <row r="16" spans="1:15" ht="25.5" customHeight="1" x14ac:dyDescent="0.25">
      <c r="A16" s="171"/>
      <c r="B16" s="93" t="str">
        <f>+Identificacion!E18</f>
        <v>Cantidad de remisiones por competencia recibidas</v>
      </c>
      <c r="C16" s="91" t="str">
        <f>+Identificacion!D18</f>
        <v>c</v>
      </c>
      <c r="D16" s="69"/>
      <c r="E16" s="69"/>
      <c r="F16" s="69">
        <v>1</v>
      </c>
      <c r="G16" s="69"/>
      <c r="H16" s="69"/>
      <c r="I16" s="69">
        <v>0</v>
      </c>
      <c r="J16" s="69"/>
      <c r="K16" s="69"/>
      <c r="L16" s="69"/>
      <c r="M16" s="69"/>
      <c r="N16" s="69"/>
      <c r="O16" s="69"/>
    </row>
    <row r="17" spans="1:15" ht="25.5" customHeight="1" x14ac:dyDescent="0.25">
      <c r="A17" s="171" t="str">
        <f>+Identificacion!B19</f>
        <v>1.2 Estado actual de los procesos disciplinarios activos</v>
      </c>
      <c r="B17" s="93" t="str">
        <f>+Identificacion!E19</f>
        <v>Cantidad de quejas en estudio</v>
      </c>
      <c r="C17" s="91" t="str">
        <f>+Identificacion!D19</f>
        <v>a</v>
      </c>
      <c r="D17" s="69"/>
      <c r="E17" s="69"/>
      <c r="F17" s="69">
        <v>0</v>
      </c>
      <c r="G17" s="69"/>
      <c r="H17" s="69"/>
      <c r="I17" s="69">
        <v>0</v>
      </c>
      <c r="J17" s="69"/>
      <c r="K17" s="69"/>
      <c r="L17" s="69"/>
      <c r="M17" s="69"/>
      <c r="N17" s="69"/>
      <c r="O17" s="69"/>
    </row>
    <row r="18" spans="1:15" ht="25.5" customHeight="1" x14ac:dyDescent="0.25">
      <c r="A18" s="171"/>
      <c r="B18" s="93" t="str">
        <f>+Identificacion!E20</f>
        <v>Cantidad de procesos en indagación preliminar</v>
      </c>
      <c r="C18" s="91" t="str">
        <f>+Identificacion!D20</f>
        <v>b</v>
      </c>
      <c r="D18" s="69"/>
      <c r="E18" s="69"/>
      <c r="F18" s="69">
        <v>41</v>
      </c>
      <c r="G18" s="69"/>
      <c r="H18" s="69"/>
      <c r="I18" s="69">
        <v>34</v>
      </c>
      <c r="J18" s="69"/>
      <c r="K18" s="69"/>
      <c r="L18" s="69"/>
      <c r="M18" s="69"/>
      <c r="N18" s="69"/>
      <c r="O18" s="69"/>
    </row>
    <row r="19" spans="1:15" ht="25.5" customHeight="1" x14ac:dyDescent="0.25">
      <c r="A19" s="171"/>
      <c r="B19" s="93" t="str">
        <f>+Identificacion!E21</f>
        <v>Cantidad de procesos en investigación disciplinaria</v>
      </c>
      <c r="C19" s="91" t="str">
        <f>+Identificacion!D21</f>
        <v>c</v>
      </c>
      <c r="D19" s="69"/>
      <c r="E19" s="69"/>
      <c r="F19" s="69">
        <v>6</v>
      </c>
      <c r="G19" s="69"/>
      <c r="H19" s="69"/>
      <c r="I19" s="69">
        <v>5</v>
      </c>
      <c r="J19" s="69"/>
      <c r="K19" s="69"/>
      <c r="L19" s="69"/>
      <c r="M19" s="69"/>
      <c r="N19" s="69"/>
      <c r="O19" s="69"/>
    </row>
    <row r="20" spans="1:15" ht="25.5" customHeight="1" x14ac:dyDescent="0.25">
      <c r="A20" s="171"/>
      <c r="B20" s="93" t="str">
        <f>+Identificacion!E22</f>
        <v>Cantidad de procesos en etapa de juicio</v>
      </c>
      <c r="C20" s="91" t="str">
        <f>+Identificacion!D22</f>
        <v>d</v>
      </c>
      <c r="D20" s="69"/>
      <c r="E20" s="69"/>
      <c r="F20" s="69">
        <v>0</v>
      </c>
      <c r="G20" s="69"/>
      <c r="H20" s="69"/>
      <c r="I20" s="69">
        <v>0</v>
      </c>
      <c r="J20" s="69"/>
      <c r="K20" s="69"/>
      <c r="L20" s="69"/>
      <c r="M20" s="69"/>
      <c r="N20" s="69"/>
      <c r="O20" s="69"/>
    </row>
    <row r="21" spans="1:15" ht="25.5" customHeight="1" x14ac:dyDescent="0.25">
      <c r="A21" s="171"/>
      <c r="B21" s="93" t="str">
        <f>+Identificacion!E23</f>
        <v>Cantidad de procesos en averiguación de responsables</v>
      </c>
      <c r="C21" s="91" t="str">
        <f>+Identificacion!D23</f>
        <v>a</v>
      </c>
      <c r="D21" s="69"/>
      <c r="E21" s="69"/>
      <c r="F21" s="69">
        <v>41</v>
      </c>
      <c r="G21" s="69"/>
      <c r="H21" s="69"/>
      <c r="I21" s="69">
        <v>33</v>
      </c>
      <c r="J21" s="69"/>
      <c r="K21" s="69"/>
      <c r="L21" s="69"/>
      <c r="M21" s="69"/>
      <c r="N21" s="69"/>
      <c r="O21" s="69"/>
    </row>
    <row r="22" spans="1:15" ht="25.5" customHeight="1" x14ac:dyDescent="0.25">
      <c r="A22" s="171"/>
      <c r="B22" s="93" t="str">
        <f>+Identificacion!E24</f>
        <v>Cantidad de investigados de nivel Asistencial</v>
      </c>
      <c r="C22" s="91" t="str">
        <f>+Identificacion!D24</f>
        <v>b</v>
      </c>
      <c r="D22" s="69"/>
      <c r="E22" s="69"/>
      <c r="F22" s="69">
        <v>0</v>
      </c>
      <c r="G22" s="69"/>
      <c r="H22" s="69"/>
      <c r="I22" s="69">
        <v>0</v>
      </c>
      <c r="J22" s="69"/>
      <c r="K22" s="69"/>
      <c r="L22" s="69"/>
      <c r="M22" s="69"/>
      <c r="N22" s="69"/>
      <c r="O22" s="69"/>
    </row>
    <row r="23" spans="1:15" ht="25.5" customHeight="1" x14ac:dyDescent="0.25">
      <c r="A23" s="171"/>
      <c r="B23" s="93" t="str">
        <f>+Identificacion!E25</f>
        <v>Cantidad de investigados de nivel Técnico</v>
      </c>
      <c r="C23" s="91" t="str">
        <f>+Identificacion!D25</f>
        <v>c</v>
      </c>
      <c r="D23" s="69"/>
      <c r="E23" s="69"/>
      <c r="F23" s="69">
        <v>2</v>
      </c>
      <c r="G23" s="69"/>
      <c r="H23" s="69"/>
      <c r="I23" s="69">
        <v>2</v>
      </c>
      <c r="J23" s="69"/>
      <c r="K23" s="69"/>
      <c r="L23" s="69"/>
      <c r="M23" s="69"/>
      <c r="N23" s="69"/>
      <c r="O23" s="69"/>
    </row>
    <row r="24" spans="1:15" ht="25.5" customHeight="1" x14ac:dyDescent="0.25">
      <c r="A24" s="171"/>
      <c r="B24" s="93" t="str">
        <f>+Identificacion!E26</f>
        <v>Cantidad de investigados de nivel Profesional</v>
      </c>
      <c r="C24" s="91" t="str">
        <f>+Identificacion!D26</f>
        <v>d</v>
      </c>
      <c r="D24" s="69"/>
      <c r="E24" s="69"/>
      <c r="F24" s="69">
        <v>0</v>
      </c>
      <c r="G24" s="69"/>
      <c r="H24" s="69"/>
      <c r="I24" s="69">
        <v>0</v>
      </c>
      <c r="J24" s="69"/>
      <c r="K24" s="69"/>
      <c r="L24" s="69"/>
      <c r="M24" s="69"/>
      <c r="N24" s="69"/>
      <c r="O24" s="69"/>
    </row>
    <row r="25" spans="1:15" ht="25.5" customHeight="1" x14ac:dyDescent="0.25">
      <c r="A25" s="171"/>
      <c r="B25" s="93" t="str">
        <f>+Identificacion!E27</f>
        <v>Cantidad de investigados de nivel Asesor</v>
      </c>
      <c r="C25" s="91" t="str">
        <f>+Identificacion!D27</f>
        <v>e</v>
      </c>
      <c r="D25" s="69"/>
      <c r="E25" s="69"/>
      <c r="F25" s="69">
        <v>0</v>
      </c>
      <c r="G25" s="69"/>
      <c r="H25" s="69"/>
      <c r="I25" s="69">
        <v>0</v>
      </c>
      <c r="J25" s="69"/>
      <c r="K25" s="69"/>
      <c r="L25" s="69"/>
      <c r="M25" s="69"/>
      <c r="N25" s="69"/>
      <c r="O25" s="69"/>
    </row>
    <row r="26" spans="1:15" ht="25.5" customHeight="1" x14ac:dyDescent="0.25">
      <c r="A26" s="171"/>
      <c r="B26" s="93" t="str">
        <f>+Identificacion!E28</f>
        <v>Cantidad de investigados de nivel Directivos</v>
      </c>
      <c r="C26" s="91" t="str">
        <f>+Identificacion!D28</f>
        <v>f</v>
      </c>
      <c r="D26" s="69"/>
      <c r="E26" s="69"/>
      <c r="F26" s="69">
        <v>7</v>
      </c>
      <c r="G26" s="69"/>
      <c r="H26" s="69"/>
      <c r="I26" s="69">
        <v>6</v>
      </c>
      <c r="J26" s="69"/>
      <c r="K26" s="69"/>
      <c r="L26" s="69"/>
      <c r="M26" s="69"/>
      <c r="N26" s="69"/>
      <c r="O26" s="69"/>
    </row>
    <row r="27" spans="1:15" s="70" customFormat="1" ht="25.5" customHeight="1" x14ac:dyDescent="0.25">
      <c r="A27" s="171" t="str">
        <f>+Identificacion!B29</f>
        <v>1.3 Recurrencia de faltas disciplinarias</v>
      </c>
      <c r="B27" s="93" t="str">
        <f>+Identificacion!E29</f>
        <v>Cantidad de faltas leves investigadas</v>
      </c>
      <c r="C27" s="91" t="str">
        <f>+Identificacion!D29</f>
        <v>a</v>
      </c>
      <c r="D27" s="69"/>
      <c r="E27" s="69"/>
      <c r="F27" s="69">
        <v>0</v>
      </c>
      <c r="G27" s="69"/>
      <c r="H27" s="69"/>
      <c r="I27" s="69">
        <v>0</v>
      </c>
      <c r="J27" s="69"/>
      <c r="K27" s="69"/>
      <c r="L27" s="69"/>
      <c r="M27" s="69"/>
      <c r="N27" s="69"/>
      <c r="O27" s="69"/>
    </row>
    <row r="28" spans="1:15" s="70" customFormat="1" ht="25.5" customHeight="1" x14ac:dyDescent="0.25">
      <c r="A28" s="171"/>
      <c r="B28" s="93" t="str">
        <f>+Identificacion!E30</f>
        <v>Cantidad de faltas graves investigadas</v>
      </c>
      <c r="C28" s="91" t="str">
        <f>+Identificacion!D30</f>
        <v>b</v>
      </c>
      <c r="D28" s="69"/>
      <c r="E28" s="69"/>
      <c r="F28" s="69">
        <v>1</v>
      </c>
      <c r="G28" s="69"/>
      <c r="H28" s="69"/>
      <c r="I28" s="69">
        <v>1</v>
      </c>
      <c r="J28" s="69"/>
      <c r="K28" s="69"/>
      <c r="L28" s="69"/>
      <c r="M28" s="69"/>
      <c r="N28" s="69"/>
      <c r="O28" s="69"/>
    </row>
    <row r="29" spans="1:15" s="70" customFormat="1" ht="25.5" customHeight="1" x14ac:dyDescent="0.25">
      <c r="A29" s="171"/>
      <c r="B29" s="93" t="str">
        <f>+Identificacion!E31</f>
        <v>Cantidad de faltas gravísimas investigadas</v>
      </c>
      <c r="C29" s="91" t="str">
        <f>+Identificacion!D31</f>
        <v>c</v>
      </c>
      <c r="D29" s="69"/>
      <c r="E29" s="69"/>
      <c r="F29" s="69">
        <v>46</v>
      </c>
      <c r="G29" s="69"/>
      <c r="H29" s="69"/>
      <c r="I29" s="69">
        <v>38</v>
      </c>
      <c r="J29" s="69"/>
      <c r="K29" s="69"/>
      <c r="L29" s="69"/>
      <c r="M29" s="69"/>
      <c r="N29" s="69"/>
      <c r="O29" s="69"/>
    </row>
    <row r="30" spans="1:15" ht="25.5" customHeight="1" x14ac:dyDescent="0.25">
      <c r="A30" s="171" t="str">
        <f>+Identificacion!B32</f>
        <v>1.4 Autos inhibitorios o declaraciones de impedimento</v>
      </c>
      <c r="B30" s="93" t="str">
        <f>+Identificacion!E32</f>
        <v>Cantidad de autos inhibitorios proferidos</v>
      </c>
      <c r="C30" s="91" t="str">
        <f>+Identificacion!D32</f>
        <v>a</v>
      </c>
      <c r="D30" s="69"/>
      <c r="E30" s="69"/>
      <c r="F30" s="69">
        <v>0</v>
      </c>
      <c r="G30" s="69"/>
      <c r="H30" s="69"/>
      <c r="I30" s="69">
        <v>0</v>
      </c>
      <c r="J30" s="69"/>
      <c r="K30" s="69"/>
      <c r="L30" s="69"/>
      <c r="M30" s="69"/>
      <c r="N30" s="69"/>
      <c r="O30" s="69"/>
    </row>
    <row r="31" spans="1:15" ht="25.5" customHeight="1" x14ac:dyDescent="0.25">
      <c r="A31" s="171"/>
      <c r="B31" s="93" t="str">
        <f>+Identificacion!E33</f>
        <v>Cantidad de declaraciones de impedimento</v>
      </c>
      <c r="C31" s="91" t="str">
        <f>+Identificacion!D33</f>
        <v>b</v>
      </c>
      <c r="D31" s="69"/>
      <c r="E31" s="69"/>
      <c r="F31" s="69">
        <v>0</v>
      </c>
      <c r="G31" s="69"/>
      <c r="H31" s="69"/>
      <c r="I31" s="69">
        <v>0</v>
      </c>
      <c r="J31" s="69"/>
      <c r="K31" s="69"/>
      <c r="L31" s="69"/>
      <c r="M31" s="69"/>
      <c r="N31" s="69"/>
      <c r="O31" s="69"/>
    </row>
    <row r="32" spans="1:15" ht="25.5" customHeight="1" x14ac:dyDescent="0.25">
      <c r="A32" s="171" t="str">
        <f>+Identificacion!B34</f>
        <v>1.5 Estado o resultado de los procesos disciplinarios finalizados</v>
      </c>
      <c r="B32" s="93" t="str">
        <f>+Identificacion!E34</f>
        <v>Cantidad de procesos que se archivaron</v>
      </c>
      <c r="C32" s="91" t="str">
        <f>+Identificacion!D34</f>
        <v>a</v>
      </c>
      <c r="D32" s="69"/>
      <c r="E32" s="69"/>
      <c r="F32" s="69">
        <v>1</v>
      </c>
      <c r="G32" s="69"/>
      <c r="H32" s="69"/>
      <c r="I32" s="69">
        <v>8</v>
      </c>
      <c r="J32" s="69"/>
      <c r="K32" s="69"/>
      <c r="L32" s="69"/>
      <c r="M32" s="69"/>
      <c r="N32" s="69"/>
      <c r="O32" s="69"/>
    </row>
    <row r="33" spans="1:15" ht="25.5" customHeight="1" x14ac:dyDescent="0.25">
      <c r="A33" s="171"/>
      <c r="B33" s="93" t="str">
        <f>+Identificacion!E35</f>
        <v>Cantidad de procesos con fallo absolutorio</v>
      </c>
      <c r="C33" s="91" t="str">
        <f>+Identificacion!D35</f>
        <v>a</v>
      </c>
      <c r="D33" s="69"/>
      <c r="E33" s="69"/>
      <c r="F33" s="69">
        <v>0</v>
      </c>
      <c r="G33" s="69"/>
      <c r="H33" s="69"/>
      <c r="I33" s="69">
        <v>0</v>
      </c>
      <c r="J33" s="69"/>
      <c r="K33" s="69"/>
      <c r="L33" s="69"/>
      <c r="M33" s="69"/>
      <c r="N33" s="69"/>
      <c r="O33" s="69"/>
    </row>
    <row r="34" spans="1:15" ht="25.5" customHeight="1" x14ac:dyDescent="0.25">
      <c r="A34" s="171"/>
      <c r="B34" s="93" t="str">
        <f>+Identificacion!E36</f>
        <v>Cantidad de sanciones de destitución e inhabilidad general</v>
      </c>
      <c r="C34" s="91" t="str">
        <f>+Identificacion!D36</f>
        <v>a</v>
      </c>
      <c r="D34" s="69"/>
      <c r="E34" s="69"/>
      <c r="F34" s="69">
        <v>1</v>
      </c>
      <c r="G34" s="69"/>
      <c r="H34" s="69"/>
      <c r="I34" s="69">
        <v>0</v>
      </c>
      <c r="J34" s="69"/>
      <c r="K34" s="69"/>
      <c r="L34" s="69"/>
      <c r="M34" s="69"/>
      <c r="N34" s="69"/>
      <c r="O34" s="69"/>
    </row>
    <row r="35" spans="1:15" ht="25.5" customHeight="1" x14ac:dyDescent="0.25">
      <c r="A35" s="171"/>
      <c r="B35" s="93" t="str">
        <f>+Identificacion!E37</f>
        <v>Cantidad de suspensiones en el ejercicio del cargo e inhabilidad especial</v>
      </c>
      <c r="C35" s="91" t="str">
        <f>+Identificacion!D37</f>
        <v>b</v>
      </c>
      <c r="D35" s="69"/>
      <c r="E35" s="69"/>
      <c r="F35" s="69">
        <v>0</v>
      </c>
      <c r="G35" s="69"/>
      <c r="H35" s="69"/>
      <c r="I35" s="69">
        <v>0</v>
      </c>
      <c r="J35" s="69"/>
      <c r="K35" s="69"/>
      <c r="L35" s="69"/>
      <c r="M35" s="69"/>
      <c r="N35" s="69"/>
      <c r="O35" s="69"/>
    </row>
    <row r="36" spans="1:15" ht="25.5" customHeight="1" x14ac:dyDescent="0.25">
      <c r="A36" s="171"/>
      <c r="B36" s="93" t="str">
        <f>+Identificacion!E38</f>
        <v>Cantidad de suspensiones</v>
      </c>
      <c r="C36" s="91" t="str">
        <f>+Identificacion!D38</f>
        <v>c</v>
      </c>
      <c r="D36" s="69"/>
      <c r="E36" s="69"/>
      <c r="F36" s="69">
        <v>0</v>
      </c>
      <c r="G36" s="69"/>
      <c r="H36" s="69"/>
      <c r="I36" s="69">
        <v>0</v>
      </c>
      <c r="J36" s="69"/>
      <c r="K36" s="69"/>
      <c r="L36" s="69"/>
      <c r="M36" s="69"/>
      <c r="N36" s="69"/>
      <c r="O36" s="69"/>
    </row>
    <row r="37" spans="1:15" ht="25.5" customHeight="1" x14ac:dyDescent="0.25">
      <c r="A37" s="171"/>
      <c r="B37" s="93" t="str">
        <f>+Identificacion!E39</f>
        <v>Cantidad de multas</v>
      </c>
      <c r="C37" s="91" t="str">
        <f>+Identificacion!D39</f>
        <v>d</v>
      </c>
      <c r="D37" s="69"/>
      <c r="E37" s="69"/>
      <c r="F37" s="69">
        <v>0</v>
      </c>
      <c r="G37" s="69"/>
      <c r="H37" s="69"/>
      <c r="I37" s="69">
        <v>0</v>
      </c>
      <c r="J37" s="69"/>
      <c r="K37" s="69"/>
      <c r="L37" s="69"/>
      <c r="M37" s="69"/>
      <c r="N37" s="69"/>
      <c r="O37" s="69"/>
    </row>
    <row r="38" spans="1:15" ht="25.5" customHeight="1" x14ac:dyDescent="0.25">
      <c r="A38" s="171"/>
      <c r="B38" s="93" t="str">
        <f>+Identificacion!E40</f>
        <v>Cantidad de amonestaciones escritas</v>
      </c>
      <c r="C38" s="91" t="str">
        <f>+Identificacion!D40</f>
        <v>e</v>
      </c>
      <c r="D38" s="69"/>
      <c r="E38" s="69"/>
      <c r="F38" s="69">
        <v>0</v>
      </c>
      <c r="G38" s="69"/>
      <c r="H38" s="69"/>
      <c r="I38" s="69">
        <v>0</v>
      </c>
      <c r="J38" s="69"/>
      <c r="K38" s="69"/>
      <c r="L38" s="69"/>
      <c r="M38" s="69"/>
      <c r="N38" s="69"/>
      <c r="O38" s="69"/>
    </row>
    <row r="39" spans="1:15" ht="25.5" customHeight="1" x14ac:dyDescent="0.25">
      <c r="A39" s="171"/>
      <c r="B39" s="93" t="str">
        <f>+Identificacion!E41</f>
        <v>Cantidad de sanciones convertidas a salarios</v>
      </c>
      <c r="C39" s="91" t="str">
        <f>+Identificacion!D41</f>
        <v>f</v>
      </c>
      <c r="D39" s="69"/>
      <c r="E39" s="69"/>
      <c r="F39" s="69">
        <v>0</v>
      </c>
      <c r="G39" s="69"/>
      <c r="H39" s="69"/>
      <c r="I39" s="69">
        <v>0</v>
      </c>
      <c r="J39" s="69"/>
      <c r="K39" s="69"/>
      <c r="L39" s="69"/>
      <c r="M39" s="69"/>
      <c r="N39" s="69"/>
      <c r="O39" s="69"/>
    </row>
    <row r="40" spans="1:15" ht="25.5" customHeight="1" x14ac:dyDescent="0.25">
      <c r="A40" s="171" t="str">
        <f>+Identificacion!B42</f>
        <v>2.1 Auditorias de gestión y de calidad</v>
      </c>
      <c r="B40" s="93" t="str">
        <f>+Identificacion!E42</f>
        <v>Cantidad de Planes de Mejoramiento cerrados</v>
      </c>
      <c r="C40" s="91" t="str">
        <f>+Identificacion!D42</f>
        <v>a</v>
      </c>
      <c r="D40" s="69"/>
      <c r="E40" s="69"/>
      <c r="F40" s="69">
        <v>0</v>
      </c>
      <c r="G40" s="69"/>
      <c r="H40" s="69"/>
      <c r="I40" s="69">
        <v>0</v>
      </c>
      <c r="J40" s="69"/>
      <c r="K40" s="69"/>
      <c r="L40" s="69"/>
      <c r="M40" s="69"/>
      <c r="N40" s="69"/>
      <c r="O40" s="69"/>
    </row>
    <row r="41" spans="1:15" ht="25.5" customHeight="1" x14ac:dyDescent="0.25">
      <c r="A41" s="171"/>
      <c r="B41" s="93" t="str">
        <f>+Identificacion!E43</f>
        <v>Cantidad de Planes de Mejoramiento suscritos</v>
      </c>
      <c r="C41" s="91" t="str">
        <f>+Identificacion!D43</f>
        <v>b</v>
      </c>
      <c r="D41" s="69"/>
      <c r="E41" s="69"/>
      <c r="F41" s="69">
        <v>0</v>
      </c>
      <c r="G41" s="69"/>
      <c r="H41" s="69"/>
      <c r="I41" s="69">
        <v>0</v>
      </c>
      <c r="J41" s="69"/>
      <c r="K41" s="69"/>
      <c r="L41" s="69"/>
      <c r="M41" s="69"/>
      <c r="N41" s="69"/>
      <c r="O41" s="69"/>
    </row>
  </sheetData>
  <mergeCells count="29">
    <mergeCell ref="E10:O10"/>
    <mergeCell ref="A10:D10"/>
    <mergeCell ref="E9:H9"/>
    <mergeCell ref="I9:K9"/>
    <mergeCell ref="A6:D6"/>
    <mergeCell ref="A7:D7"/>
    <mergeCell ref="E6:O6"/>
    <mergeCell ref="E7:O7"/>
    <mergeCell ref="A8:D8"/>
    <mergeCell ref="E8:O8"/>
    <mergeCell ref="A9:D9"/>
    <mergeCell ref="L9:O9"/>
    <mergeCell ref="M1:O1"/>
    <mergeCell ref="M2:O2"/>
    <mergeCell ref="M3:O3"/>
    <mergeCell ref="M4:O4"/>
    <mergeCell ref="A5:O5"/>
    <mergeCell ref="A1:A4"/>
    <mergeCell ref="B1:L2"/>
    <mergeCell ref="B3:L4"/>
    <mergeCell ref="A40:A41"/>
    <mergeCell ref="A17:A26"/>
    <mergeCell ref="A30:A31"/>
    <mergeCell ref="A11:O11"/>
    <mergeCell ref="A12:O12"/>
    <mergeCell ref="B13:C13"/>
    <mergeCell ref="A32:A39"/>
    <mergeCell ref="A27:A29"/>
    <mergeCell ref="A14:A16"/>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pageSetUpPr fitToPage="1"/>
  </sheetPr>
  <dimension ref="A1:P47"/>
  <sheetViews>
    <sheetView showGridLines="0" tabSelected="1" topLeftCell="A6" zoomScale="85" zoomScaleNormal="85" workbookViewId="0">
      <selection activeCell="H29" sqref="H29"/>
    </sheetView>
  </sheetViews>
  <sheetFormatPr baseColWidth="10" defaultColWidth="14.42578125" defaultRowHeight="16.5" x14ac:dyDescent="0.3"/>
  <cols>
    <col min="1" max="1" width="33.42578125" style="52" customWidth="1"/>
    <col min="2" max="2" width="14.85546875" style="52" customWidth="1"/>
    <col min="3" max="14" width="11.140625" style="52" customWidth="1"/>
    <col min="15" max="16384" width="14.42578125" style="52"/>
  </cols>
  <sheetData>
    <row r="1" spans="1:14" x14ac:dyDescent="0.3">
      <c r="A1" s="170"/>
      <c r="B1" s="184" t="s">
        <v>236</v>
      </c>
      <c r="C1" s="184"/>
      <c r="D1" s="184"/>
      <c r="E1" s="184"/>
      <c r="F1" s="184"/>
      <c r="G1" s="184"/>
      <c r="H1" s="184"/>
      <c r="I1" s="184"/>
      <c r="J1" s="184"/>
      <c r="K1" s="184"/>
      <c r="L1" s="184"/>
      <c r="M1" s="181" t="s">
        <v>235</v>
      </c>
      <c r="N1" s="182"/>
    </row>
    <row r="2" spans="1:14" x14ac:dyDescent="0.3">
      <c r="A2" s="170"/>
      <c r="B2" s="184"/>
      <c r="C2" s="184"/>
      <c r="D2" s="184"/>
      <c r="E2" s="184"/>
      <c r="F2" s="184"/>
      <c r="G2" s="184"/>
      <c r="H2" s="184"/>
      <c r="I2" s="184"/>
      <c r="J2" s="184"/>
      <c r="K2" s="184"/>
      <c r="L2" s="184"/>
      <c r="M2" s="181" t="s">
        <v>232</v>
      </c>
      <c r="N2" s="182"/>
    </row>
    <row r="3" spans="1:14" x14ac:dyDescent="0.3">
      <c r="A3" s="170"/>
      <c r="B3" s="184" t="s">
        <v>0</v>
      </c>
      <c r="C3" s="184"/>
      <c r="D3" s="184"/>
      <c r="E3" s="184"/>
      <c r="F3" s="184"/>
      <c r="G3" s="184"/>
      <c r="H3" s="184"/>
      <c r="I3" s="184"/>
      <c r="J3" s="184"/>
      <c r="K3" s="184"/>
      <c r="L3" s="184"/>
      <c r="M3" s="181" t="s">
        <v>233</v>
      </c>
      <c r="N3" s="182"/>
    </row>
    <row r="4" spans="1:14" x14ac:dyDescent="0.3">
      <c r="A4" s="170"/>
      <c r="B4" s="184"/>
      <c r="C4" s="184"/>
      <c r="D4" s="184"/>
      <c r="E4" s="184"/>
      <c r="F4" s="184"/>
      <c r="G4" s="184"/>
      <c r="H4" s="184"/>
      <c r="I4" s="184"/>
      <c r="J4" s="184"/>
      <c r="K4" s="184"/>
      <c r="L4" s="184"/>
      <c r="M4" s="181" t="s">
        <v>234</v>
      </c>
      <c r="N4" s="182"/>
    </row>
    <row r="5" spans="1:14" x14ac:dyDescent="0.3">
      <c r="A5" s="209"/>
      <c r="B5" s="206"/>
      <c r="C5" s="206"/>
      <c r="D5" s="206"/>
      <c r="E5" s="206"/>
      <c r="F5" s="206"/>
      <c r="G5" s="206"/>
      <c r="H5" s="206"/>
      <c r="I5" s="206"/>
      <c r="J5" s="206"/>
      <c r="K5" s="206"/>
      <c r="L5" s="206"/>
      <c r="M5" s="192"/>
      <c r="N5" s="193"/>
    </row>
    <row r="6" spans="1:14" x14ac:dyDescent="0.3">
      <c r="A6" s="177" t="s">
        <v>2</v>
      </c>
      <c r="B6" s="192"/>
      <c r="C6" s="193"/>
      <c r="D6" s="210" t="str">
        <f>+Identificacion!C7</f>
        <v>Desempeño de la Gestión del Control y Evaluación Institucional</v>
      </c>
      <c r="E6" s="192"/>
      <c r="F6" s="192"/>
      <c r="G6" s="192"/>
      <c r="H6" s="192"/>
      <c r="I6" s="192"/>
      <c r="J6" s="192"/>
      <c r="K6" s="192"/>
      <c r="L6" s="192"/>
      <c r="M6" s="192"/>
      <c r="N6" s="193"/>
    </row>
    <row r="7" spans="1:14" x14ac:dyDescent="0.3">
      <c r="A7" s="177" t="s">
        <v>226</v>
      </c>
      <c r="B7" s="192"/>
      <c r="C7" s="193"/>
      <c r="D7" s="208"/>
      <c r="E7" s="192"/>
      <c r="F7" s="192"/>
      <c r="G7" s="192"/>
      <c r="H7" s="192"/>
      <c r="I7" s="192"/>
      <c r="J7" s="192"/>
      <c r="K7" s="192"/>
      <c r="L7" s="192"/>
      <c r="M7" s="192"/>
      <c r="N7" s="193"/>
    </row>
    <row r="8" spans="1:14" x14ac:dyDescent="0.3">
      <c r="A8" s="177" t="s">
        <v>225</v>
      </c>
      <c r="B8" s="192"/>
      <c r="C8" s="193"/>
      <c r="D8" s="208" t="s">
        <v>231</v>
      </c>
      <c r="E8" s="192"/>
      <c r="F8" s="192"/>
      <c r="G8" s="192"/>
      <c r="H8" s="192"/>
      <c r="I8" s="192"/>
      <c r="J8" s="192"/>
      <c r="K8" s="192"/>
      <c r="L8" s="192"/>
      <c r="M8" s="192"/>
      <c r="N8" s="193"/>
    </row>
    <row r="9" spans="1:14" x14ac:dyDescent="0.3">
      <c r="A9" s="207"/>
      <c r="B9" s="192"/>
      <c r="C9" s="192"/>
      <c r="D9" s="192"/>
      <c r="E9" s="192"/>
      <c r="F9" s="192"/>
      <c r="G9" s="192"/>
      <c r="H9" s="192"/>
      <c r="I9" s="192"/>
      <c r="J9" s="192"/>
      <c r="K9" s="192"/>
      <c r="L9" s="192"/>
      <c r="M9" s="192"/>
      <c r="N9" s="193"/>
    </row>
    <row r="10" spans="1:14" x14ac:dyDescent="0.3">
      <c r="A10" s="199" t="s">
        <v>11</v>
      </c>
      <c r="B10" s="192"/>
      <c r="C10" s="192"/>
      <c r="D10" s="192"/>
      <c r="E10" s="192"/>
      <c r="F10" s="192"/>
      <c r="G10" s="192"/>
      <c r="H10" s="192"/>
      <c r="I10" s="192"/>
      <c r="J10" s="192"/>
      <c r="K10" s="192"/>
      <c r="L10" s="192"/>
      <c r="M10" s="192"/>
      <c r="N10" s="193"/>
    </row>
    <row r="11" spans="1:14" ht="33" x14ac:dyDescent="0.3">
      <c r="A11" s="53" t="s">
        <v>13</v>
      </c>
      <c r="B11" s="54" t="s">
        <v>241</v>
      </c>
      <c r="C11" s="55" t="s">
        <v>18</v>
      </c>
      <c r="D11" s="55" t="s">
        <v>19</v>
      </c>
      <c r="E11" s="55" t="s">
        <v>21</v>
      </c>
      <c r="F11" s="55" t="s">
        <v>22</v>
      </c>
      <c r="G11" s="55" t="s">
        <v>23</v>
      </c>
      <c r="H11" s="55" t="s">
        <v>24</v>
      </c>
      <c r="I11" s="55" t="s">
        <v>25</v>
      </c>
      <c r="J11" s="55" t="s">
        <v>26</v>
      </c>
      <c r="K11" s="55" t="s">
        <v>27</v>
      </c>
      <c r="L11" s="55" t="s">
        <v>28</v>
      </c>
      <c r="M11" s="55" t="s">
        <v>29</v>
      </c>
      <c r="N11" s="55" t="s">
        <v>30</v>
      </c>
    </row>
    <row r="12" spans="1:14" ht="37.5" customHeight="1" x14ac:dyDescent="0.3">
      <c r="A12" s="51" t="str">
        <f>+Identificacion!I16</f>
        <v>Cantidad de hechos que pueden dar inicio al proceso disciplinario</v>
      </c>
      <c r="B12" s="76">
        <v>66</v>
      </c>
      <c r="C12" s="59">
        <f>SUM(Seguimiento!D14:D16)</f>
        <v>0</v>
      </c>
      <c r="D12" s="59">
        <f>SUM(Seguimiento!E14:E16)</f>
        <v>0</v>
      </c>
      <c r="E12" s="59">
        <f>SUM(Seguimiento!F14:F16)</f>
        <v>5</v>
      </c>
      <c r="F12" s="59">
        <f>SUM(Seguimiento!G14:G16)</f>
        <v>0</v>
      </c>
      <c r="G12" s="59">
        <f>SUM(Seguimiento!H14:H16)</f>
        <v>0</v>
      </c>
      <c r="H12" s="59">
        <f>SUM(Seguimiento!I14:I16)</f>
        <v>3</v>
      </c>
      <c r="I12" s="59">
        <f>SUM(Seguimiento!J14:J16)</f>
        <v>0</v>
      </c>
      <c r="J12" s="59">
        <f>SUM(Seguimiento!K14:K16)</f>
        <v>0</v>
      </c>
      <c r="K12" s="59">
        <f>SUM(Seguimiento!L14:L16)</f>
        <v>0</v>
      </c>
      <c r="L12" s="59">
        <f>SUM(Seguimiento!M14:M16)</f>
        <v>0</v>
      </c>
      <c r="M12" s="59">
        <f>SUM(Seguimiento!N14:N16)</f>
        <v>0</v>
      </c>
      <c r="N12" s="59">
        <f>SUM(Seguimiento!O14:O16)</f>
        <v>0</v>
      </c>
    </row>
    <row r="13" spans="1:14" ht="37.5" customHeight="1" x14ac:dyDescent="0.3">
      <c r="A13" s="51" t="str">
        <f>+Identificacion!I19</f>
        <v>Cantidad de procesos activos</v>
      </c>
      <c r="B13" s="76">
        <v>54</v>
      </c>
      <c r="C13" s="59">
        <f>SUM(Seguimiento!D17:D20)</f>
        <v>0</v>
      </c>
      <c r="D13" s="59">
        <f>SUM(Seguimiento!E17:E20)</f>
        <v>0</v>
      </c>
      <c r="E13" s="59">
        <f>SUM(Seguimiento!F17:F20)</f>
        <v>47</v>
      </c>
      <c r="F13" s="59">
        <f>SUM(Seguimiento!G17:G20)</f>
        <v>0</v>
      </c>
      <c r="G13" s="59">
        <f>SUM(Seguimiento!H17:H20)</f>
        <v>0</v>
      </c>
      <c r="H13" s="59">
        <f>SUM(Seguimiento!I17:I20)</f>
        <v>39</v>
      </c>
      <c r="I13" s="59">
        <f>SUM(Seguimiento!J17:J20)</f>
        <v>0</v>
      </c>
      <c r="J13" s="59">
        <f>SUM(Seguimiento!K17:K20)</f>
        <v>0</v>
      </c>
      <c r="K13" s="59">
        <f>SUM(Seguimiento!L17:L20)</f>
        <v>0</v>
      </c>
      <c r="L13" s="59">
        <f>SUM(Seguimiento!M17:M20)</f>
        <v>0</v>
      </c>
      <c r="M13" s="59">
        <f>SUM(Seguimiento!N17:N20)</f>
        <v>0</v>
      </c>
      <c r="N13" s="59">
        <f>SUM(Seguimiento!O17:O20)</f>
        <v>0</v>
      </c>
    </row>
    <row r="14" spans="1:14" ht="37.5" customHeight="1" x14ac:dyDescent="0.3">
      <c r="A14" s="51" t="str">
        <f>+Identificacion!I23</f>
        <v>Procesos en averiguación de responsables</v>
      </c>
      <c r="B14" s="76">
        <v>54</v>
      </c>
      <c r="C14" s="59">
        <f>Seguimiento!D21</f>
        <v>0</v>
      </c>
      <c r="D14" s="59">
        <f>Seguimiento!E21</f>
        <v>0</v>
      </c>
      <c r="E14" s="59">
        <f>Seguimiento!F21</f>
        <v>41</v>
      </c>
      <c r="F14" s="59">
        <f>Seguimiento!G21</f>
        <v>0</v>
      </c>
      <c r="G14" s="59">
        <f>Seguimiento!H21</f>
        <v>0</v>
      </c>
      <c r="H14" s="59">
        <f>Seguimiento!I21</f>
        <v>33</v>
      </c>
      <c r="I14" s="59">
        <f>Seguimiento!J21</f>
        <v>0</v>
      </c>
      <c r="J14" s="59">
        <f>Seguimiento!K21</f>
        <v>0</v>
      </c>
      <c r="K14" s="59">
        <f>Seguimiento!L21</f>
        <v>0</v>
      </c>
      <c r="L14" s="59">
        <f>Seguimiento!M21</f>
        <v>0</v>
      </c>
      <c r="M14" s="59">
        <f>Seguimiento!N21</f>
        <v>0</v>
      </c>
      <c r="N14" s="59">
        <f>Seguimiento!O21</f>
        <v>0</v>
      </c>
    </row>
    <row r="15" spans="1:14" ht="37.5" customHeight="1" x14ac:dyDescent="0.3">
      <c r="A15" s="51" t="str">
        <f>+Identificacion!I24</f>
        <v>Cantidad de sujetos investigados actualmente</v>
      </c>
      <c r="B15" s="76">
        <v>9</v>
      </c>
      <c r="C15" s="59">
        <f>SUM(Seguimiento!D22:D26)</f>
        <v>0</v>
      </c>
      <c r="D15" s="59">
        <f>SUM(Seguimiento!E22:E26)</f>
        <v>0</v>
      </c>
      <c r="E15" s="59">
        <f>SUM(Seguimiento!F22:F26)</f>
        <v>9</v>
      </c>
      <c r="F15" s="59">
        <f>SUM(Seguimiento!G22:G26)</f>
        <v>0</v>
      </c>
      <c r="G15" s="59">
        <f>SUM(Seguimiento!H22:H26)</f>
        <v>0</v>
      </c>
      <c r="H15" s="59">
        <f>SUM(Seguimiento!I22:I26)</f>
        <v>8</v>
      </c>
      <c r="I15" s="59">
        <f>SUM(Seguimiento!J22:J26)</f>
        <v>0</v>
      </c>
      <c r="J15" s="59">
        <f>SUM(Seguimiento!K22:K26)</f>
        <v>0</v>
      </c>
      <c r="K15" s="59">
        <f>SUM(Seguimiento!L22:L26)</f>
        <v>0</v>
      </c>
      <c r="L15" s="59">
        <f>SUM(Seguimiento!M22:M26)</f>
        <v>0</v>
      </c>
      <c r="M15" s="59">
        <f>SUM(Seguimiento!N22:N26)</f>
        <v>0</v>
      </c>
      <c r="N15" s="59">
        <f>SUM(Seguimiento!O22:O26)</f>
        <v>0</v>
      </c>
    </row>
    <row r="16" spans="1:14" ht="37.5" customHeight="1" x14ac:dyDescent="0.3">
      <c r="A16" s="51" t="str">
        <f>+Identificacion!I29</f>
        <v>Cantidad de faltas leves investigadas</v>
      </c>
      <c r="B16" s="76">
        <v>0</v>
      </c>
      <c r="C16" s="59">
        <f>Seguimiento!D27</f>
        <v>0</v>
      </c>
      <c r="D16" s="59">
        <f>Seguimiento!E27</f>
        <v>0</v>
      </c>
      <c r="E16" s="59">
        <f>Seguimiento!F27</f>
        <v>0</v>
      </c>
      <c r="F16" s="59">
        <f>Seguimiento!G27</f>
        <v>0</v>
      </c>
      <c r="G16" s="59">
        <f>Seguimiento!H27</f>
        <v>0</v>
      </c>
      <c r="H16" s="59">
        <f>Seguimiento!I27</f>
        <v>0</v>
      </c>
      <c r="I16" s="59">
        <f>Seguimiento!J27</f>
        <v>0</v>
      </c>
      <c r="J16" s="59">
        <f>Seguimiento!K27</f>
        <v>0</v>
      </c>
      <c r="K16" s="59">
        <f>Seguimiento!L27</f>
        <v>0</v>
      </c>
      <c r="L16" s="59">
        <f>Seguimiento!M27</f>
        <v>0</v>
      </c>
      <c r="M16" s="59">
        <f>Seguimiento!N27</f>
        <v>0</v>
      </c>
      <c r="N16" s="59">
        <f>Seguimiento!O27</f>
        <v>0</v>
      </c>
    </row>
    <row r="17" spans="1:14" ht="37.5" customHeight="1" x14ac:dyDescent="0.3">
      <c r="A17" s="51" t="str">
        <f>+Identificacion!I30</f>
        <v>Cantidad de faltas graves investigadas</v>
      </c>
      <c r="B17" s="76">
        <v>66</v>
      </c>
      <c r="C17" s="59">
        <f>Seguimiento!D28</f>
        <v>0</v>
      </c>
      <c r="D17" s="59">
        <f>Seguimiento!E28</f>
        <v>0</v>
      </c>
      <c r="E17" s="59">
        <f>Seguimiento!F28</f>
        <v>1</v>
      </c>
      <c r="F17" s="59">
        <f>Seguimiento!G28</f>
        <v>0</v>
      </c>
      <c r="G17" s="59">
        <f>Seguimiento!H28</f>
        <v>0</v>
      </c>
      <c r="H17" s="59">
        <f>Seguimiento!I28</f>
        <v>1</v>
      </c>
      <c r="I17" s="59">
        <f>Seguimiento!J28</f>
        <v>0</v>
      </c>
      <c r="J17" s="59">
        <f>Seguimiento!K28</f>
        <v>0</v>
      </c>
      <c r="K17" s="59">
        <f>Seguimiento!L28</f>
        <v>0</v>
      </c>
      <c r="L17" s="59">
        <f>Seguimiento!M28</f>
        <v>0</v>
      </c>
      <c r="M17" s="59">
        <f>Seguimiento!N28</f>
        <v>0</v>
      </c>
      <c r="N17" s="59">
        <f>Seguimiento!O28</f>
        <v>0</v>
      </c>
    </row>
    <row r="18" spans="1:14" ht="37.5" customHeight="1" x14ac:dyDescent="0.3">
      <c r="A18" s="51" t="str">
        <f>+Identificacion!I31</f>
        <v>Cantidad de faltas gravísimas investigadas</v>
      </c>
      <c r="B18" s="76">
        <v>2</v>
      </c>
      <c r="C18" s="59">
        <f>Seguimiento!D29</f>
        <v>0</v>
      </c>
      <c r="D18" s="59">
        <f>Seguimiento!E29</f>
        <v>0</v>
      </c>
      <c r="E18" s="59">
        <f>Seguimiento!F29</f>
        <v>46</v>
      </c>
      <c r="F18" s="59">
        <f>Seguimiento!G29</f>
        <v>0</v>
      </c>
      <c r="G18" s="59">
        <f>Seguimiento!H29</f>
        <v>0</v>
      </c>
      <c r="H18" s="59">
        <f>Seguimiento!I29</f>
        <v>38</v>
      </c>
      <c r="I18" s="59">
        <f>Seguimiento!J29</f>
        <v>0</v>
      </c>
      <c r="J18" s="59">
        <f>Seguimiento!K29</f>
        <v>0</v>
      </c>
      <c r="K18" s="59">
        <f>Seguimiento!L29</f>
        <v>0</v>
      </c>
      <c r="L18" s="59">
        <f>Seguimiento!M29</f>
        <v>0</v>
      </c>
      <c r="M18" s="59">
        <f>Seguimiento!N29</f>
        <v>0</v>
      </c>
      <c r="N18" s="59">
        <f>Seguimiento!O29</f>
        <v>0</v>
      </c>
    </row>
    <row r="19" spans="1:14" ht="37.5" customHeight="1" x14ac:dyDescent="0.3">
      <c r="A19" s="51" t="str">
        <f>+Identificacion!I32</f>
        <v>Canidad de procesos con autos inhibitorios o declaración de impedimiento</v>
      </c>
      <c r="B19" s="76">
        <v>4</v>
      </c>
      <c r="C19" s="59">
        <f>SUM(Seguimiento!D30:D31)</f>
        <v>0</v>
      </c>
      <c r="D19" s="59">
        <f>SUM(Seguimiento!E30:E31)</f>
        <v>0</v>
      </c>
      <c r="E19" s="59">
        <f>SUM(Seguimiento!F30:F31)</f>
        <v>0</v>
      </c>
      <c r="F19" s="59">
        <f>SUM(Seguimiento!G30:G31)</f>
        <v>0</v>
      </c>
      <c r="G19" s="59">
        <f>SUM(Seguimiento!H30:H31)</f>
        <v>0</v>
      </c>
      <c r="H19" s="59">
        <f>SUM(Seguimiento!I30:I31)</f>
        <v>0</v>
      </c>
      <c r="I19" s="59">
        <f>SUM(Seguimiento!J30:J31)</f>
        <v>0</v>
      </c>
      <c r="J19" s="59">
        <f>SUM(Seguimiento!K30:K31)</f>
        <v>0</v>
      </c>
      <c r="K19" s="59">
        <f>SUM(Seguimiento!L30:L31)</f>
        <v>0</v>
      </c>
      <c r="L19" s="59">
        <f>SUM(Seguimiento!M30:M31)</f>
        <v>0</v>
      </c>
      <c r="M19" s="59">
        <f>SUM(Seguimiento!N30:N31)</f>
        <v>0</v>
      </c>
      <c r="N19" s="59">
        <f>SUM(Seguimiento!O30:O31)</f>
        <v>0</v>
      </c>
    </row>
    <row r="20" spans="1:14" ht="37.5" customHeight="1" x14ac:dyDescent="0.3">
      <c r="A20" s="51" t="str">
        <f>+Identificacion!I34</f>
        <v>Cantidad de procesos archivados</v>
      </c>
      <c r="B20" s="76">
        <v>20</v>
      </c>
      <c r="C20" s="59">
        <f>Seguimiento!D32</f>
        <v>0</v>
      </c>
      <c r="D20" s="59">
        <f>Seguimiento!E32</f>
        <v>0</v>
      </c>
      <c r="E20" s="59">
        <f>Seguimiento!F32</f>
        <v>1</v>
      </c>
      <c r="F20" s="59">
        <f>Seguimiento!G32</f>
        <v>0</v>
      </c>
      <c r="G20" s="59">
        <f>Seguimiento!H32</f>
        <v>0</v>
      </c>
      <c r="H20" s="59">
        <f>Seguimiento!I32</f>
        <v>8</v>
      </c>
      <c r="I20" s="59">
        <f>Seguimiento!J32</f>
        <v>0</v>
      </c>
      <c r="J20" s="59">
        <f>Seguimiento!K32</f>
        <v>0</v>
      </c>
      <c r="K20" s="59">
        <f>Seguimiento!L32</f>
        <v>0</v>
      </c>
      <c r="L20" s="59">
        <f>Seguimiento!M32</f>
        <v>0</v>
      </c>
      <c r="M20" s="59">
        <f>Seguimiento!N32</f>
        <v>0</v>
      </c>
      <c r="N20" s="59">
        <f>Seguimiento!O32</f>
        <v>0</v>
      </c>
    </row>
    <row r="21" spans="1:14" ht="37.5" customHeight="1" x14ac:dyDescent="0.3">
      <c r="A21" s="51" t="str">
        <f>+Identificacion!I35</f>
        <v>Cantidad de procesos con fallo absolutorio</v>
      </c>
      <c r="B21" s="76">
        <v>0</v>
      </c>
      <c r="C21" s="59">
        <f>Seguimiento!D33</f>
        <v>0</v>
      </c>
      <c r="D21" s="59">
        <f>Seguimiento!E33</f>
        <v>0</v>
      </c>
      <c r="E21" s="59">
        <f>Seguimiento!F33</f>
        <v>0</v>
      </c>
      <c r="F21" s="59">
        <f>Seguimiento!G33</f>
        <v>0</v>
      </c>
      <c r="G21" s="59">
        <f>Seguimiento!H33</f>
        <v>0</v>
      </c>
      <c r="H21" s="59">
        <f>Seguimiento!I33</f>
        <v>0</v>
      </c>
      <c r="I21" s="59">
        <f>Seguimiento!J33</f>
        <v>0</v>
      </c>
      <c r="J21" s="59">
        <f>Seguimiento!K33</f>
        <v>0</v>
      </c>
      <c r="K21" s="59">
        <f>Seguimiento!L33</f>
        <v>0</v>
      </c>
      <c r="L21" s="59">
        <f>Seguimiento!M33</f>
        <v>0</v>
      </c>
      <c r="M21" s="59">
        <f>Seguimiento!N33</f>
        <v>0</v>
      </c>
      <c r="N21" s="59">
        <f>Seguimiento!O33</f>
        <v>0</v>
      </c>
    </row>
    <row r="22" spans="1:14" ht="37.5" customHeight="1" x14ac:dyDescent="0.3">
      <c r="A22" s="51" t="str">
        <f>+Identificacion!I36</f>
        <v>Cantidad de sanciones impuestas</v>
      </c>
      <c r="B22" s="76">
        <v>2</v>
      </c>
      <c r="C22" s="59">
        <f>SUM(Seguimiento!D34:D39)</f>
        <v>0</v>
      </c>
      <c r="D22" s="59">
        <f>SUM(Seguimiento!E34:E39)</f>
        <v>0</v>
      </c>
      <c r="E22" s="59">
        <f>SUM(Seguimiento!F34:F39)</f>
        <v>1</v>
      </c>
      <c r="F22" s="59">
        <f>SUM(Seguimiento!G34:G39)</f>
        <v>0</v>
      </c>
      <c r="G22" s="59">
        <f>SUM(Seguimiento!H34:H39)</f>
        <v>0</v>
      </c>
      <c r="H22" s="59">
        <f>SUM(Seguimiento!I34:I39)</f>
        <v>0</v>
      </c>
      <c r="I22" s="59">
        <f>SUM(Seguimiento!J34:J39)</f>
        <v>0</v>
      </c>
      <c r="J22" s="59">
        <f>SUM(Seguimiento!K34:K39)</f>
        <v>0</v>
      </c>
      <c r="K22" s="59">
        <f>SUM(Seguimiento!L34:L39)</f>
        <v>0</v>
      </c>
      <c r="L22" s="59">
        <f>SUM(Seguimiento!M34:M39)</f>
        <v>0</v>
      </c>
      <c r="M22" s="59">
        <f>SUM(Seguimiento!N34:N39)</f>
        <v>0</v>
      </c>
      <c r="N22" s="59">
        <f>SUM(Seguimiento!O34:O39)</f>
        <v>0</v>
      </c>
    </row>
    <row r="23" spans="1:14" ht="37.5" customHeight="1" x14ac:dyDescent="0.3">
      <c r="A23" s="51" t="str">
        <f>+Identificacion!I42</f>
        <v>% de Planes de Mejoramiento cerrados</v>
      </c>
      <c r="B23" s="77">
        <v>0.96202531645569622</v>
      </c>
      <c r="C23" s="65">
        <f>IFERROR(Seguimiento!D40/Seguimiento!D41,0)</f>
        <v>0</v>
      </c>
      <c r="D23" s="65">
        <f>IFERROR(Seguimiento!E40/Seguimiento!E41,0)</f>
        <v>0</v>
      </c>
      <c r="E23" s="65">
        <f>IFERROR(Seguimiento!F40/Seguimiento!F41,0)</f>
        <v>0</v>
      </c>
      <c r="F23" s="65">
        <f>IFERROR(Seguimiento!G40/Seguimiento!G41,0)</f>
        <v>0</v>
      </c>
      <c r="G23" s="65">
        <f>IFERROR(Seguimiento!H40/Seguimiento!H41,0)</f>
        <v>0</v>
      </c>
      <c r="H23" s="65">
        <f>IFERROR(Seguimiento!I40/Seguimiento!I41,0)</f>
        <v>0</v>
      </c>
      <c r="I23" s="65">
        <f>IFERROR(Seguimiento!J40/Seguimiento!J41,0)</f>
        <v>0</v>
      </c>
      <c r="J23" s="65">
        <f>IFERROR(Seguimiento!K40/Seguimiento!K41,0)</f>
        <v>0</v>
      </c>
      <c r="K23" s="65">
        <f>IFERROR(Seguimiento!L40/Seguimiento!L41,0)</f>
        <v>0</v>
      </c>
      <c r="L23" s="65">
        <f>IFERROR(Seguimiento!M40/Seguimiento!M41,0)</f>
        <v>0</v>
      </c>
      <c r="M23" s="65">
        <f>IFERROR(Seguimiento!N40/Seguimiento!N41,0)</f>
        <v>0</v>
      </c>
      <c r="N23" s="65">
        <f>IFERROR(Seguimiento!O40/Seguimiento!O41,0)</f>
        <v>0</v>
      </c>
    </row>
    <row r="24" spans="1:14" x14ac:dyDescent="0.3">
      <c r="A24" s="198"/>
      <c r="B24" s="192"/>
      <c r="C24" s="192"/>
      <c r="D24" s="192"/>
      <c r="E24" s="192"/>
      <c r="F24" s="192"/>
      <c r="G24" s="192"/>
      <c r="H24" s="192"/>
      <c r="I24" s="192"/>
      <c r="J24" s="192"/>
      <c r="K24" s="192"/>
      <c r="L24" s="192"/>
      <c r="M24" s="192"/>
      <c r="N24" s="193"/>
    </row>
    <row r="25" spans="1:14" x14ac:dyDescent="0.3">
      <c r="A25" s="199" t="s">
        <v>41</v>
      </c>
      <c r="B25" s="192"/>
      <c r="C25" s="192"/>
      <c r="D25" s="192"/>
      <c r="E25" s="192"/>
      <c r="F25" s="192"/>
      <c r="G25" s="192"/>
      <c r="H25" s="192"/>
      <c r="I25" s="192"/>
      <c r="J25" s="192"/>
      <c r="K25" s="192"/>
      <c r="L25" s="192"/>
      <c r="M25" s="192"/>
      <c r="N25" s="193"/>
    </row>
    <row r="26" spans="1:14" x14ac:dyDescent="0.3">
      <c r="A26" s="200" t="s">
        <v>44</v>
      </c>
      <c r="B26" s="192"/>
      <c r="C26" s="192"/>
      <c r="D26" s="192"/>
      <c r="E26" s="192"/>
      <c r="F26" s="192"/>
      <c r="G26" s="193"/>
      <c r="H26" s="201" t="s">
        <v>45</v>
      </c>
      <c r="I26" s="192"/>
      <c r="J26" s="192"/>
      <c r="K26" s="193"/>
      <c r="L26" s="202" t="s">
        <v>47</v>
      </c>
      <c r="M26" s="192"/>
      <c r="N26" s="193"/>
    </row>
    <row r="27" spans="1:14" x14ac:dyDescent="0.3">
      <c r="A27" s="56" t="s">
        <v>50</v>
      </c>
      <c r="B27" s="205" t="s">
        <v>13</v>
      </c>
      <c r="C27" s="206"/>
      <c r="D27" s="204"/>
      <c r="E27" s="60" t="s">
        <v>53</v>
      </c>
      <c r="F27" s="61" t="s">
        <v>56</v>
      </c>
      <c r="G27" s="62" t="s">
        <v>59</v>
      </c>
      <c r="H27" s="50" t="s">
        <v>61</v>
      </c>
      <c r="I27" s="50" t="s">
        <v>62</v>
      </c>
      <c r="J27" s="50" t="s">
        <v>63</v>
      </c>
      <c r="K27" s="50" t="s">
        <v>64</v>
      </c>
      <c r="L27" s="57" t="s">
        <v>65</v>
      </c>
      <c r="M27" s="203" t="s">
        <v>67</v>
      </c>
      <c r="N27" s="204"/>
    </row>
    <row r="28" spans="1:14" ht="33" x14ac:dyDescent="0.3">
      <c r="A28" s="51" t="str">
        <f>+Identificacion!B16</f>
        <v>1.1 Hechos que podrían dar inicio de la acción disciplinaria</v>
      </c>
      <c r="B28" s="194" t="str">
        <f>+A12</f>
        <v>Cantidad de hechos que pueden dar inicio al proceso disciplinario</v>
      </c>
      <c r="C28" s="195"/>
      <c r="D28" s="196"/>
      <c r="E28" s="78" t="s">
        <v>242</v>
      </c>
      <c r="F28" s="79" t="s">
        <v>244</v>
      </c>
      <c r="G28" s="78" t="s">
        <v>243</v>
      </c>
      <c r="H28" s="63"/>
      <c r="I28" s="63"/>
      <c r="J28" s="63"/>
      <c r="K28" s="75"/>
      <c r="L28" s="58" t="s">
        <v>220</v>
      </c>
      <c r="M28" s="189" t="s">
        <v>220</v>
      </c>
      <c r="N28" s="190"/>
    </row>
    <row r="29" spans="1:14" ht="33" customHeight="1" x14ac:dyDescent="0.3">
      <c r="A29" s="51" t="str">
        <f>+Identificacion!B19</f>
        <v>1.2 Estado actual de los procesos disciplinarios activos</v>
      </c>
      <c r="B29" s="194" t="str">
        <f t="shared" ref="B29:B39" si="0">+A13</f>
        <v>Cantidad de procesos activos</v>
      </c>
      <c r="C29" s="195"/>
      <c r="D29" s="196"/>
      <c r="E29" s="78" t="s">
        <v>247</v>
      </c>
      <c r="F29" s="79" t="s">
        <v>245</v>
      </c>
      <c r="G29" s="78" t="s">
        <v>246</v>
      </c>
      <c r="H29" s="63"/>
      <c r="I29" s="63"/>
      <c r="J29" s="63"/>
      <c r="K29" s="75"/>
      <c r="L29" s="58" t="s">
        <v>220</v>
      </c>
      <c r="M29" s="189" t="s">
        <v>220</v>
      </c>
      <c r="N29" s="190"/>
    </row>
    <row r="30" spans="1:14" ht="33" customHeight="1" x14ac:dyDescent="0.3">
      <c r="A30" s="51" t="str">
        <f>+A29</f>
        <v>1.2 Estado actual de los procesos disciplinarios activos</v>
      </c>
      <c r="B30" s="194" t="str">
        <f t="shared" si="0"/>
        <v>Procesos en averiguación de responsables</v>
      </c>
      <c r="C30" s="195"/>
      <c r="D30" s="196"/>
      <c r="E30" s="80" t="s">
        <v>220</v>
      </c>
      <c r="F30" s="80" t="s">
        <v>220</v>
      </c>
      <c r="G30" s="80" t="s">
        <v>220</v>
      </c>
      <c r="H30" s="63"/>
      <c r="I30" s="63"/>
      <c r="J30" s="63"/>
      <c r="K30" s="75"/>
      <c r="L30" s="58" t="s">
        <v>220</v>
      </c>
      <c r="M30" s="189" t="s">
        <v>220</v>
      </c>
      <c r="N30" s="190"/>
    </row>
    <row r="31" spans="1:14" ht="51" customHeight="1" x14ac:dyDescent="0.3">
      <c r="A31" s="51" t="str">
        <f>+A30</f>
        <v>1.2 Estado actual de los procesos disciplinarios activos</v>
      </c>
      <c r="B31" s="194" t="str">
        <f t="shared" si="0"/>
        <v>Cantidad de sujetos investigados actualmente</v>
      </c>
      <c r="C31" s="195"/>
      <c r="D31" s="196"/>
      <c r="E31" s="78" t="s">
        <v>266</v>
      </c>
      <c r="F31" s="79" t="s">
        <v>267</v>
      </c>
      <c r="G31" s="78" t="s">
        <v>268</v>
      </c>
      <c r="H31" s="63"/>
      <c r="I31" s="63"/>
      <c r="J31" s="63"/>
      <c r="K31" s="75"/>
      <c r="L31" s="58" t="s">
        <v>220</v>
      </c>
      <c r="M31" s="189" t="s">
        <v>220</v>
      </c>
      <c r="N31" s="190"/>
    </row>
    <row r="32" spans="1:14" ht="33" customHeight="1" x14ac:dyDescent="0.3">
      <c r="A32" s="51" t="str">
        <f>+Identificacion!B29</f>
        <v>1.3 Recurrencia de faltas disciplinarias</v>
      </c>
      <c r="B32" s="194" t="str">
        <f t="shared" si="0"/>
        <v>Cantidad de faltas leves investigadas</v>
      </c>
      <c r="C32" s="195"/>
      <c r="D32" s="196"/>
      <c r="E32" s="78" t="s">
        <v>249</v>
      </c>
      <c r="F32" s="79" t="s">
        <v>271</v>
      </c>
      <c r="G32" s="78" t="s">
        <v>272</v>
      </c>
      <c r="H32" s="63"/>
      <c r="I32" s="63"/>
      <c r="J32" s="63"/>
      <c r="K32" s="75"/>
      <c r="L32" s="58" t="s">
        <v>220</v>
      </c>
      <c r="M32" s="189" t="s">
        <v>220</v>
      </c>
      <c r="N32" s="190"/>
    </row>
    <row r="33" spans="1:16" ht="33" customHeight="1" x14ac:dyDescent="0.3">
      <c r="A33" s="51" t="str">
        <f>+A32</f>
        <v>1.3 Recurrencia de faltas disciplinarias</v>
      </c>
      <c r="B33" s="194" t="str">
        <f t="shared" si="0"/>
        <v>Cantidad de faltas graves investigadas</v>
      </c>
      <c r="C33" s="195"/>
      <c r="D33" s="196"/>
      <c r="E33" s="78" t="s">
        <v>242</v>
      </c>
      <c r="F33" s="79" t="s">
        <v>273</v>
      </c>
      <c r="G33" s="78" t="s">
        <v>274</v>
      </c>
      <c r="H33" s="63"/>
      <c r="I33" s="63"/>
      <c r="J33" s="63"/>
      <c r="K33" s="75"/>
      <c r="L33" s="58" t="s">
        <v>220</v>
      </c>
      <c r="M33" s="189" t="s">
        <v>220</v>
      </c>
      <c r="N33" s="190"/>
    </row>
    <row r="34" spans="1:16" ht="33" customHeight="1" x14ac:dyDescent="0.3">
      <c r="A34" s="51" t="str">
        <f>+A33</f>
        <v>1.3 Recurrencia de faltas disciplinarias</v>
      </c>
      <c r="B34" s="194" t="str">
        <f t="shared" si="0"/>
        <v>Cantidad de faltas gravísimas investigadas</v>
      </c>
      <c r="C34" s="195"/>
      <c r="D34" s="196"/>
      <c r="E34" s="78" t="s">
        <v>249</v>
      </c>
      <c r="F34" s="79" t="s">
        <v>271</v>
      </c>
      <c r="G34" s="78" t="s">
        <v>272</v>
      </c>
      <c r="H34" s="63"/>
      <c r="I34" s="63"/>
      <c r="J34" s="63"/>
      <c r="K34" s="75"/>
      <c r="L34" s="58" t="s">
        <v>220</v>
      </c>
      <c r="M34" s="189" t="s">
        <v>220</v>
      </c>
      <c r="N34" s="190"/>
    </row>
    <row r="35" spans="1:16" ht="33" customHeight="1" x14ac:dyDescent="0.3">
      <c r="A35" s="51" t="str">
        <f>+Identificacion!B32</f>
        <v>1.4 Autos inhibitorios o declaraciones de impedimento</v>
      </c>
      <c r="B35" s="194" t="str">
        <f t="shared" si="0"/>
        <v>Canidad de procesos con autos inhibitorios o declaración de impedimiento</v>
      </c>
      <c r="C35" s="195"/>
      <c r="D35" s="196"/>
      <c r="E35" s="80" t="s">
        <v>220</v>
      </c>
      <c r="F35" s="80" t="s">
        <v>220</v>
      </c>
      <c r="G35" s="80" t="s">
        <v>220</v>
      </c>
      <c r="H35" s="63"/>
      <c r="I35" s="63"/>
      <c r="J35" s="63"/>
      <c r="K35" s="75"/>
      <c r="L35" s="58" t="s">
        <v>220</v>
      </c>
      <c r="M35" s="189" t="s">
        <v>220</v>
      </c>
      <c r="N35" s="190"/>
    </row>
    <row r="36" spans="1:16" ht="33" customHeight="1" x14ac:dyDescent="0.3">
      <c r="A36" s="51" t="str">
        <f>+Identificacion!B34</f>
        <v>1.5 Estado o resultado de los procesos disciplinarios finalizados</v>
      </c>
      <c r="B36" s="194" t="str">
        <f t="shared" si="0"/>
        <v>Cantidad de procesos archivados</v>
      </c>
      <c r="C36" s="195"/>
      <c r="D36" s="196"/>
      <c r="E36" s="78" t="s">
        <v>248</v>
      </c>
      <c r="F36" s="79" t="s">
        <v>269</v>
      </c>
      <c r="G36" s="78" t="s">
        <v>270</v>
      </c>
      <c r="H36" s="63"/>
      <c r="I36" s="63"/>
      <c r="J36" s="63"/>
      <c r="K36" s="75"/>
      <c r="L36" s="58" t="s">
        <v>220</v>
      </c>
      <c r="M36" s="189" t="s">
        <v>220</v>
      </c>
      <c r="N36" s="190"/>
      <c r="P36" s="52">
        <f>2/6</f>
        <v>0.33333333333333331</v>
      </c>
    </row>
    <row r="37" spans="1:16" ht="33" customHeight="1" x14ac:dyDescent="0.3">
      <c r="A37" s="51" t="str">
        <f>+A36</f>
        <v>1.5 Estado o resultado de los procesos disciplinarios finalizados</v>
      </c>
      <c r="B37" s="194" t="str">
        <f t="shared" si="0"/>
        <v>Cantidad de procesos con fallo absolutorio</v>
      </c>
      <c r="C37" s="195"/>
      <c r="D37" s="196"/>
      <c r="E37" s="80" t="s">
        <v>220</v>
      </c>
      <c r="F37" s="80" t="s">
        <v>220</v>
      </c>
      <c r="G37" s="80" t="s">
        <v>220</v>
      </c>
      <c r="H37" s="66"/>
      <c r="I37" s="66"/>
      <c r="J37" s="66"/>
      <c r="K37" s="66"/>
      <c r="L37" s="58" t="s">
        <v>220</v>
      </c>
      <c r="M37" s="189" t="s">
        <v>220</v>
      </c>
      <c r="N37" s="190"/>
    </row>
    <row r="38" spans="1:16" ht="33" customHeight="1" x14ac:dyDescent="0.3">
      <c r="A38" s="94" t="str">
        <f>+A37</f>
        <v>1.5 Estado o resultado de los procesos disciplinarios finalizados</v>
      </c>
      <c r="B38" s="194" t="str">
        <f t="shared" si="0"/>
        <v>Cantidad de sanciones impuestas</v>
      </c>
      <c r="C38" s="195"/>
      <c r="D38" s="196"/>
      <c r="E38" s="80" t="s">
        <v>220</v>
      </c>
      <c r="F38" s="80" t="s">
        <v>220</v>
      </c>
      <c r="G38" s="80" t="s">
        <v>220</v>
      </c>
      <c r="H38" s="66"/>
      <c r="I38" s="66"/>
      <c r="J38" s="66"/>
      <c r="K38" s="66"/>
      <c r="L38" s="58" t="s">
        <v>220</v>
      </c>
      <c r="M38" s="189" t="s">
        <v>220</v>
      </c>
      <c r="N38" s="190"/>
    </row>
    <row r="39" spans="1:16" ht="33" customHeight="1" x14ac:dyDescent="0.3">
      <c r="A39" s="94" t="str">
        <f>+Identificacion!B42</f>
        <v>2.1 Auditorias de gestión y de calidad</v>
      </c>
      <c r="B39" s="194" t="str">
        <f t="shared" si="0"/>
        <v>% de Planes de Mejoramiento cerrados</v>
      </c>
      <c r="C39" s="195"/>
      <c r="D39" s="196"/>
      <c r="E39" s="78" t="s">
        <v>250</v>
      </c>
      <c r="F39" s="79" t="s">
        <v>251</v>
      </c>
      <c r="G39" s="78" t="s">
        <v>252</v>
      </c>
      <c r="H39" s="66"/>
      <c r="I39" s="66"/>
      <c r="J39" s="66"/>
      <c r="K39" s="66"/>
      <c r="L39" s="58" t="s">
        <v>220</v>
      </c>
      <c r="M39" s="189" t="s">
        <v>220</v>
      </c>
      <c r="N39" s="190"/>
    </row>
    <row r="40" spans="1:16" x14ac:dyDescent="0.3">
      <c r="A40" s="198"/>
      <c r="B40" s="192"/>
      <c r="C40" s="192"/>
      <c r="D40" s="192"/>
      <c r="E40" s="192"/>
      <c r="F40" s="192"/>
      <c r="G40" s="192"/>
      <c r="H40" s="192"/>
      <c r="I40" s="192"/>
      <c r="J40" s="192"/>
      <c r="K40" s="192"/>
      <c r="L40" s="192"/>
      <c r="M40" s="192"/>
      <c r="N40" s="193"/>
    </row>
    <row r="41" spans="1:16" x14ac:dyDescent="0.3">
      <c r="A41" s="199" t="s">
        <v>89</v>
      </c>
      <c r="B41" s="192"/>
      <c r="C41" s="192"/>
      <c r="D41" s="192"/>
      <c r="E41" s="192"/>
      <c r="F41" s="192"/>
      <c r="G41" s="192"/>
      <c r="H41" s="192"/>
      <c r="I41" s="192"/>
      <c r="J41" s="192"/>
      <c r="K41" s="192"/>
      <c r="L41" s="192"/>
      <c r="M41" s="192"/>
      <c r="N41" s="193"/>
    </row>
    <row r="42" spans="1:16" ht="33.75" customHeight="1" x14ac:dyDescent="0.3">
      <c r="A42" s="71" t="str">
        <f>+A28</f>
        <v>1.1 Hechos que podrían dar inicio de la acción disciplinaria</v>
      </c>
      <c r="B42" s="191"/>
      <c r="C42" s="195"/>
      <c r="D42" s="195"/>
      <c r="E42" s="195"/>
      <c r="F42" s="195"/>
      <c r="G42" s="195"/>
      <c r="H42" s="195"/>
      <c r="I42" s="195"/>
      <c r="J42" s="195"/>
      <c r="K42" s="195"/>
      <c r="L42" s="195"/>
      <c r="M42" s="195"/>
      <c r="N42" s="196"/>
    </row>
    <row r="43" spans="1:16" ht="33.75" customHeight="1" x14ac:dyDescent="0.3">
      <c r="A43" s="71" t="str">
        <f t="shared" ref="A43" si="1">+A29</f>
        <v>1.2 Estado actual de los procesos disciplinarios activos</v>
      </c>
      <c r="B43" s="197"/>
      <c r="C43" s="192"/>
      <c r="D43" s="192"/>
      <c r="E43" s="192"/>
      <c r="F43" s="192"/>
      <c r="G43" s="192"/>
      <c r="H43" s="192"/>
      <c r="I43" s="192"/>
      <c r="J43" s="192"/>
      <c r="K43" s="192"/>
      <c r="L43" s="192"/>
      <c r="M43" s="192"/>
      <c r="N43" s="193"/>
    </row>
    <row r="44" spans="1:16" ht="38.25" customHeight="1" x14ac:dyDescent="0.3">
      <c r="A44" s="71" t="str">
        <f>+A31</f>
        <v>1.2 Estado actual de los procesos disciplinarios activos</v>
      </c>
      <c r="B44" s="191"/>
      <c r="C44" s="195"/>
      <c r="D44" s="195"/>
      <c r="E44" s="195"/>
      <c r="F44" s="195"/>
      <c r="G44" s="195"/>
      <c r="H44" s="195"/>
      <c r="I44" s="195"/>
      <c r="J44" s="195"/>
      <c r="K44" s="195"/>
      <c r="L44" s="195"/>
      <c r="M44" s="195"/>
      <c r="N44" s="196"/>
    </row>
    <row r="45" spans="1:16" ht="33" customHeight="1" x14ac:dyDescent="0.3">
      <c r="A45" s="71" t="str">
        <f>+A32</f>
        <v>1.3 Recurrencia de faltas disciplinarias</v>
      </c>
      <c r="B45" s="191"/>
      <c r="C45" s="195"/>
      <c r="D45" s="195"/>
      <c r="E45" s="195"/>
      <c r="F45" s="195"/>
      <c r="G45" s="195"/>
      <c r="H45" s="195"/>
      <c r="I45" s="195"/>
      <c r="J45" s="195"/>
      <c r="K45" s="195"/>
      <c r="L45" s="195"/>
      <c r="M45" s="195"/>
      <c r="N45" s="196"/>
    </row>
    <row r="46" spans="1:16" ht="33.75" customHeight="1" x14ac:dyDescent="0.3">
      <c r="A46" s="71" t="str">
        <f>+A34</f>
        <v>1.3 Recurrencia de faltas disciplinarias</v>
      </c>
      <c r="B46" s="191"/>
      <c r="C46" s="195"/>
      <c r="D46" s="195"/>
      <c r="E46" s="195"/>
      <c r="F46" s="195"/>
      <c r="G46" s="195"/>
      <c r="H46" s="195"/>
      <c r="I46" s="195"/>
      <c r="J46" s="195"/>
      <c r="K46" s="195"/>
      <c r="L46" s="195"/>
      <c r="M46" s="195"/>
      <c r="N46" s="196"/>
    </row>
    <row r="47" spans="1:16" ht="38.25" customHeight="1" x14ac:dyDescent="0.3">
      <c r="A47" s="71" t="str">
        <f>+A37</f>
        <v>1.5 Estado o resultado de los procesos disciplinarios finalizados</v>
      </c>
      <c r="B47" s="191"/>
      <c r="C47" s="192"/>
      <c r="D47" s="192"/>
      <c r="E47" s="192"/>
      <c r="F47" s="192"/>
      <c r="G47" s="192"/>
      <c r="H47" s="192"/>
      <c r="I47" s="192"/>
      <c r="J47" s="192"/>
      <c r="K47" s="192"/>
      <c r="L47" s="192"/>
      <c r="M47" s="192"/>
      <c r="N47" s="193"/>
    </row>
  </sheetData>
  <mergeCells count="55">
    <mergeCell ref="M38:N38"/>
    <mergeCell ref="M39:N39"/>
    <mergeCell ref="A1:A4"/>
    <mergeCell ref="A10:N10"/>
    <mergeCell ref="A9:N9"/>
    <mergeCell ref="A8:C8"/>
    <mergeCell ref="D8:N8"/>
    <mergeCell ref="A5:N5"/>
    <mergeCell ref="D7:N7"/>
    <mergeCell ref="A7:C7"/>
    <mergeCell ref="D6:N6"/>
    <mergeCell ref="A6:C6"/>
    <mergeCell ref="M1:N1"/>
    <mergeCell ref="M2:N2"/>
    <mergeCell ref="M3:N3"/>
    <mergeCell ref="M4:N4"/>
    <mergeCell ref="B1:L2"/>
    <mergeCell ref="B3:L4"/>
    <mergeCell ref="M28:N28"/>
    <mergeCell ref="M27:N27"/>
    <mergeCell ref="B42:N42"/>
    <mergeCell ref="B27:D27"/>
    <mergeCell ref="B28:D28"/>
    <mergeCell ref="M30:N30"/>
    <mergeCell ref="M29:N29"/>
    <mergeCell ref="A41:N41"/>
    <mergeCell ref="A40:N40"/>
    <mergeCell ref="M33:N33"/>
    <mergeCell ref="B29:D29"/>
    <mergeCell ref="B30:D30"/>
    <mergeCell ref="B31:D31"/>
    <mergeCell ref="B32:D32"/>
    <mergeCell ref="M31:N31"/>
    <mergeCell ref="M32:N32"/>
    <mergeCell ref="A24:N24"/>
    <mergeCell ref="A25:N25"/>
    <mergeCell ref="A26:G26"/>
    <mergeCell ref="H26:K26"/>
    <mergeCell ref="L26:N26"/>
    <mergeCell ref="M34:N34"/>
    <mergeCell ref="M35:N35"/>
    <mergeCell ref="B47:N47"/>
    <mergeCell ref="B33:D33"/>
    <mergeCell ref="B34:D34"/>
    <mergeCell ref="B35:D35"/>
    <mergeCell ref="B36:D36"/>
    <mergeCell ref="B37:D37"/>
    <mergeCell ref="B45:N45"/>
    <mergeCell ref="B44:N44"/>
    <mergeCell ref="B43:N43"/>
    <mergeCell ref="M36:N36"/>
    <mergeCell ref="M37:N37"/>
    <mergeCell ref="B46:N46"/>
    <mergeCell ref="B38:D38"/>
    <mergeCell ref="B39:D39"/>
  </mergeCells>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7" t="s">
        <v>76</v>
      </c>
      <c r="B1" s="8" t="s">
        <v>80</v>
      </c>
      <c r="C1" s="9" t="s">
        <v>83</v>
      </c>
      <c r="D1" s="10" t="s">
        <v>86</v>
      </c>
      <c r="E1" s="12" t="s">
        <v>88</v>
      </c>
      <c r="F1" s="13"/>
      <c r="G1" s="14"/>
      <c r="H1" s="15"/>
      <c r="I1" s="15"/>
      <c r="J1" s="15"/>
      <c r="K1" s="15"/>
      <c r="L1" s="15"/>
      <c r="M1" s="15"/>
      <c r="N1" s="15"/>
      <c r="O1" s="15"/>
      <c r="P1" s="15"/>
      <c r="Q1" s="15"/>
      <c r="R1" s="15"/>
      <c r="S1" s="15"/>
      <c r="T1" s="15"/>
      <c r="U1" s="15"/>
      <c r="V1" s="15"/>
      <c r="W1" s="15"/>
      <c r="X1" s="15"/>
      <c r="Y1" s="15"/>
      <c r="Z1" s="15"/>
    </row>
    <row r="2" spans="1:26" ht="16.5" customHeight="1" x14ac:dyDescent="0.3">
      <c r="A2" s="16" t="s">
        <v>93</v>
      </c>
      <c r="B2" s="17" t="s">
        <v>95</v>
      </c>
      <c r="C2" s="18" t="s">
        <v>98</v>
      </c>
      <c r="D2" s="19" t="s">
        <v>100</v>
      </c>
      <c r="E2" s="20" t="s">
        <v>101</v>
      </c>
      <c r="F2" s="21"/>
      <c r="G2" s="14"/>
      <c r="H2" s="15"/>
      <c r="I2" s="15"/>
      <c r="J2" s="15"/>
      <c r="K2" s="15"/>
      <c r="L2" s="15"/>
      <c r="M2" s="15"/>
      <c r="N2" s="15"/>
      <c r="O2" s="15"/>
      <c r="P2" s="15"/>
      <c r="Q2" s="15"/>
      <c r="R2" s="15"/>
      <c r="S2" s="15"/>
      <c r="T2" s="15"/>
      <c r="U2" s="15"/>
      <c r="V2" s="15"/>
      <c r="W2" s="15"/>
      <c r="X2" s="15"/>
      <c r="Y2" s="15"/>
      <c r="Z2" s="15"/>
    </row>
    <row r="3" spans="1:26" ht="16.5" customHeight="1" x14ac:dyDescent="0.3">
      <c r="A3" s="22" t="s">
        <v>104</v>
      </c>
      <c r="B3" s="23" t="s">
        <v>16</v>
      </c>
      <c r="C3" s="18" t="s">
        <v>105</v>
      </c>
      <c r="D3" s="19" t="s">
        <v>107</v>
      </c>
      <c r="E3" s="20" t="s">
        <v>108</v>
      </c>
      <c r="F3" s="24"/>
      <c r="G3" s="15"/>
      <c r="H3" s="15"/>
      <c r="I3" s="15"/>
      <c r="J3" s="15"/>
      <c r="K3" s="15"/>
      <c r="L3" s="15"/>
      <c r="M3" s="15"/>
      <c r="N3" s="15"/>
      <c r="O3" s="15"/>
      <c r="P3" s="15"/>
      <c r="Q3" s="15"/>
      <c r="R3" s="15"/>
      <c r="S3" s="15"/>
      <c r="T3" s="15"/>
      <c r="U3" s="15"/>
      <c r="V3" s="15"/>
      <c r="W3" s="15"/>
      <c r="X3" s="15"/>
      <c r="Y3" s="15"/>
      <c r="Z3" s="15"/>
    </row>
    <row r="4" spans="1:26" ht="16.5" customHeight="1" x14ac:dyDescent="0.3">
      <c r="A4" s="16" t="s">
        <v>109</v>
      </c>
      <c r="B4" s="23" t="s">
        <v>110</v>
      </c>
      <c r="C4" s="25" t="s">
        <v>111</v>
      </c>
      <c r="D4" s="26" t="s">
        <v>113</v>
      </c>
      <c r="E4" s="20" t="s">
        <v>116</v>
      </c>
      <c r="F4" s="21"/>
      <c r="G4" s="14"/>
      <c r="H4" s="15"/>
      <c r="I4" s="15"/>
      <c r="J4" s="15"/>
      <c r="K4" s="15"/>
      <c r="L4" s="15"/>
      <c r="M4" s="15"/>
      <c r="N4" s="15"/>
      <c r="O4" s="15"/>
      <c r="P4" s="15"/>
      <c r="Q4" s="15"/>
      <c r="R4" s="15"/>
      <c r="S4" s="15"/>
      <c r="T4" s="15"/>
      <c r="U4" s="15"/>
      <c r="V4" s="15"/>
      <c r="W4" s="15"/>
      <c r="X4" s="15"/>
      <c r="Y4" s="15"/>
      <c r="Z4" s="15"/>
    </row>
    <row r="5" spans="1:26" ht="16.5" customHeight="1" x14ac:dyDescent="0.3">
      <c r="A5" s="27" t="s">
        <v>117</v>
      </c>
      <c r="B5" s="28"/>
      <c r="C5" s="25" t="s">
        <v>119</v>
      </c>
      <c r="D5" s="19" t="s">
        <v>120</v>
      </c>
      <c r="E5" s="21"/>
      <c r="F5" s="21"/>
      <c r="G5" s="14"/>
      <c r="H5" s="15"/>
      <c r="I5" s="15"/>
      <c r="J5" s="15"/>
      <c r="K5" s="15"/>
      <c r="L5" s="15"/>
      <c r="M5" s="15"/>
      <c r="N5" s="15"/>
      <c r="O5" s="15"/>
      <c r="P5" s="15"/>
      <c r="Q5" s="15"/>
      <c r="R5" s="15"/>
      <c r="S5" s="15"/>
      <c r="T5" s="15"/>
      <c r="U5" s="15"/>
      <c r="V5" s="15"/>
      <c r="W5" s="15"/>
      <c r="X5" s="15"/>
      <c r="Y5" s="15"/>
      <c r="Z5" s="15"/>
    </row>
    <row r="6" spans="1:26" ht="16.5" customHeight="1" x14ac:dyDescent="0.3">
      <c r="A6" s="29" t="s">
        <v>121</v>
      </c>
      <c r="B6" s="15"/>
      <c r="C6" s="30"/>
      <c r="D6" s="19" t="s">
        <v>122</v>
      </c>
      <c r="E6" s="31"/>
      <c r="F6" s="21"/>
      <c r="G6" s="14"/>
      <c r="H6" s="15"/>
      <c r="I6" s="15"/>
      <c r="J6" s="15"/>
      <c r="K6" s="15"/>
      <c r="L6" s="15"/>
      <c r="M6" s="15"/>
      <c r="N6" s="15"/>
      <c r="O6" s="15"/>
      <c r="P6" s="15"/>
      <c r="Q6" s="15"/>
      <c r="R6" s="15"/>
      <c r="S6" s="15"/>
      <c r="T6" s="15"/>
      <c r="U6" s="15"/>
      <c r="V6" s="15"/>
      <c r="W6" s="15"/>
      <c r="X6" s="15"/>
      <c r="Y6" s="15"/>
      <c r="Z6" s="15"/>
    </row>
    <row r="7" spans="1:26" ht="16.5" customHeight="1" x14ac:dyDescent="0.3">
      <c r="A7" s="32" t="s">
        <v>123</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x14ac:dyDescent="0.3">
      <c r="A8" s="32" t="s">
        <v>124</v>
      </c>
      <c r="B8" s="38" t="s">
        <v>125</v>
      </c>
      <c r="C8" s="40" t="s">
        <v>126</v>
      </c>
      <c r="D8" s="41" t="s">
        <v>128</v>
      </c>
      <c r="E8" s="42" t="s">
        <v>129</v>
      </c>
      <c r="F8" s="42" t="s">
        <v>130</v>
      </c>
      <c r="G8" s="15"/>
      <c r="H8" s="15"/>
      <c r="I8" s="15"/>
      <c r="J8" s="15"/>
      <c r="K8" s="15"/>
      <c r="L8" s="15"/>
      <c r="M8" s="15"/>
      <c r="N8" s="15"/>
      <c r="O8" s="15"/>
      <c r="P8" s="15"/>
      <c r="Q8" s="15"/>
      <c r="R8" s="15"/>
      <c r="S8" s="15"/>
      <c r="T8" s="15"/>
      <c r="U8" s="15"/>
      <c r="V8" s="15"/>
      <c r="W8" s="15"/>
      <c r="X8" s="15"/>
      <c r="Y8" s="15"/>
      <c r="Z8" s="15"/>
    </row>
    <row r="9" spans="1:26" ht="16.5" customHeight="1" x14ac:dyDescent="0.3">
      <c r="A9" s="15"/>
      <c r="B9" s="15" t="s">
        <v>131</v>
      </c>
      <c r="C9" s="15" t="s">
        <v>132</v>
      </c>
      <c r="D9" s="43" t="s">
        <v>133</v>
      </c>
      <c r="E9" s="44" t="s">
        <v>134</v>
      </c>
      <c r="F9" s="15" t="s">
        <v>135</v>
      </c>
      <c r="G9" s="15"/>
      <c r="H9" s="15"/>
      <c r="I9" s="15"/>
      <c r="J9" s="15"/>
      <c r="K9" s="15"/>
      <c r="L9" s="15"/>
      <c r="M9" s="15"/>
      <c r="N9" s="15"/>
      <c r="O9" s="15"/>
      <c r="P9" s="15"/>
      <c r="Q9" s="15"/>
      <c r="R9" s="15"/>
      <c r="S9" s="15"/>
      <c r="T9" s="15"/>
      <c r="U9" s="15"/>
      <c r="V9" s="15"/>
      <c r="W9" s="15"/>
      <c r="X9" s="15"/>
      <c r="Y9" s="15"/>
      <c r="Z9" s="15"/>
    </row>
    <row r="10" spans="1:26" ht="16.5" customHeight="1" x14ac:dyDescent="0.3">
      <c r="A10" s="15"/>
      <c r="B10" s="15" t="s">
        <v>136</v>
      </c>
      <c r="C10" s="15" t="s">
        <v>137</v>
      </c>
      <c r="D10" s="45" t="s">
        <v>138</v>
      </c>
      <c r="E10" s="44" t="s">
        <v>139</v>
      </c>
      <c r="F10" s="15" t="s">
        <v>140</v>
      </c>
      <c r="G10" s="15"/>
      <c r="H10" s="15"/>
      <c r="I10" s="15"/>
      <c r="J10" s="15"/>
      <c r="K10" s="15"/>
      <c r="L10" s="15"/>
      <c r="M10" s="15"/>
      <c r="N10" s="15"/>
      <c r="O10" s="15"/>
      <c r="P10" s="15"/>
      <c r="Q10" s="15"/>
      <c r="R10" s="15"/>
      <c r="S10" s="15"/>
      <c r="T10" s="15"/>
      <c r="U10" s="15"/>
      <c r="V10" s="15"/>
      <c r="W10" s="15"/>
      <c r="X10" s="15"/>
      <c r="Y10" s="15"/>
      <c r="Z10" s="15"/>
    </row>
    <row r="11" spans="1:26" ht="16.5" customHeight="1" x14ac:dyDescent="0.3">
      <c r="A11" s="15"/>
      <c r="B11" s="15" t="s">
        <v>141</v>
      </c>
      <c r="C11" s="15" t="s">
        <v>142</v>
      </c>
      <c r="D11" s="43" t="s">
        <v>143</v>
      </c>
      <c r="E11" s="44" t="s">
        <v>144</v>
      </c>
      <c r="F11" s="15" t="s">
        <v>145</v>
      </c>
      <c r="G11" s="15"/>
      <c r="H11" s="15"/>
      <c r="I11" s="15"/>
      <c r="J11" s="15"/>
      <c r="K11" s="15"/>
      <c r="L11" s="15"/>
      <c r="M11" s="15"/>
      <c r="N11" s="15"/>
      <c r="O11" s="15"/>
      <c r="P11" s="15"/>
      <c r="Q11" s="15"/>
      <c r="R11" s="15"/>
      <c r="S11" s="15"/>
      <c r="T11" s="15"/>
      <c r="U11" s="15"/>
      <c r="V11" s="15"/>
      <c r="W11" s="15"/>
      <c r="X11" s="15"/>
      <c r="Y11" s="15"/>
      <c r="Z11" s="15"/>
    </row>
    <row r="12" spans="1:26" ht="16.5" customHeight="1" x14ac:dyDescent="0.3">
      <c r="A12" s="15"/>
      <c r="B12" s="15" t="s">
        <v>146</v>
      </c>
      <c r="C12" s="15" t="s">
        <v>147</v>
      </c>
      <c r="D12" s="43" t="s">
        <v>148</v>
      </c>
      <c r="E12" s="44" t="s">
        <v>149</v>
      </c>
      <c r="F12" s="15" t="s">
        <v>150</v>
      </c>
      <c r="G12" s="15"/>
      <c r="H12" s="15"/>
      <c r="I12" s="15"/>
      <c r="J12" s="15"/>
      <c r="K12" s="15"/>
      <c r="L12" s="15"/>
      <c r="M12" s="15"/>
      <c r="N12" s="15"/>
      <c r="O12" s="15"/>
      <c r="P12" s="15"/>
      <c r="Q12" s="15"/>
      <c r="R12" s="15"/>
      <c r="S12" s="15"/>
      <c r="T12" s="15"/>
      <c r="U12" s="15"/>
      <c r="V12" s="15"/>
      <c r="W12" s="15"/>
      <c r="X12" s="15"/>
      <c r="Y12" s="15"/>
      <c r="Z12" s="15"/>
    </row>
    <row r="13" spans="1:26" ht="16.5" customHeight="1" x14ac:dyDescent="0.3">
      <c r="A13" s="15"/>
      <c r="B13" s="15" t="s">
        <v>151</v>
      </c>
      <c r="C13" s="15" t="s">
        <v>152</v>
      </c>
      <c r="D13" s="43" t="s">
        <v>153</v>
      </c>
      <c r="E13" s="44" t="s">
        <v>154</v>
      </c>
      <c r="F13" s="15" t="s">
        <v>14</v>
      </c>
      <c r="G13" s="15"/>
      <c r="H13" s="15"/>
      <c r="I13" s="15"/>
      <c r="J13" s="15"/>
      <c r="K13" s="15"/>
      <c r="L13" s="15"/>
      <c r="M13" s="15"/>
      <c r="N13" s="15"/>
      <c r="O13" s="15"/>
      <c r="P13" s="15"/>
      <c r="Q13" s="15"/>
      <c r="R13" s="15"/>
      <c r="S13" s="15"/>
      <c r="T13" s="15"/>
      <c r="U13" s="15"/>
      <c r="V13" s="15"/>
      <c r="W13" s="15"/>
      <c r="X13" s="15"/>
      <c r="Y13" s="15"/>
      <c r="Z13" s="15"/>
    </row>
    <row r="14" spans="1:26" ht="16.5" customHeight="1" x14ac:dyDescent="0.3">
      <c r="A14" s="15"/>
      <c r="B14" s="15" t="s">
        <v>155</v>
      </c>
      <c r="C14" s="15" t="s">
        <v>156</v>
      </c>
      <c r="D14" s="43" t="s">
        <v>157</v>
      </c>
      <c r="E14" s="44" t="s">
        <v>158</v>
      </c>
      <c r="F14" s="15" t="s">
        <v>159</v>
      </c>
      <c r="G14" s="15"/>
      <c r="H14" s="15"/>
      <c r="I14" s="15"/>
      <c r="J14" s="15"/>
      <c r="K14" s="15"/>
      <c r="L14" s="15"/>
      <c r="M14" s="15"/>
      <c r="N14" s="15"/>
      <c r="O14" s="15"/>
      <c r="P14" s="15"/>
      <c r="Q14" s="15"/>
      <c r="R14" s="15"/>
      <c r="S14" s="15"/>
      <c r="T14" s="15"/>
      <c r="U14" s="15"/>
      <c r="V14" s="15"/>
      <c r="W14" s="15"/>
      <c r="X14" s="15"/>
      <c r="Y14" s="15"/>
      <c r="Z14" s="15"/>
    </row>
    <row r="15" spans="1:26" ht="16.5" customHeight="1" x14ac:dyDescent="0.3">
      <c r="A15" s="15"/>
      <c r="B15" s="15" t="s">
        <v>160</v>
      </c>
      <c r="C15" s="15" t="s">
        <v>161</v>
      </c>
      <c r="D15" s="43" t="s">
        <v>162</v>
      </c>
      <c r="E15" s="44" t="s">
        <v>163</v>
      </c>
      <c r="F15" s="15" t="s">
        <v>164</v>
      </c>
      <c r="G15" s="15"/>
      <c r="H15" s="15"/>
      <c r="I15" s="15"/>
      <c r="J15" s="15"/>
      <c r="K15" s="15"/>
      <c r="L15" s="15"/>
      <c r="M15" s="15"/>
      <c r="N15" s="15"/>
      <c r="O15" s="15"/>
      <c r="P15" s="15"/>
      <c r="Q15" s="15"/>
      <c r="R15" s="15"/>
      <c r="S15" s="15"/>
      <c r="T15" s="15"/>
      <c r="U15" s="15"/>
      <c r="V15" s="15"/>
      <c r="W15" s="15"/>
      <c r="X15" s="15"/>
      <c r="Y15" s="15"/>
      <c r="Z15" s="15"/>
    </row>
    <row r="16" spans="1:26" ht="16.5" customHeight="1" x14ac:dyDescent="0.3">
      <c r="A16" s="15"/>
      <c r="B16" s="15"/>
      <c r="C16" s="15" t="s">
        <v>165</v>
      </c>
      <c r="D16" s="46"/>
      <c r="E16" s="44" t="s">
        <v>166</v>
      </c>
      <c r="F16" s="15" t="s">
        <v>167</v>
      </c>
      <c r="G16" s="15"/>
      <c r="H16" s="15"/>
      <c r="I16" s="15"/>
      <c r="J16" s="15"/>
      <c r="K16" s="15"/>
      <c r="L16" s="15"/>
      <c r="M16" s="15"/>
      <c r="N16" s="15"/>
      <c r="O16" s="15"/>
      <c r="P16" s="15"/>
      <c r="Q16" s="15"/>
      <c r="R16" s="15"/>
      <c r="S16" s="15"/>
      <c r="T16" s="15"/>
      <c r="U16" s="15"/>
      <c r="V16" s="15"/>
      <c r="W16" s="15"/>
      <c r="X16" s="15"/>
      <c r="Y16" s="15"/>
      <c r="Z16" s="15"/>
    </row>
    <row r="17" spans="1:26" ht="16.5" customHeight="1" x14ac:dyDescent="0.3">
      <c r="A17" s="15"/>
      <c r="B17" s="15"/>
      <c r="C17" s="15" t="s">
        <v>168</v>
      </c>
      <c r="D17" s="15"/>
      <c r="E17" s="44" t="s">
        <v>169</v>
      </c>
      <c r="F17" s="15" t="s">
        <v>170</v>
      </c>
      <c r="G17" s="15"/>
      <c r="H17" s="15"/>
      <c r="I17" s="15"/>
      <c r="J17" s="15"/>
      <c r="K17" s="15"/>
      <c r="L17" s="15"/>
      <c r="M17" s="15"/>
      <c r="N17" s="15"/>
      <c r="O17" s="15"/>
      <c r="P17" s="15"/>
      <c r="Q17" s="15"/>
      <c r="R17" s="15"/>
      <c r="S17" s="15"/>
      <c r="T17" s="15"/>
      <c r="U17" s="15"/>
      <c r="V17" s="15"/>
      <c r="W17" s="15"/>
      <c r="X17" s="15"/>
      <c r="Y17" s="15"/>
      <c r="Z17" s="15"/>
    </row>
    <row r="18" spans="1:26" ht="16.5" customHeight="1" x14ac:dyDescent="0.3">
      <c r="A18" s="47" t="s">
        <v>171</v>
      </c>
      <c r="B18" s="15"/>
      <c r="C18" s="15" t="s">
        <v>172</v>
      </c>
      <c r="D18" s="15"/>
      <c r="E18" s="44" t="s">
        <v>173</v>
      </c>
      <c r="F18" s="15"/>
      <c r="G18" s="15"/>
      <c r="H18" s="15"/>
      <c r="I18" s="15"/>
      <c r="J18" s="15"/>
      <c r="K18" s="15"/>
      <c r="L18" s="15"/>
      <c r="M18" s="15"/>
      <c r="N18" s="15"/>
      <c r="O18" s="15"/>
      <c r="P18" s="15"/>
      <c r="Q18" s="15"/>
      <c r="R18" s="15"/>
      <c r="S18" s="15"/>
      <c r="T18" s="15"/>
      <c r="U18" s="15"/>
      <c r="V18" s="15"/>
      <c r="W18" s="15"/>
      <c r="X18" s="15"/>
      <c r="Y18" s="15"/>
      <c r="Z18" s="15"/>
    </row>
    <row r="19" spans="1:26" ht="16.5" customHeight="1" x14ac:dyDescent="0.3">
      <c r="A19" s="48" t="s">
        <v>174</v>
      </c>
      <c r="B19" s="15"/>
      <c r="C19" s="15" t="s">
        <v>175</v>
      </c>
      <c r="D19" s="15"/>
      <c r="E19" s="44" t="s">
        <v>176</v>
      </c>
      <c r="F19" s="15"/>
      <c r="G19" s="15"/>
      <c r="H19" s="15"/>
      <c r="I19" s="15"/>
      <c r="J19" s="15"/>
      <c r="K19" s="15"/>
      <c r="L19" s="15"/>
      <c r="M19" s="15"/>
      <c r="N19" s="15"/>
      <c r="O19" s="15"/>
      <c r="P19" s="15"/>
      <c r="Q19" s="15"/>
      <c r="R19" s="15"/>
      <c r="S19" s="15"/>
      <c r="T19" s="15"/>
      <c r="U19" s="15"/>
      <c r="V19" s="15"/>
      <c r="W19" s="15"/>
      <c r="X19" s="15"/>
      <c r="Y19" s="15"/>
      <c r="Z19" s="15"/>
    </row>
    <row r="20" spans="1:26" ht="16.5" customHeight="1" x14ac:dyDescent="0.3">
      <c r="A20" s="48" t="s">
        <v>177</v>
      </c>
      <c r="B20" s="15"/>
      <c r="C20" s="15" t="s">
        <v>178</v>
      </c>
      <c r="D20" s="15"/>
      <c r="E20" s="44" t="s">
        <v>179</v>
      </c>
      <c r="F20" s="15"/>
      <c r="G20" s="15"/>
      <c r="H20" s="15"/>
      <c r="I20" s="15"/>
      <c r="J20" s="15"/>
      <c r="K20" s="15"/>
      <c r="L20" s="15"/>
      <c r="M20" s="15"/>
      <c r="N20" s="15"/>
      <c r="O20" s="15"/>
      <c r="P20" s="15"/>
      <c r="Q20" s="15"/>
      <c r="R20" s="15"/>
      <c r="S20" s="15"/>
      <c r="T20" s="15"/>
      <c r="U20" s="15"/>
      <c r="V20" s="15"/>
      <c r="W20" s="15"/>
      <c r="X20" s="15"/>
      <c r="Y20" s="15"/>
      <c r="Z20" s="15"/>
    </row>
    <row r="21" spans="1:26" ht="16.5" customHeight="1" x14ac:dyDescent="0.3">
      <c r="A21" s="15"/>
      <c r="B21" s="15"/>
      <c r="C21" s="15" t="s">
        <v>180</v>
      </c>
      <c r="D21" s="15"/>
      <c r="E21" s="44" t="s">
        <v>181</v>
      </c>
      <c r="F21" s="15"/>
      <c r="G21" s="15"/>
      <c r="H21" s="15"/>
      <c r="I21" s="15"/>
      <c r="J21" s="15"/>
      <c r="K21" s="15"/>
      <c r="L21" s="15"/>
      <c r="M21" s="15"/>
      <c r="N21" s="15"/>
      <c r="O21" s="15"/>
      <c r="P21" s="15"/>
      <c r="Q21" s="15"/>
      <c r="R21" s="15"/>
      <c r="S21" s="15"/>
      <c r="T21" s="15"/>
      <c r="U21" s="15"/>
      <c r="V21" s="15"/>
      <c r="W21" s="15"/>
      <c r="X21" s="15"/>
      <c r="Y21" s="15"/>
      <c r="Z21" s="15"/>
    </row>
    <row r="22" spans="1:26" ht="16.5" customHeight="1" x14ac:dyDescent="0.3">
      <c r="A22" s="15"/>
      <c r="B22" s="15"/>
      <c r="C22" s="15" t="s">
        <v>182</v>
      </c>
      <c r="D22" s="15"/>
      <c r="E22" s="44" t="s">
        <v>183</v>
      </c>
      <c r="F22" s="15"/>
      <c r="G22" s="15"/>
      <c r="H22" s="15"/>
      <c r="I22" s="15"/>
      <c r="J22" s="15"/>
      <c r="K22" s="15"/>
      <c r="L22" s="15"/>
      <c r="M22" s="15"/>
      <c r="N22" s="15"/>
      <c r="O22" s="15"/>
      <c r="P22" s="15"/>
      <c r="Q22" s="15"/>
      <c r="R22" s="15"/>
      <c r="S22" s="15"/>
      <c r="T22" s="15"/>
      <c r="U22" s="15"/>
      <c r="V22" s="15"/>
      <c r="W22" s="15"/>
      <c r="X22" s="15"/>
      <c r="Y22" s="15"/>
      <c r="Z22" s="15"/>
    </row>
    <row r="23" spans="1:26" ht="16.5" customHeight="1" x14ac:dyDescent="0.3">
      <c r="A23" s="15"/>
      <c r="B23" s="15"/>
      <c r="C23" s="15" t="s">
        <v>184</v>
      </c>
      <c r="D23" s="15"/>
      <c r="E23" s="44" t="s">
        <v>185</v>
      </c>
      <c r="F23" s="15"/>
      <c r="G23" s="15"/>
      <c r="H23" s="15"/>
      <c r="I23" s="15"/>
      <c r="J23" s="15"/>
      <c r="K23" s="15"/>
      <c r="L23" s="15"/>
      <c r="M23" s="15"/>
      <c r="N23" s="15"/>
      <c r="O23" s="15"/>
      <c r="P23" s="15"/>
      <c r="Q23" s="15"/>
      <c r="R23" s="15"/>
      <c r="S23" s="15"/>
      <c r="T23" s="15"/>
      <c r="U23" s="15"/>
      <c r="V23" s="15"/>
      <c r="W23" s="15"/>
      <c r="X23" s="15"/>
      <c r="Y23" s="15"/>
      <c r="Z23" s="15"/>
    </row>
    <row r="24" spans="1:26" ht="16.5" customHeight="1" x14ac:dyDescent="0.3">
      <c r="A24" s="15"/>
      <c r="B24" s="15"/>
      <c r="C24" s="15" t="s">
        <v>186</v>
      </c>
      <c r="D24" s="15"/>
      <c r="E24" s="44" t="s">
        <v>7</v>
      </c>
      <c r="F24" s="15"/>
      <c r="G24" s="15"/>
      <c r="H24" s="15"/>
      <c r="I24" s="15"/>
      <c r="J24" s="15"/>
      <c r="K24" s="15"/>
      <c r="L24" s="15"/>
      <c r="M24" s="15"/>
      <c r="N24" s="15"/>
      <c r="O24" s="15"/>
      <c r="P24" s="15"/>
      <c r="Q24" s="15"/>
      <c r="R24" s="15"/>
      <c r="S24" s="15"/>
      <c r="T24" s="15"/>
      <c r="U24" s="15"/>
      <c r="V24" s="15"/>
      <c r="W24" s="15"/>
      <c r="X24" s="15"/>
      <c r="Y24" s="15"/>
      <c r="Z24" s="15"/>
    </row>
    <row r="25" spans="1:26" ht="16.5" customHeight="1" x14ac:dyDescent="0.3">
      <c r="A25" s="15"/>
      <c r="B25" s="15"/>
      <c r="C25" s="15"/>
      <c r="D25" s="15"/>
      <c r="E25" s="44" t="s">
        <v>187</v>
      </c>
      <c r="F25" s="15"/>
      <c r="G25" s="15"/>
      <c r="H25" s="15"/>
      <c r="I25" s="15"/>
      <c r="J25" s="15"/>
      <c r="K25" s="15"/>
      <c r="L25" s="15"/>
      <c r="M25" s="15"/>
      <c r="N25" s="15"/>
      <c r="O25" s="15"/>
      <c r="P25" s="15"/>
      <c r="Q25" s="15"/>
      <c r="R25" s="15"/>
      <c r="S25" s="15"/>
      <c r="T25" s="15"/>
      <c r="U25" s="15"/>
      <c r="V25" s="15"/>
      <c r="W25" s="15"/>
      <c r="X25" s="15"/>
      <c r="Y25" s="15"/>
      <c r="Z25" s="15"/>
    </row>
    <row r="26" spans="1:26" ht="16.5" customHeight="1" x14ac:dyDescent="0.3">
      <c r="A26" s="15"/>
      <c r="B26" s="15" t="s">
        <v>188</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x14ac:dyDescent="0.3">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x14ac:dyDescent="0.3">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x14ac:dyDescent="0.3">
      <c r="A30" s="15"/>
      <c r="B30" s="15" t="s">
        <v>189</v>
      </c>
      <c r="C30" s="15" t="s">
        <v>190</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x14ac:dyDescent="0.3">
      <c r="A31" s="15"/>
      <c r="B31" s="15"/>
      <c r="C31" s="15" t="s">
        <v>191</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x14ac:dyDescent="0.3">
      <c r="A32" s="15"/>
      <c r="B32" s="15"/>
      <c r="C32" s="15" t="s">
        <v>192</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x14ac:dyDescent="0.3">
      <c r="A33" s="15"/>
      <c r="B33" s="15"/>
      <c r="C33" s="15" t="s">
        <v>193</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x14ac:dyDescent="0.3">
      <c r="A34" s="15"/>
      <c r="B34" s="15"/>
      <c r="C34" s="15" t="s">
        <v>194</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x14ac:dyDescent="0.3">
      <c r="A35" s="15"/>
      <c r="B35" s="15"/>
      <c r="C35" s="15" t="s">
        <v>195</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x14ac:dyDescent="0.3">
      <c r="A36" s="15"/>
      <c r="B36" s="15"/>
      <c r="C36" s="15" t="s">
        <v>196</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x14ac:dyDescent="0.3">
      <c r="A37" s="15"/>
      <c r="B37" s="15"/>
      <c r="C37" s="15" t="s">
        <v>197</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x14ac:dyDescent="0.3">
      <c r="A38" s="15"/>
      <c r="B38" s="15"/>
      <c r="C38" s="15" t="s">
        <v>198</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x14ac:dyDescent="0.3">
      <c r="A39" s="15"/>
      <c r="B39" s="15"/>
      <c r="C39" s="15" t="s">
        <v>199</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x14ac:dyDescent="0.3">
      <c r="A40" s="15"/>
      <c r="B40" s="15"/>
      <c r="C40" s="15" t="s">
        <v>200</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x14ac:dyDescent="0.3">
      <c r="A41" s="15"/>
      <c r="B41" s="15"/>
      <c r="C41" s="15" t="s">
        <v>201</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x14ac:dyDescent="0.3">
      <c r="A42" s="15"/>
      <c r="B42" s="15"/>
      <c r="C42" s="15" t="s">
        <v>202</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x14ac:dyDescent="0.3">
      <c r="A43" s="15"/>
      <c r="B43" s="15"/>
      <c r="C43" s="15" t="s">
        <v>203</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x14ac:dyDescent="0.3">
      <c r="A44" s="15"/>
      <c r="B44" s="15"/>
      <c r="C44" s="15" t="s">
        <v>204</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x14ac:dyDescent="0.3">
      <c r="A45" s="15"/>
      <c r="B45" s="15"/>
      <c r="C45" s="15" t="s">
        <v>205</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x14ac:dyDescent="0.3">
      <c r="A46" s="15"/>
      <c r="B46" s="15"/>
      <c r="C46" s="15" t="s">
        <v>206</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x14ac:dyDescent="0.3">
      <c r="A47" s="15"/>
      <c r="B47" s="15"/>
      <c r="C47" s="15" t="s">
        <v>207</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x14ac:dyDescent="0.3">
      <c r="A48" s="15"/>
      <c r="B48" s="15"/>
      <c r="C48" s="15" t="s">
        <v>208</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x14ac:dyDescent="0.3">
      <c r="A49" s="15"/>
      <c r="B49" s="15"/>
      <c r="C49" s="15" t="s">
        <v>209</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x14ac:dyDescent="0.3">
      <c r="A50" s="15"/>
      <c r="B50" s="15"/>
      <c r="C50" s="15" t="s">
        <v>210</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x14ac:dyDescent="0.3">
      <c r="A51" s="15"/>
      <c r="B51" s="15"/>
      <c r="C51" s="15" t="s">
        <v>211</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x14ac:dyDescent="0.3">
      <c r="A52" s="15"/>
      <c r="B52" s="15"/>
      <c r="C52" s="15" t="s">
        <v>212</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x14ac:dyDescent="0.3">
      <c r="A53" s="15"/>
      <c r="B53" s="15"/>
      <c r="C53" s="15" t="s">
        <v>213</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x14ac:dyDescent="0.3">
      <c r="A54" s="15"/>
      <c r="B54" s="15"/>
      <c r="C54" s="15" t="s">
        <v>214</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x14ac:dyDescent="0.3">
      <c r="A55" s="15"/>
      <c r="B55" s="15"/>
      <c r="C55" s="15" t="s">
        <v>215</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x14ac:dyDescent="0.3">
      <c r="A56" s="15"/>
      <c r="B56" s="15"/>
      <c r="C56" s="15" t="s">
        <v>216</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x14ac:dyDescent="0.3">
      <c r="A57" s="15"/>
      <c r="B57" s="15"/>
      <c r="C57" s="15" t="s">
        <v>217</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x14ac:dyDescent="0.3">
      <c r="A58" s="15"/>
      <c r="B58" s="15"/>
      <c r="C58" s="15" t="s">
        <v>218</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Maryland Padilla Pedraza</cp:lastModifiedBy>
  <cp:lastPrinted>2018-08-27T15:45:47Z</cp:lastPrinted>
  <dcterms:created xsi:type="dcterms:W3CDTF">2018-11-21T14:34:12Z</dcterms:created>
  <dcterms:modified xsi:type="dcterms:W3CDTF">2019-07-29T16:42:41Z</dcterms:modified>
</cp:coreProperties>
</file>