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maritza.amado\Documents\OAP AUXILIAR\PLANEACIÓN\APOYO PLANEACIÓN\Documentos para Publicar\"/>
    </mc:Choice>
  </mc:AlternateContent>
  <xr:revisionPtr revIDLastSave="0" documentId="8_{733209A4-6421-4C14-80C7-582A7CFAD1BA}" xr6:coauthVersionLast="36" xr6:coauthVersionMax="36" xr10:uidLastSave="{00000000-0000-0000-0000-000000000000}"/>
  <bookViews>
    <workbookView xWindow="0" yWindow="0" windowWidth="28800" windowHeight="12225" xr2:uid="{1A97EF6E-BAD5-48EC-9910-1FE6CE6380B2}"/>
  </bookViews>
  <sheets>
    <sheet name="Servicio a la Ciudadanía" sheetId="2" r:id="rId1"/>
    <sheet name="Direccionamiento Estratégico" sheetId="3" r:id="rId2"/>
    <sheet name="Gestión de TIC" sheetId="4" r:id="rId3"/>
    <sheet name="Gestión del Conocimiento" sheetId="5" r:id="rId4"/>
    <sheet name="Control y Evaluación Instituc." sheetId="6" r:id="rId5"/>
    <sheet name="Mejora Continua" sheetId="7" r:id="rId6"/>
    <sheet name="Nidos" sheetId="8" r:id="rId7"/>
    <sheet name="Crea" sheetId="12" r:id="rId8"/>
    <sheet name="Equipamientos Culturales" sheetId="9" r:id="rId9"/>
    <sheet name="Gestión de Fomento" sheetId="11" r:id="rId10"/>
    <sheet name="Gestión Documental" sheetId="1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Print_Titles" localSheetId="7">Crea!$7:$8</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3" i="12" l="1"/>
  <c r="F23" i="12"/>
  <c r="B23" i="12"/>
  <c r="E23" i="12" s="1"/>
  <c r="G21" i="12"/>
  <c r="F21" i="12"/>
  <c r="B21" i="12"/>
  <c r="E21" i="12" s="1"/>
  <c r="G18" i="12"/>
  <c r="F18" i="12"/>
  <c r="B18" i="12"/>
  <c r="E18" i="12" s="1"/>
  <c r="G15" i="12"/>
  <c r="F15" i="12"/>
  <c r="B15" i="12"/>
  <c r="E15" i="12" s="1"/>
  <c r="G13" i="12"/>
  <c r="F13" i="12"/>
  <c r="B13" i="12"/>
  <c r="E13" i="12" s="1"/>
  <c r="G11" i="12"/>
  <c r="F11" i="12"/>
  <c r="B11" i="12"/>
  <c r="E11" i="12" s="1"/>
  <c r="G9" i="12"/>
  <c r="F9" i="12"/>
  <c r="B9" i="12"/>
  <c r="E9" i="12" s="1"/>
  <c r="C5" i="12"/>
  <c r="D24" i="11" l="1"/>
  <c r="D23" i="11"/>
  <c r="G22" i="11"/>
  <c r="B22" i="11"/>
  <c r="F22" i="11" s="1"/>
  <c r="D22" i="11"/>
  <c r="D21" i="11"/>
  <c r="D20" i="11"/>
  <c r="G19" i="11"/>
  <c r="B19" i="11"/>
  <c r="E19" i="11" s="1"/>
  <c r="F19" i="11"/>
  <c r="D19" i="11"/>
  <c r="D18" i="11"/>
  <c r="D17" i="11"/>
  <c r="G16" i="11"/>
  <c r="B16" i="11"/>
  <c r="F16" i="11"/>
  <c r="E16" i="11"/>
  <c r="D16" i="11"/>
  <c r="D14" i="11"/>
  <c r="G13" i="11"/>
  <c r="B13" i="11"/>
  <c r="F13" i="11" s="1"/>
  <c r="D13" i="11"/>
  <c r="D12" i="11"/>
  <c r="D10" i="11"/>
  <c r="G9" i="11"/>
  <c r="B9" i="11"/>
  <c r="E9" i="11" s="1"/>
  <c r="F9" i="11"/>
  <c r="D9" i="11"/>
  <c r="C5" i="11"/>
  <c r="H14" i="10"/>
  <c r="C14" i="10"/>
  <c r="G14" i="10"/>
  <c r="F14" i="10"/>
  <c r="H11" i="10"/>
  <c r="C11" i="10"/>
  <c r="G11" i="10"/>
  <c r="H9" i="10"/>
  <c r="C9" i="10"/>
  <c r="G9" i="10" s="1"/>
  <c r="D5" i="10"/>
  <c r="G15" i="9"/>
  <c r="B15" i="9"/>
  <c r="F15" i="9"/>
  <c r="E15" i="9"/>
  <c r="G13" i="9"/>
  <c r="B13" i="9"/>
  <c r="F13" i="9"/>
  <c r="E13" i="9"/>
  <c r="G11" i="9"/>
  <c r="B11" i="9"/>
  <c r="F11" i="9"/>
  <c r="E11" i="9"/>
  <c r="G9" i="9"/>
  <c r="B9" i="9"/>
  <c r="F9" i="9"/>
  <c r="E9" i="9"/>
  <c r="C5" i="9"/>
  <c r="H24" i="8"/>
  <c r="C24" i="8"/>
  <c r="G24" i="8"/>
  <c r="H22" i="8"/>
  <c r="C22" i="8"/>
  <c r="G22" i="8"/>
  <c r="F22" i="8"/>
  <c r="H19" i="8"/>
  <c r="C19" i="8"/>
  <c r="G19" i="8"/>
  <c r="F19" i="8"/>
  <c r="H16" i="8"/>
  <c r="C16" i="8"/>
  <c r="G16" i="8"/>
  <c r="F16" i="8"/>
  <c r="H15" i="8"/>
  <c r="C15" i="8"/>
  <c r="G15" i="8"/>
  <c r="F15" i="8"/>
  <c r="H13" i="8"/>
  <c r="C13" i="8"/>
  <c r="G13" i="8"/>
  <c r="F13" i="8"/>
  <c r="H11" i="8"/>
  <c r="C11" i="8"/>
  <c r="G11" i="8"/>
  <c r="F11" i="8"/>
  <c r="H9" i="8"/>
  <c r="C9" i="8"/>
  <c r="G9" i="8"/>
  <c r="F9" i="8"/>
  <c r="D5" i="8"/>
  <c r="H15" i="7"/>
  <c r="C15" i="7"/>
  <c r="G15" i="7"/>
  <c r="F15" i="7"/>
  <c r="H13" i="7"/>
  <c r="C13" i="7"/>
  <c r="G13" i="7"/>
  <c r="F13" i="7"/>
  <c r="H11" i="7"/>
  <c r="C11" i="7"/>
  <c r="G11" i="7"/>
  <c r="F11" i="7"/>
  <c r="H9" i="7"/>
  <c r="C9" i="7"/>
  <c r="G9" i="7"/>
  <c r="F9" i="7"/>
  <c r="D5" i="7"/>
  <c r="H20" i="6"/>
  <c r="G20" i="6"/>
  <c r="F20" i="6"/>
  <c r="H18" i="6"/>
  <c r="G18" i="6"/>
  <c r="F18" i="6"/>
  <c r="H17" i="6"/>
  <c r="G17" i="6"/>
  <c r="F17" i="6"/>
  <c r="H15" i="6"/>
  <c r="G15" i="6"/>
  <c r="F15" i="6"/>
  <c r="H13" i="6"/>
  <c r="G13" i="6"/>
  <c r="F13" i="6"/>
  <c r="H11" i="6"/>
  <c r="G11" i="6"/>
  <c r="F11" i="6"/>
  <c r="H9" i="6"/>
  <c r="G9" i="6"/>
  <c r="F9" i="6"/>
  <c r="D5" i="6"/>
  <c r="H9" i="5"/>
  <c r="C9" i="5"/>
  <c r="G9" i="5"/>
  <c r="F9" i="5"/>
  <c r="D5" i="5"/>
  <c r="G15" i="4"/>
  <c r="B15" i="4"/>
  <c r="F15" i="4"/>
  <c r="E15" i="4"/>
  <c r="G12" i="4"/>
  <c r="B12" i="4"/>
  <c r="F12" i="4"/>
  <c r="E12" i="4"/>
  <c r="G9" i="4"/>
  <c r="B9" i="4"/>
  <c r="F9" i="4"/>
  <c r="E9" i="4"/>
  <c r="C5" i="4"/>
  <c r="E25" i="3"/>
  <c r="E24" i="3"/>
  <c r="H23" i="3"/>
  <c r="C23" i="3"/>
  <c r="G23" i="3"/>
  <c r="F23" i="3"/>
  <c r="E23" i="3"/>
  <c r="E22" i="3"/>
  <c r="E21" i="3"/>
  <c r="H20" i="3"/>
  <c r="C20" i="3"/>
  <c r="G20" i="3" s="1"/>
  <c r="E20" i="3"/>
  <c r="E18" i="3"/>
  <c r="H17" i="3"/>
  <c r="C17" i="3"/>
  <c r="G17" i="3"/>
  <c r="F17" i="3"/>
  <c r="E17" i="3"/>
  <c r="H15" i="3"/>
  <c r="C15" i="3"/>
  <c r="F15" i="3" s="1"/>
  <c r="G15" i="3"/>
  <c r="C12" i="3"/>
  <c r="H12" i="3"/>
  <c r="G12" i="3"/>
  <c r="F12" i="3"/>
  <c r="H11" i="3"/>
  <c r="C11" i="3"/>
  <c r="F11" i="3" s="1"/>
  <c r="G11" i="3"/>
  <c r="H9" i="3"/>
  <c r="C9" i="3"/>
  <c r="F9" i="3" s="1"/>
  <c r="G9" i="3"/>
  <c r="D5" i="3"/>
  <c r="H11" i="2"/>
  <c r="G11" i="2"/>
  <c r="F11" i="2"/>
  <c r="C11" i="2"/>
  <c r="H9" i="2"/>
  <c r="G9" i="2"/>
  <c r="F9" i="2"/>
  <c r="C9" i="2"/>
  <c r="F9" i="10" l="1"/>
  <c r="E13" i="11"/>
  <c r="E22" i="11"/>
  <c r="F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637A808-324C-4983-82D1-48EF2B2B96A0}">
      <text>
        <r>
          <rPr>
            <sz val="11"/>
            <color rgb="FF000000"/>
            <rFont val="Calibri"/>
            <family val="2"/>
          </rPr>
          <t>Agregue la información que me pediste. Quedo listo para imprimir.
	-Juana Yadira Osorio Merchan</t>
        </r>
      </text>
    </comment>
  </commentList>
</comments>
</file>

<file path=xl/sharedStrings.xml><?xml version="1.0" encoding="utf-8"?>
<sst xmlns="http://schemas.openxmlformats.org/spreadsheetml/2006/main" count="1719" uniqueCount="626">
  <si>
    <t>GESTIÓN DEL SERVICIO A LA CIUDADANÍA</t>
  </si>
  <si>
    <t>Código: 2ES-GSC-MT-01</t>
  </si>
  <si>
    <t>Fecha: 29/11/2018</t>
  </si>
  <si>
    <t>MAPA DE RIESGOS POR PROCESO</t>
  </si>
  <si>
    <t>Versión: 01</t>
  </si>
  <si>
    <t>PROCESO:</t>
  </si>
  <si>
    <t xml:space="preserve">GESTIÓN DEL SERVICIO A LA CIUDADANÍA </t>
  </si>
  <si>
    <t>LIDER DEL PROCESO</t>
  </si>
  <si>
    <t>LILIANA VALENCIA MEJIA</t>
  </si>
  <si>
    <t>OBJETIVO:</t>
  </si>
  <si>
    <t>FECHA DE ACTUALIZACIÓN</t>
  </si>
  <si>
    <t>Nro</t>
  </si>
  <si>
    <t>Riesgo</t>
  </si>
  <si>
    <t>Tipo de Riesgo</t>
  </si>
  <si>
    <t>Causas</t>
  </si>
  <si>
    <t>Probabilidad</t>
  </si>
  <si>
    <t>Impacto</t>
  </si>
  <si>
    <t>Evaluación del Riesgo</t>
  </si>
  <si>
    <t>Opción de Manejo</t>
  </si>
  <si>
    <t>Actividad de Control</t>
  </si>
  <si>
    <t>Evidencia</t>
  </si>
  <si>
    <t>Responsable</t>
  </si>
  <si>
    <t>Tiempo</t>
  </si>
  <si>
    <t>Indicador</t>
  </si>
  <si>
    <t>Autoevaluación</t>
  </si>
  <si>
    <t>Seguimiento</t>
  </si>
  <si>
    <t>Fecha</t>
  </si>
  <si>
    <t>Observación</t>
  </si>
  <si>
    <t>Operativo</t>
  </si>
  <si>
    <t>Los integrantes del área de servicio a la ciudadanía son vinculados a través de un contrato de prestación de servicios</t>
  </si>
  <si>
    <t>Evitar</t>
  </si>
  <si>
    <t>Participar en los comités convocados por la Subdirección Administrativa que nos permitan conocer la destinación presupuestal para el área de atención al ciudadano.</t>
  </si>
  <si>
    <t>Listados de asistencia a los comités desarrollados por la Subdirección Administrativa</t>
  </si>
  <si>
    <t>Viviana Ortiz Bernal - área de atención al ciudadano</t>
  </si>
  <si>
    <t>Mensual</t>
  </si>
  <si>
    <t>Lista de asistencia/11</t>
  </si>
  <si>
    <t>Se ha asistido a las reuniones convocadas por la Saf y ahora sabemos como se manejará la contratación para la vigencia 2019</t>
  </si>
  <si>
    <t xml:space="preserve">Demoras en la contratación </t>
  </si>
  <si>
    <t>Revisar el rediseño institucional que se presentó a la CNSC analizando las plazas creadas para el área de atención al ciudadano</t>
  </si>
  <si>
    <t>Propuesta de rediseño institucional -
Correo electrónico enviado al área de talento humano realizando la solicitud del envío del rediseño institucional</t>
  </si>
  <si>
    <t>Correo electrónico/1</t>
  </si>
  <si>
    <t>Se habló con el Jefe del área de talento humano para el suministro de la información</t>
  </si>
  <si>
    <t>Que no se realice seguimiento al 100% del total de las peticiones que ingresan a la entidad, que eviten el vencimiento de los términos de las respuestas</t>
  </si>
  <si>
    <t>Consultar diarimente el estado de gestión de los derechos de petición que ingresan a la entidad a través  de la Base de datos reporte preventivo y enviar las alertas a las áreas responsables de dar respuesta de fondo</t>
  </si>
  <si>
    <t>Base de datos reporte preventivo que se ubica en drive a través del siguiente link :https://docs.google.com/spreadsheets/d/1bon9UX0RGD9QaA2LyyixkuzjEA47JdzIoIChOlcP_jA/edit#gid=1179548998</t>
  </si>
  <si>
    <t>Base de datos actualizada/1</t>
  </si>
  <si>
    <t>Corresponde a una labor diaria que se realiza en el área realizando alertas para evitar los vencimientos</t>
  </si>
  <si>
    <t>Desconocimiento de la normatividad en temas de servicio al ciudadano</t>
  </si>
  <si>
    <t>Asistencia a capacitaciones de: Veeduría, DAFP, Secretaría General, entre otras que se convoquen para tratar temas de servicio al ciudadano.</t>
  </si>
  <si>
    <t>Listados de asistencia a capacitaciones convocadas por entes de control</t>
  </si>
  <si>
    <t>Integrantes del área de atención al ciudadano</t>
  </si>
  <si>
    <t>N° de capacitaciones asistidas/N° de capacitaciones convocadas*100</t>
  </si>
  <si>
    <t>Durante toda la vigencia los integrantes del área hemos participado en las convocatorias realizadas</t>
  </si>
  <si>
    <t>Que no se incorpore al Sistema Bogotá te escucha el total de las solicitudes de trámite ciudadanas que ingresan al Idartes a través de los distintos canales de atención</t>
  </si>
  <si>
    <t>Revisar diariamente los mensajes que ingresan a través del correo electrónico institucional contactenos@idartes.gov.co cotejando la información con las peticiones incorporadas en la base de reporte preventivo</t>
  </si>
  <si>
    <t>Bandeja de entrada del correo electrónico contactenos@idartes.gov.co. Solo deben existir correos pendientes de lectura del mismo día en el que se realizan las consultas.</t>
  </si>
  <si>
    <t>Personal área de Servicio a la Ciudadanía</t>
  </si>
  <si>
    <t>Diario</t>
  </si>
  <si>
    <t>N° de correos respondidos/N° de correos en bandeja de entrada*100</t>
  </si>
  <si>
    <t>Diariamente se consulta la bandeja de entrada encontrando trámite a las peticiones que por allí ingresan</t>
  </si>
  <si>
    <t>ELABORÓ</t>
  </si>
  <si>
    <t>APROBÓ</t>
  </si>
  <si>
    <t>NOMBRE</t>
  </si>
  <si>
    <t>DEPENDENCIA</t>
  </si>
  <si>
    <t>CARGO</t>
  </si>
  <si>
    <t>FIRMA</t>
  </si>
  <si>
    <t>Viviana Ortiz Bernal</t>
  </si>
  <si>
    <t>Área de atención a la ciudadanía</t>
  </si>
  <si>
    <t>Contratista</t>
  </si>
  <si>
    <t>Liliana Valencia Mejia</t>
  </si>
  <si>
    <t>Subdirección Administrativa y Financiera</t>
  </si>
  <si>
    <t>Subdirectora Administrativa y Financiera</t>
  </si>
  <si>
    <t>Garantizar a los usuarios y demás partes interesadas, el acceso oportuno, eficaz y eficiente a información, trámites y servicios que ofrece el Idartes, a través de los canales de atención a la ciudadanía, asegurando que se brinde en los términos previstos por la normatividad, bajo los principios de veracidad, transparencia y confiabilidad.</t>
  </si>
  <si>
    <t>ORIGINAL FIRMADO</t>
  </si>
  <si>
    <t>DIRECCIONAMIENTO ESTRATÉGICO INSTITUCIONAL</t>
  </si>
  <si>
    <t xml:space="preserve">Código: </t>
  </si>
  <si>
    <t xml:space="preserve">Fecha: </t>
  </si>
  <si>
    <t xml:space="preserve">DIRECCIONAMIENTO ESTRATÉGICO INSTITUCIONAL </t>
  </si>
  <si>
    <t>LUIS FERNANDO MEJÍA CASTRO</t>
  </si>
  <si>
    <t xml:space="preserve">DD/MM/AA:
</t>
  </si>
  <si>
    <t>Estratégico</t>
  </si>
  <si>
    <t xml:space="preserve">No existe claridad en los lineamientos de ejecución de recursos - planeación de recursos para el cumplimiento de las metas.  </t>
  </si>
  <si>
    <t>Reducir</t>
  </si>
  <si>
    <t>Jefe Oficina Asesora de Planeación 
Profesional delegado para apoyar proceso de socialización de los Lineamientos de seguimiento a los proyectos de inversión.</t>
  </si>
  <si>
    <t xml:space="preserve">Número de procedimientos actualizados, relacionados con la articulación que debe existir entre los recursos y las metas proyecto. </t>
  </si>
  <si>
    <t xml:space="preserve">El Jefe Asesor de la Oficina de Planeación junto con su equipo, en el marco de la reunión anual de socialización de Lineamientos, explicará la importancia mantener la consistencia entre el presupuesto asignado a la unidad de gestión y sus metas proyecto. </t>
  </si>
  <si>
    <t>Presentación Lineamientos de seguimiento a proyectos de inversión.</t>
  </si>
  <si>
    <t xml:space="preserve">Número de socializaciones adelantadas por la OAP en relación con la importancia de mantener la consistencia entre el presupuesto asignado a la unidad de gestión y sus metas proyecto. </t>
  </si>
  <si>
    <t xml:space="preserve">Instrumentos de recolección de información rudimentarios e insuficientes que exigen mayor tiempo para procesamiento de los datos y reducen el tiempo para control y análisis de la información. </t>
  </si>
  <si>
    <t>El profesional asignado de la Oficina Asesora de Planeación, adelantará reuniones de trabajo, por lo menos una vez al año, con unidades de gestión para realimentar la información cuantitativa y cualitativa reportada a la OAP. Mediante una presentación informará sobre los aspectos a mejorar por cada unidad de gestión, en lo relacionado con información producida e informada a la OAP.</t>
  </si>
  <si>
    <t xml:space="preserve">Acta de reunión. 
Presentación con puntos a mejorar para cada unidad de gestión. </t>
  </si>
  <si>
    <t>Jefe Oficina Asesora de Planeación 
Profesional delegado para apoyar proceso de recolección datos e información y seguimiento a los proyectos de inversión.</t>
  </si>
  <si>
    <t xml:space="preserve">Número de reuniones adelantadas por la OAP, en relación con la calidad de la información entregada a la OAP. </t>
  </si>
  <si>
    <t>Ambiental</t>
  </si>
  <si>
    <t>Falta de articulación entre las unidades operativas y asesoras en la planeación y ejecución de las actividades del plan de acción.</t>
  </si>
  <si>
    <t>El profesional asignado de la Oficina Asesora de Planeación, adelantará reuniones de trabajo con las dependencias de mantenimiento, el área de servicios generales, y área TIC con el objetivo de articular las activdades de acuerdo con la normatividad ambiental.</t>
  </si>
  <si>
    <t>Actas de reunión</t>
  </si>
  <si>
    <t>Profesional gestión ambiental Oficina Asesora de Planeación.</t>
  </si>
  <si>
    <t>N° de reuniones realizadas/N° de reuniones programadas*100</t>
  </si>
  <si>
    <t>Falta de conocimiento de los requesitos ambientales por parte de las unidades de contratación.</t>
  </si>
  <si>
    <t>El profesional asignado de la Oficina Asesora de Planeación elaborará un normograma con las principales obligaciones que deba cumplir la entidad respecto a las actividaes que se desarrollan, con el objetivo de incluir las obligaciones en los diferentes contratos</t>
  </si>
  <si>
    <t xml:space="preserve">Normograma ambiental publicado </t>
  </si>
  <si>
    <t>Normograma/1</t>
  </si>
  <si>
    <t xml:space="preserve">Crecimiento  constante de la entidad tanto en infraestructura como en personal dificultando el alcance de la gestión ambiental </t>
  </si>
  <si>
    <t>Se adelantarán visitas de campo a las diferentes sedes de la entidad y se mantendrá comunicacion constante a traves de correo electronico con los responsables de las sedes, para promover las acciones de caracter ambiental en toda la entidad.</t>
  </si>
  <si>
    <t>Actas de reunión
Correos electronicos</t>
  </si>
  <si>
    <t>N° de visitas realizadas/N° de visitas programadas*100</t>
  </si>
  <si>
    <t>No se considera la totalidad de los impactos ambientales y sus controles operacionales, para las diferentes actividades realizadas por la entidad en el ejercicio de su misionalidad.</t>
  </si>
  <si>
    <t>Se elaborará una matriz con la totalidad de aspectos ambientales y se llevará un seguimiento periodico a cada uno de los controles operacionales.</t>
  </si>
  <si>
    <t>Matriz de aspectos y evaluación de impactos ambientales</t>
  </si>
  <si>
    <t>Matriz/1</t>
  </si>
  <si>
    <t>Falta de apropiación de los aspectos ambientales por parte la comunidad institucional.</t>
  </si>
  <si>
    <t>Se realizaran capacitaciones y estrategias de sensibilización de la gestión ambiental a traves de los medios de comunicación interna, con el objetivo de generar mayor apropiación del tema ambiental al interior de la entidad</t>
  </si>
  <si>
    <t>Actas de capacitaciones
Publicaciones en la Intranet</t>
  </si>
  <si>
    <t>N° de capacitaciones realizadas/N° de capacitaciones programadas*100</t>
  </si>
  <si>
    <t>Actualizar el Plan Estratégico institucional de acuerdo con los parámetros determinados por la Oficina Asesora de Planeación, que permita establecer la metodología de implementación y seguimiento  de la plataforma estratégica</t>
  </si>
  <si>
    <t>Plan Estratégico Actualizado</t>
  </si>
  <si>
    <t>Jefe Oficina Asesora de Planeación 
Profesional Especializado Oficina Asesora de Planeación</t>
  </si>
  <si>
    <t>Una vez en la vigencia</t>
  </si>
  <si>
    <t>Plan estratégico actualizado/1</t>
  </si>
  <si>
    <t>Establecer un mecanismo de seguimiento frente al cumplimiento de la plataforma estratégica, a través del sistema de información de planeación que permita unificar la información referida a los procesos institucionales, los proyectos de inversión y los objetivos estratégicos institucionales</t>
  </si>
  <si>
    <t xml:space="preserve">Sistema de Información de Planeación </t>
  </si>
  <si>
    <t>Profesional Especializado Oficina Asesora de Planeación</t>
  </si>
  <si>
    <t>Desarollo efectuado en el Sistema de Información</t>
  </si>
  <si>
    <t xml:space="preserve">Efectuar seguimientos periódicos al avance del cumplimiento de los temas vinculados a la platafoma estratégica (misión, visión y objetivos estratégicos) por parte del Comité Directivo, con el fin de recoger alternativas de mejora y fortalecimiento de la plataforma estratégica </t>
  </si>
  <si>
    <t xml:space="preserve">Actas de Reunión del Comité directivo/Comité Institucional de Gestión y Desempeño </t>
  </si>
  <si>
    <t>Jefe Oficina Asesora de Planeación 
Comité Directivo</t>
  </si>
  <si>
    <t>Semestral</t>
  </si>
  <si>
    <t>Actas de reunión efectuadas
Observaciones de mejora efectuadas por los directivos del Comité</t>
  </si>
  <si>
    <t xml:space="preserve">Profesional o Delegado de la OAP para medición e indicadores mediante la actualización del procedimiento que orienten el diseño, reporte,  de indicadores de gestión en la entidad establecer estnadares unicos y ruta temporal de segumiento. </t>
  </si>
  <si>
    <t>Documento actualizado</t>
  </si>
  <si>
    <t>Número de documentos elaborados</t>
  </si>
  <si>
    <t xml:space="preserve">Profesional o Delegado de la OAP para medición e indicadores mediante la solicitud de una (1) campaña a la oficina de comunicaciones   contribuira en sensibilización a los funcionarios y lideres de proceso en la importancia de los indicadores para la acertada toma de decisiones </t>
  </si>
  <si>
    <t>Rquerimiento de una campaña de sensibilización</t>
  </si>
  <si>
    <t>Camapaña solicitada</t>
  </si>
  <si>
    <t xml:space="preserve">Profesional o Delegado de la OAP para medición e indicadores mediante la elaboración de un documento que orienten el diseño, reporte, validación y publciación de indicadores de gestión en la entidad  definira un estandar en la entidad para garantizar la calidad, oportunidad y unidad en fuente del dato. </t>
  </si>
  <si>
    <t>Documento elaborado.</t>
  </si>
  <si>
    <t>Documento Elaborado</t>
  </si>
  <si>
    <t xml:space="preserve">Incumplir con la meta de  ejecución presupuestal </t>
  </si>
  <si>
    <t>Baja calificación de la entidad en el ranking de ejecución presupuestal a nivel distrital</t>
  </si>
  <si>
    <t>Probable</t>
  </si>
  <si>
    <t>Moderador</t>
  </si>
  <si>
    <t>Alto</t>
  </si>
  <si>
    <t>Difusión en comité directivo del comportamiento presupuestal (Compromisos y giros)</t>
  </si>
  <si>
    <t>Actas de reunión del comité y Matriz de seguimiento</t>
  </si>
  <si>
    <t>Profesional designado de la ejecución presupuestal</t>
  </si>
  <si>
    <t>Actas de reunion del comité</t>
  </si>
  <si>
    <t>Posible disminucción de recursos para la siguiente vigencia</t>
  </si>
  <si>
    <t xml:space="preserve">Tramites de incorporación presupuestal a los recursos gestionados a través de alianzas en los diferentes proyectos de inversión. </t>
  </si>
  <si>
    <t>Constitución de pasivos exigibles castigando el presupuesto de la siguiente vigencia</t>
  </si>
  <si>
    <t xml:space="preserve">Generación de alertas sobre la coherencia entre la actividad a realizar y la tipología de gasto. </t>
  </si>
  <si>
    <t>Juana Yadira Osorio Merchán</t>
  </si>
  <si>
    <t>Oficina Asesora de Planeación</t>
  </si>
  <si>
    <t>Luis Fernando Mejía Castro</t>
  </si>
  <si>
    <t>Jefe Oficina Asesora de Planeación</t>
  </si>
  <si>
    <t>Luz Ángela Rodriguez</t>
  </si>
  <si>
    <t>Profesional Especializado (E)</t>
  </si>
  <si>
    <t>Mcallister Granados Gonzalez</t>
  </si>
  <si>
    <t>Armando Parra Garzón</t>
  </si>
  <si>
    <t>Profesional Especializado</t>
  </si>
  <si>
    <t>Natalia Lopez</t>
  </si>
  <si>
    <t>Técnico Administrativo</t>
  </si>
  <si>
    <t>Aceptar</t>
  </si>
  <si>
    <t>Proporcionar la dirección que guía la entidad frente a los escenarios presentes y futuros, a través de instrumentos de programación, seguimiento, evaluación y realimentación de la gestión institucional, facilitando el desarrollo articulado de sus planes, programas y proyectos propuestos para el cumplimiento misional, con el fin de generar el impacto social esperado.</t>
  </si>
  <si>
    <t>Corrupción</t>
  </si>
  <si>
    <t>Cumplimiento</t>
  </si>
  <si>
    <t>GESTIÓN ESTRATÉGICA DE COMUNICACIONES</t>
  </si>
  <si>
    <t>Generar estrategias de difusión, promoción  y divulgación efectiva de la oferta cultural y artística del Idartes dirigidas a los ciudadanos y al sector artístico, consolidando las comunicaciones como un medio vital para el logro de la coherencia organizacional, los objetivos misionales y el posicionamiento de la entidad.</t>
  </si>
  <si>
    <t>Compartir</t>
  </si>
  <si>
    <t xml:space="preserve">GESTIÓN DE TECNOLOGÍAS DE LA INFORMACIÓN Y LAS COMUNICACIONES </t>
  </si>
  <si>
    <t>Desarrollar estrategias y soluciones de tecnologías de la información y las comunicaciones que faciliten a los usuarios de la entidad el cumplimiento de su labor de manera óptima, oportuna y eficiente, generando valor agregado a las capacidades y servicios ofertados por la entidad frente a sus partes interesadas.</t>
  </si>
  <si>
    <t>Financiero</t>
  </si>
  <si>
    <r>
      <rPr>
        <sz val="11"/>
        <color rgb="FF00000A"/>
        <rFont val="Calibri"/>
        <family val="2"/>
      </rPr>
      <t>GESTIÓN DE C</t>
    </r>
    <r>
      <rPr>
        <sz val="11"/>
        <color rgb="FF222222"/>
        <rFont val="Calibri"/>
        <family val="2"/>
      </rPr>
      <t>ONOCIMIENTO</t>
    </r>
  </si>
  <si>
    <t>Fomentar procesos de investigación y gestión del conocimiento a partir de la producción, sistematización, análisis y evaluación de la información, que permita innovar, generar y fortalecer las reflexiones en torno a la interacción de las prácticas artísticas, sirviendo como referente para los diferentes agentes del sector y soporten la toma de decisiones por parte de la entidad con relación a su quehacer.</t>
  </si>
  <si>
    <t>Imagen</t>
  </si>
  <si>
    <t xml:space="preserve">CONTROL Y EVALUACIÓN INSTITUCIONAL </t>
  </si>
  <si>
    <t>Medir la efectividad del Sistema de Control Interno, la eficiencia, eficacia y efectividad de los procesos, el nivel de ejecución de los planes, programas y proyectos, los resultados de la gestión y realizar actividades tendientes a reducir las faltas disciplinarias, a través de la función preventiva y/o correctiva, generando recomendaciones en pro del mejoramiento y fortalecimiento de la institucionalidad.</t>
  </si>
  <si>
    <t>GESTIÓN INTEGRAL PARA MEJORA CONTINUA</t>
  </si>
  <si>
    <t>Mejorar continuamente la eficiencia, eficacia y efectividad de la gestión de la entidad, a partir de instrumentos de contingencia, seguimiento y retroalimentación que conlleven a generar un modelo de interacción e interrelación entre los diferentes procesos, respondiendo a las dinámicas cambiantes que enfrente la entidad.</t>
  </si>
  <si>
    <t>Seguridad Digital</t>
  </si>
  <si>
    <r>
      <t>GESTIÓN DE FORM</t>
    </r>
    <r>
      <rPr>
        <sz val="11"/>
        <color rgb="FF000000"/>
        <rFont val="Calibri"/>
        <family val="2"/>
      </rPr>
      <t>ACIÓN EN LAS PRÁCTICA</t>
    </r>
    <r>
      <rPr>
        <sz val="11"/>
        <color rgb="FF222222"/>
        <rFont val="Calibri"/>
        <family val="2"/>
      </rPr>
      <t xml:space="preserve">S ARTÍSTICAS </t>
    </r>
  </si>
  <si>
    <t>Contribuir a la generación de capacidades de los ciudadanos a través del desarrollo de actividades de apropiación y transmisión de los saberes en torno a las prácticas artísticas, bajo enfoques multidisciplinares e interdisciplinares con criterios de accesibilidad, articulación intersectorial y territorial.</t>
  </si>
  <si>
    <t>Tecnológico</t>
  </si>
  <si>
    <t>GESTIÓN DE FOMENTO A LAS PRÁCTICAS ARTÍSTICAS</t>
  </si>
  <si>
    <t xml:space="preserve">Promover el desarrollo de las prácticas de los campos de las artes, por medio de la entrega de recursos financieros, técnicos y en especie necesarios para su ejecución y generación de productos culturales y artísticos, con el fin de lograr la visibilización, fortalecimiento y proyección de las prácticas artísticas en la ciudad y su interrelación con otros campos del saber. </t>
  </si>
  <si>
    <t>GESTIÓN DE CIRCULACIÓN DE LAS PRÁCTICAS ARTÍSTICAS</t>
  </si>
  <si>
    <t>Potenciar el papel de las prácticas artísticas en la transformación de la ciudad y el ejercicio de la libertad creativa de los ciudadanos, a través de la puesta en escena de los procesos artísticos, para lograr su apreciación, significación, resignificación y apropiación.</t>
  </si>
  <si>
    <t>GESTIÓN INTEGRAL DE LOS ESPACIOS CULTURALES</t>
  </si>
  <si>
    <t xml:space="preserve">Garantizar las condiciones óptimas para la operación integral de los espacios culturales a cargo de la entidad, logrando su sostenibilidad física, económica y cultural, a través de la generación de oferta artística diversa, permanente y de calidad, que sea articulada con los territorios y otros sectores, con criterios de eficiencia y eficacia. </t>
  </si>
  <si>
    <t>GESTIÓN DE PARTICIPACIÓN Y ORGANIZACIÓN DEL SECTOR ARTÍSTICO</t>
  </si>
  <si>
    <t xml:space="preserve">Propiciar escenarios de encuentro, diálogo, interacción y concertación entre los agentes artísticos y la entidad, para la consolidación de las organizaciones artísticas, la formalización del sector, en el marco de un ejercicio democrático e intercultural. </t>
  </si>
  <si>
    <t>GESTIÓN DE TALENTO HUMANO</t>
  </si>
  <si>
    <t>Asegurar la selección, vinculación, permanencia y administración de personal competente y comprometido, ofreciendo condiciones para el desarrollo integral del talento humano, su calificación, crecimiento ético y sentido de pertenencia institucional.</t>
  </si>
  <si>
    <t>GESTIÓN JURÍDICA</t>
  </si>
  <si>
    <t>Orientar todas las actuaciones de la entidad en el cumplimiento del marco normativo y los principios que rigen la función pública, al igual que apoyar el desarrollo de los procesos contractuales requeridos para la adquisición de los bienes y/o servicios necesarios para su operación.</t>
  </si>
  <si>
    <t>GESTIÓN FINANCIERA</t>
  </si>
  <si>
    <t xml:space="preserve">Garantizar el óptimo registro, administración y control de los recursos financieros de la entidad, atendiendo al cumplimiento de las disposiciones legales vigentes, buscando el cumplimiento de las metas y objetivos institucionales, con principios de integralidad, veracidad, oportunidad y transparencia de la información. </t>
  </si>
  <si>
    <t>GESTIÓN DE BIENES, SERVICIOS Y PLANTA FÍSICA</t>
  </si>
  <si>
    <t xml:space="preserve">Administrar, custodiar, mantener y suministrar los bienes, servicios y recursos físicos que requiera la entidad de manera oportuna para asegurar su adecuado funcionamiento.  </t>
  </si>
  <si>
    <t xml:space="preserve">GESTIÓN DOCUMENTAL </t>
  </si>
  <si>
    <t xml:space="preserve">Garantizar la administración y conservación del acervo documental del Idartes para su acceso y consulta con el propósito de satisfacer las necesidades y expectativas de los usuarios internos y externos, que sirva como apoyo a la investigación, formación, creación, circulación, apropiación de las prácticas artísticas y a la gestión administrativa de la entidad.   </t>
  </si>
  <si>
    <r>
      <t xml:space="preserve">El profesional asignado de la Oficina Asesora de Planeación mejorará el procedimiento </t>
    </r>
    <r>
      <rPr>
        <i/>
        <sz val="11"/>
        <rFont val="Arial Narrow"/>
        <family val="2"/>
      </rPr>
      <t>Seguimiento de proyectos de inversión</t>
    </r>
    <r>
      <rPr>
        <sz val="11"/>
        <color theme="1"/>
        <rFont val="Arial Narrow"/>
        <family val="2"/>
      </rPr>
      <t xml:space="preserve">, en lo relacionado con el numeral 2 "Socializa Lineamientos De Seguimiento A Proyectos De Inversión ", haciendo explícita la articulación que debe existir entre los recursos y las metas proyecto. </t>
    </r>
  </si>
  <si>
    <r>
      <t xml:space="preserve">Procedimiento </t>
    </r>
    <r>
      <rPr>
        <i/>
        <sz val="11"/>
        <rFont val="Arial Narrow"/>
        <family val="2"/>
      </rPr>
      <t>Seguimiento de proyectos de inversión</t>
    </r>
    <r>
      <rPr>
        <sz val="11"/>
        <color theme="1"/>
        <rFont val="Arial Narrow"/>
        <family val="2"/>
      </rPr>
      <t xml:space="preserve"> actualizado, en lo relacionado con el numeral 2.
</t>
    </r>
  </si>
  <si>
    <r>
      <rPr>
        <sz val="11"/>
        <color rgb="FF00000A"/>
        <rFont val="Arial Narrow"/>
        <family val="2"/>
      </rPr>
      <t>GESTIÓN DE C</t>
    </r>
    <r>
      <rPr>
        <sz val="11"/>
        <color rgb="FF222222"/>
        <rFont val="Arial Narrow"/>
        <family val="2"/>
      </rPr>
      <t>ONOCIMIENTO</t>
    </r>
  </si>
  <si>
    <r>
      <t>GESTIÓN DE FORM</t>
    </r>
    <r>
      <rPr>
        <sz val="11"/>
        <color rgb="FF000000"/>
        <rFont val="Arial Narrow"/>
        <family val="2"/>
      </rPr>
      <t>ACIÓN EN LAS PRÁCTICA</t>
    </r>
    <r>
      <rPr>
        <sz val="11"/>
        <color rgb="FF222222"/>
        <rFont val="Arial Narrow"/>
        <family val="2"/>
      </rPr>
      <t xml:space="preserve">S ARTÍSTICAS </t>
    </r>
  </si>
  <si>
    <t>Código: 4ES-GTIC-MT-01</t>
  </si>
  <si>
    <t>Fecha: 19/12/2018</t>
  </si>
  <si>
    <t>Liliana Valencia Mejía</t>
  </si>
  <si>
    <t xml:space="preserve">19/12/2018
</t>
  </si>
  <si>
    <t>Falta de protección contra Malware</t>
  </si>
  <si>
    <t>Profesional y/o Técnico encargado de la consola Antivirus realizara mensualmente monitoreo de la actualización del antivirus para evitar la  propagación de malware(virus, troyanos, entre otros)</t>
  </si>
  <si>
    <t>Informes de monitoreo constante de la consola antivirus.</t>
  </si>
  <si>
    <t xml:space="preserve">Profesional y/o Técnico encargado de la consola Antivirus.
</t>
  </si>
  <si>
    <t>(Reporte de monitoreo de eventos y/o vulnerabilidades del antivirus) / 11</t>
  </si>
  <si>
    <t xml:space="preserve">Debilidad en los  controles de acceso
</t>
  </si>
  <si>
    <t>1. El profesional de seguridad de la información elaborara y/o actualizara  las Políticas de TI y de seguridad de la información alineadas a la normativa vigente.
2. El profesional de conectividad y/o Infraestructura  realizara endurecimiento (hardering) de los sistemas de información y servidores con el fin de mitigar vulnerabilidades.</t>
  </si>
  <si>
    <t>Políticas de TI y de seguridad de la información actualizadas y publicadas</t>
  </si>
  <si>
    <t>Profesional Seguridad de la información
Profesional de conectividad
Profesional de Infraestructura TI</t>
  </si>
  <si>
    <t>Documentos de políticas /1
Sistema de información y servidores actualizados /1</t>
  </si>
  <si>
    <t>Configuración de seguridad débiles en los sistemas de información y sitios web..</t>
  </si>
  <si>
    <t>El profesional de Infraestructura TI semanalmente realizara Copias de seguridad de los sistemas de información en cintas con el fin de salvaguardar la información en caso de vulneración de un sistema de información.</t>
  </si>
  <si>
    <t>Registros de Copias de seguridad de los sistemas de información</t>
  </si>
  <si>
    <t>Profesional de Infraestructura TI</t>
  </si>
  <si>
    <t>N.º Copias realizadas en cintas durante el año</t>
  </si>
  <si>
    <t>No todas las sedes y escenarios cuentan con una uniformidad en materia tecnológica</t>
  </si>
  <si>
    <t>El profesional de conectividad y/o Infraestructura  realizara seguimiento y centralización de infraestructura tecnológica en las sedes y escenarios mediante la actualización de la documentación de TI y el seguimiento en las bitácoras.</t>
  </si>
  <si>
    <t>Bitácoras y documentación de la infraestructura tecnológica</t>
  </si>
  <si>
    <t>Profesional de conectividad
Profesional de Infraestructura TI</t>
  </si>
  <si>
    <t>Bitácoras y documentación de infraestructura de TI  / 1</t>
  </si>
  <si>
    <t>Escasa documentación sobre el uso y administración de infraestructura y conectividad</t>
  </si>
  <si>
    <t>El profesional de conectividad Seguimiento y revisión de los contratos de los servicios del proveedor de internet</t>
  </si>
  <si>
    <t>Informes de ejecución de contratos del proveedor de internet y disponibilidad de red</t>
  </si>
  <si>
    <t>Profesional de conectividad</t>
  </si>
  <si>
    <t>Informes y disponibilidad de red y conectividad / 11</t>
  </si>
  <si>
    <t>Falta de administración, monitoreo y mantenimiento de la infraestructura tecnológica, red y datos.</t>
  </si>
  <si>
    <t>El profesional de conectividad y/o Infraestructura  realizara verificación de la disponibilidad, mantenimiento de la infraestructura TI y servicios tecnológicos (red y datos)</t>
  </si>
  <si>
    <t>Plan de trabajo y mantenimiento anual de la infraestructura Tecnológica.</t>
  </si>
  <si>
    <t>No. De mantenimientos en datacenter principal (servidores y equipos activos)  y  centros de cableado/ No. de mantenimientos ejecutados X 100%</t>
  </si>
  <si>
    <t>Alto costo del software predeterminado</t>
  </si>
  <si>
    <t>Los técnicos de soporte realizaran la restricciones de administrador en los equipos de computo con fin evitar la instalación de software no autorizado o licenciado</t>
  </si>
  <si>
    <t>Formatos de entrega de estaciones de cómputo.</t>
  </si>
  <si>
    <t>Técnicos de soporte</t>
  </si>
  <si>
    <t>Formatos de equipos entregados</t>
  </si>
  <si>
    <t>Profesional de Mesa de Ayuda, a través de una campaña de socialización de apropiación de los funcionarios hacia  las Políticas de seguridad.</t>
  </si>
  <si>
    <t>Una publicación de la campaña de las políticas de seguridad de información</t>
  </si>
  <si>
    <t>Profesional de Mesa de Ayuda</t>
  </si>
  <si>
    <t>Publicación de campaña de seguridad de la información /1</t>
  </si>
  <si>
    <t>Luis Albeiro Cortés Castiblanco</t>
  </si>
  <si>
    <t>Área TIC</t>
  </si>
  <si>
    <t>Juan Carlos Cubillos P</t>
  </si>
  <si>
    <t>Profesional Universitario</t>
  </si>
  <si>
    <t>Subdirección Administrativa y financiera</t>
  </si>
  <si>
    <r>
      <rPr>
        <sz val="12"/>
        <color rgb="FF00000A"/>
        <rFont val="Arial Narrow"/>
        <family val="2"/>
      </rPr>
      <t>GESTIÓN DE C</t>
    </r>
    <r>
      <rPr>
        <sz val="12"/>
        <color rgb="FF222222"/>
        <rFont val="Arial Narrow"/>
        <family val="2"/>
      </rPr>
      <t>ONOCIMIENTO</t>
    </r>
  </si>
  <si>
    <r>
      <t>GESTIÓN DE FORM</t>
    </r>
    <r>
      <rPr>
        <sz val="12"/>
        <color rgb="FF000000"/>
        <rFont val="Arial Narrow"/>
        <family val="2"/>
      </rPr>
      <t>ACIÓN EN LAS PRÁCTICA</t>
    </r>
    <r>
      <rPr>
        <sz val="12"/>
        <color rgb="FF222222"/>
        <rFont val="Arial Narrow"/>
        <family val="2"/>
      </rPr>
      <t xml:space="preserve">S ARTÍSTICAS </t>
    </r>
  </si>
  <si>
    <t>GESTIÓN DE CONOCIMIENTO</t>
  </si>
  <si>
    <t>Código: 5ES-GCO-MT-01</t>
  </si>
  <si>
    <t>Fecha: 13/12/2018</t>
  </si>
  <si>
    <t xml:space="preserve">LUIS FERNANDO MEJÍA CASTRO </t>
  </si>
  <si>
    <t>Dificultad en la recolección y procesamiento de los datos e información producto de la gestión institucional.</t>
  </si>
  <si>
    <t>Implementación de una plataforma para la gestión de la información institucional, impulsada por el jefe de la Oficina Asesora de Planeación quien, trimestralmente, presentará en Comité Institucional de Gestión y Desempeño avance en dicho proceso. Como sustento se tendrán los informes de contratistas y/o actas producidas por el equipo del área Tecnología. Dicho equipo definirá las fases o etapas de implementación a partir de las cuales se identificarán los hitos y se mantendrá monitoreo del progreso en la implementación del sistema de información.</t>
  </si>
  <si>
    <t>* Informes mensuales profesionales encargados de adelantar la implementación del aplicativo.
* Formato de levantamiento de requerimientos. 
* Actas del Comité Institucional de Gestión y Desempeño. 
* Presentación elaborada para informar al Comité.</t>
  </si>
  <si>
    <t>Jefe Oficina Asesora de Planeación 
Profesional delegado para apoyar el proceso de implementación de la plataforma</t>
  </si>
  <si>
    <t xml:space="preserve">Porcentaje de avance en la implementación de la plataforma para la gestión de información institucional. </t>
  </si>
  <si>
    <t>Baja capacidad de análisis de los datos e información producidos en cumplimiento de la misión institucional.</t>
  </si>
  <si>
    <t xml:space="preserve">Oficina Asesora de Planeación </t>
  </si>
  <si>
    <t>Jefe</t>
  </si>
  <si>
    <t xml:space="preserve">Jefe </t>
  </si>
  <si>
    <t xml:space="preserve">Aurora Camila Crespo Murillo </t>
  </si>
  <si>
    <t>Código: 1EM-CEI-MT-01</t>
  </si>
  <si>
    <t>Fecha: 28/11/2018</t>
  </si>
  <si>
    <t>Carlos Alberto Quitian</t>
  </si>
  <si>
    <t>Debilidades en la cultura del autocontrol</t>
  </si>
  <si>
    <t xml:space="preserve">No esté identificado en el Plan Anual de Auditoría </t>
  </si>
  <si>
    <t>Una vez se define el Plan Anual  con las auditorías a realizar anualmente, se validan con los auditores para ajustar contenido en materia de Autocontrol y fechas de ejecución</t>
  </si>
  <si>
    <t>Plan Anual de Auditorias</t>
  </si>
  <si>
    <t>Asesor de Control Interno - Equipo Auditor</t>
  </si>
  <si>
    <t>Anual</t>
  </si>
  <si>
    <t>Incluir en el POACI jornada y actividades de Autocontrol</t>
  </si>
  <si>
    <t>No realizar actividades de fomento a la cultura del autocontrol</t>
  </si>
  <si>
    <t>Una vez se define el Plan Operativo Anual de Control Interno el Asesor del Área incluye la programación de jornadas y actividades de fomento de la cultura del Autocontrol</t>
  </si>
  <si>
    <t>Plan Operativo Anual de Control Interno</t>
  </si>
  <si>
    <t>Asesor de Control Interno</t>
  </si>
  <si>
    <t>Incumplimiento en el término de informes y requerimientos a entes externos</t>
  </si>
  <si>
    <t>Desconocer los requirimientos realizados por los entes externos</t>
  </si>
  <si>
    <t>Informar por correo y/o ORFEO a las dependencias requeridas los tiempos oportunos de respuesta, calculando un tiempo prudente para la consolidación de información y análisis de respuestas por el área de control interno y/o la Dirección General del Instituto</t>
  </si>
  <si>
    <t>Histórico ORFEO - correos electróncos</t>
  </si>
  <si>
    <t xml:space="preserve">Respuestas entregadas oportuamente a entes de control </t>
  </si>
  <si>
    <t>Desconocer las fechas y periodos de los informes de ley</t>
  </si>
  <si>
    <t>Incluir en el Plan Operativo de Control Interno las fechas de reporte o entrega de información requerida por los informes de ley</t>
  </si>
  <si>
    <t>Informes o reportes de Ley entregados oportunamente</t>
  </si>
  <si>
    <t>No evaluar procesos y actividades claves del Instituto</t>
  </si>
  <si>
    <t>Formular Plan Anual de Auditoria sin cumplir los requisitos técnicos</t>
  </si>
  <si>
    <t>Una vez se define el Plan Operativo Anual de Control Interno el Asesor del Área, lo socializa en el Comité Directivo</t>
  </si>
  <si>
    <t>Acta de Comité Directivo Socializando el Plan Operativo Anual de Control Interno</t>
  </si>
  <si>
    <t>Un Acta de Comite Directivo</t>
  </si>
  <si>
    <t>Insuficiencia de personal</t>
  </si>
  <si>
    <t>Solicitud anual a la Subdirección Administrativa y Financiera de funcionarios y/o contratistas necesarios para el desarrollo de las actividades del Área de Control Interno</t>
  </si>
  <si>
    <t>- Solicitudes inexistencia personal de planta
- Necesdidades de contratación</t>
  </si>
  <si>
    <t>Actividades de seguimiento y evaluación del Sistema de Control Interno realizada por profesionales afines a los temas a evaluar</t>
  </si>
  <si>
    <t>Incumplimiento en las acciones de los Planes de mejoramiento</t>
  </si>
  <si>
    <t>Debilidades en el seguimiento por parte de las áreas</t>
  </si>
  <si>
    <t>El área de Control Interno informará trimestralmente el estado de las acciones a las áreas para que estas realicen el respectivo seguimiento</t>
  </si>
  <si>
    <t>Planes de Mejoramiento Fomulados por las Áreas</t>
  </si>
  <si>
    <t>Profesional del Área de Control Interno</t>
  </si>
  <si>
    <t>Trimestral</t>
  </si>
  <si>
    <t>Comunicaciones Internas enviadas solicitando Seguimiento</t>
  </si>
  <si>
    <t>Falta de gestión del área de Control Interno</t>
  </si>
  <si>
    <t>Manipulación de los resultados de seguimientos o auditorías</t>
  </si>
  <si>
    <t>Falta de actividades de revisión por los auditores y el Asesor de Control Interno</t>
  </si>
  <si>
    <t>Construcción de la herramienta de Seguimiento de las Auditorías de Control Interno y validación de sus resultados</t>
  </si>
  <si>
    <t>Herramienta de Seguimiento y evaluación de las Auditorías de Control Interno</t>
  </si>
  <si>
    <t>Una Herramienta de Seguimiento</t>
  </si>
  <si>
    <t>Genera informes sin calidad (Inconsistencias, No objetividad, No imparciales, No veraces, Con impresiciones)</t>
  </si>
  <si>
    <t>Asignación de auditores sin el perfil requerido</t>
  </si>
  <si>
    <t>Revisón Anual de las competencias y perfiles de los auditores registrados en el Plan de Auditorías por parte del Asesor de Control Interno</t>
  </si>
  <si>
    <t>Formatos procedimiento auditorías internas</t>
  </si>
  <si>
    <t>Plan Anual de Auditorias revisado</t>
  </si>
  <si>
    <t>Conflicto de intereses por parte del Auditor</t>
  </si>
  <si>
    <t>Incumplimiento del Plan Operativo Anual del Área de Control Interno</t>
  </si>
  <si>
    <t>No realizar seguimiento frecuente al Plan</t>
  </si>
  <si>
    <t>Revisión mensual por parte de los miembros del equipo de control interno para el seguimiento de la ejecución de las actividades o jornadas programadas</t>
  </si>
  <si>
    <t>Asesor de Control Interno - Equipo de Trabajo</t>
  </si>
  <si>
    <t>Seguimiento a la totalidad del Plan Operativo Anual</t>
  </si>
  <si>
    <t>- Solicitudes inexistencia personal de planta
- Necesdidades de contratación</t>
  </si>
  <si>
    <t>Control Interno</t>
  </si>
  <si>
    <t>Asesor</t>
  </si>
  <si>
    <t>Paula Rocio Luengas León</t>
  </si>
  <si>
    <t>Monica Alejandra Virguez Romero</t>
  </si>
  <si>
    <t>Martha Milena Rondon Molina</t>
  </si>
  <si>
    <t>Giovanny Montenegro</t>
  </si>
  <si>
    <t>Estartégico</t>
  </si>
  <si>
    <t xml:space="preserve">Poco interés por parte de la comunidad institucional de los temas referidos al SIG </t>
  </si>
  <si>
    <t>El profesional responsable del SIG generará una estrategia que dinamice la implementación del SIG en la entidad el cual se presentará al lider de proceso para su aprobación</t>
  </si>
  <si>
    <t>Correo con propuesta de la estrategia enviado al lider de proceso</t>
  </si>
  <si>
    <t>Profesional responsable del SIG</t>
  </si>
  <si>
    <t>1 estrategia</t>
  </si>
  <si>
    <t>Dificultades por parte de las áreas misionales para la adopción de temas referidos del SIG</t>
  </si>
  <si>
    <t>El profesional responsable del SIG trabajará junto con el área de comunicaciones para habilitar un espacio en donde se pueda opinar sobre aspectos de mejora del SIG, con el fin de conocer de primera fuente las oportunidades de mejora que tenga el sistema</t>
  </si>
  <si>
    <t>Habilitación del micrositio en la intranet</t>
  </si>
  <si>
    <t>1 micrositio</t>
  </si>
  <si>
    <t>Desconocimiento de la ubicación de los documentos del Mapa de Procesos</t>
  </si>
  <si>
    <t>El profesional designado de la OAP realizará capacitaciones cada seis meses sobre la navegabilidad del site del SIG y del Mapa de Procesos, con el fin de continuar apropiando a los gestores en los temas relacionados con el modelo de planeación y gestión</t>
  </si>
  <si>
    <t>Listas de asistencia radicadas en Orfeo</t>
  </si>
  <si>
    <t>Profesional designado</t>
  </si>
  <si>
    <t>N° de listas de asistencia/2</t>
  </si>
  <si>
    <t>Las áreas misionales no vinculan el uso de formatos y procedimientos en el cumplimiento de los objetivos institucionales</t>
  </si>
  <si>
    <t>El equipo responsable del SIG semestralmente seleccionará una muestra de unidades de gestión en las que se verificará el correcto uso de los formatos de la entidad, con el fin de identificar aquellas que requieran mayor acompañamiento por parte de la OAP</t>
  </si>
  <si>
    <t>Base de datos de muestreo
Resultado de la revisión</t>
  </si>
  <si>
    <t>Equipo responsable del SIG</t>
  </si>
  <si>
    <t>Informe de revisión/2</t>
  </si>
  <si>
    <t>La concertación de roles y responsabilidades no es la adecuada o no es clara para las unidades de gestión involucradas</t>
  </si>
  <si>
    <t>El jefe de la Oficina Asesora de Planeación y el Asesor de Control Interno establecerán las acciones puntuales que realizarán las unidades de gestión involucradas en las líneas de defensa, esto con el fin de determinar los roles específicos para dar cumplimiento de las acciones determinadas por este componente.</t>
  </si>
  <si>
    <t>Acta de reunión que contenga la definición de las acciones a seguir por parte de las líneas de defensa
Documento con Roles y Responsabilidades de las Lineas de Defensa
Acta de reunión para la validación de las acciones propuestas por parte del Comité Institucional de Gestión y Desempeño</t>
  </si>
  <si>
    <t xml:space="preserve">Asesor Área de Control Interno
Jefe Oficina Asesora de Planeación </t>
  </si>
  <si>
    <t>Actas de reunión/2</t>
  </si>
  <si>
    <t>El personal asignado para desarrollar las funciones establecidas en las lineas de defensa no es suficiente o no tiene el perfil requerido</t>
  </si>
  <si>
    <t>El jefe de la Oficina Asesora de Planeación y el Asesor de Control Interno realizarán semestralmente una reunion frente al avance de las acciones realizadas en la ejecución de las líneas de defensa, de acuerdo con los roles establecidos para las áreas de Control Interno y la Oficina Asesora de Planeación</t>
  </si>
  <si>
    <t>Acta de reunión que mencione los hallazgos y dificultades que se han presentado por parte de las áreas de Control interno y la Oficina Asesora de Planeación</t>
  </si>
  <si>
    <t>Las unidades de gestión no demuestran interés en la Administración del Riesgo</t>
  </si>
  <si>
    <t>El profesional designado de la Oficina Asesora de Planeación realizará semestralmente mesas de trabajo que fortalezcan el conocimiento por parte de los delegados de las unidades de gestión, efectuando un acompañamiento frente a su realización y contextualizando la importancia de la política de Administración del Riesgo.</t>
  </si>
  <si>
    <t xml:space="preserve">Actas de reunión con los delegados de las diferentes unidades de gestión de acompañamiento en el mapa de riesgos </t>
  </si>
  <si>
    <t>Profesional responsable de la Administración del Riesgo</t>
  </si>
  <si>
    <t>No se realizan monitoreos periodicos sobre la ejecución de las actividades de control</t>
  </si>
  <si>
    <t>El profesional designado de la Oficina Asesora de Planeación y del Área de Control Interno realizarán cada cuatro meses los monitoreos correspondientes al Mapa de Riesgo suscritos por Procesos identificando oportunidades de mejora en la suscripción y desarrollo de las actividades de control con las unidades de gestión</t>
  </si>
  <si>
    <t>Informes de monitoreo</t>
  </si>
  <si>
    <t>Profesional designado Área de Control Interno
Profesional designado Oficina Asesora de Planeación</t>
  </si>
  <si>
    <t>informes de monitoreo/3</t>
  </si>
  <si>
    <t>Camila Crespo Murillo</t>
  </si>
  <si>
    <t>Luis Fernando Mejía Castro - Carlos Alberto Quitian</t>
  </si>
  <si>
    <t>DD/MM/AA:
21/12/2018</t>
  </si>
  <si>
    <t xml:space="preserve">GESTIÓN DE FORMACIÓN EN LAS PRÁCTICAS ARTÍSTICAS </t>
  </si>
  <si>
    <t>Código: 1MI-GFOR-MT-01</t>
  </si>
  <si>
    <t>Fecha: 14/12/2018</t>
  </si>
  <si>
    <t>ANA CATALINA OROZCO</t>
  </si>
  <si>
    <t xml:space="preserve">No se cuenta con el acceso a la información en salud de los niños </t>
  </si>
  <si>
    <t>El profesional designado del aréa solicitará a las instituciones, la información sobre el estado de salud de los niños  que participan en las experiencias, para generar la alerta temprana sobre los casos prioritarios.</t>
  </si>
  <si>
    <t>Oficio radicado</t>
  </si>
  <si>
    <t>Profesional designado Nidos</t>
  </si>
  <si>
    <t>Solicitud/1</t>
  </si>
  <si>
    <t>Desconocimiento por parte del artista de las rutas de comunicación para el manejo de una situación de salud que se prensente en las experiencias</t>
  </si>
  <si>
    <t xml:space="preserve">El profesional designado del aréa realizará una jornada de socialización de los protocolos para el caso.  </t>
  </si>
  <si>
    <t>Poco conocimiento o interés por parte de los artistas para planear, e implementar una experiencia artística de buena calidad</t>
  </si>
  <si>
    <t xml:space="preserve">El profesional designado del aréa debe promover espacios para la planeación y creación de experiencias, y hacer seguimiento a la calidad de las mismas. </t>
  </si>
  <si>
    <t>Materiales inadecuados e insuficientes para las experiencias artísticas</t>
  </si>
  <si>
    <t>El profesional designado del aréa establecerá criterios de revisión  en la calidad de materiales para las experiencias artisticas con la primera infancia, que cumplan con especificaciones artisticas.</t>
  </si>
  <si>
    <t xml:space="preserve">Lista de chequeo </t>
  </si>
  <si>
    <t>Lista de chequeo/1</t>
  </si>
  <si>
    <t>La ciudad de Bogotá cuenta con espacios e infraestructura poco adecuada para el trabajo específico con niños y niñas de la primera infancia</t>
  </si>
  <si>
    <t xml:space="preserve">El(los) profesional(es) designado(s) del aréa realizará(n) visitas previas a los lugares donde se desarrollarán las experiencias, con el fin de verificar  que el espacio cuente con óptimas condiciones. </t>
  </si>
  <si>
    <t>Debido a la alta demanda de la oferta de atención a niños y niñas en toda la ciudad, se abren espacios cercanos a los lugares de residencia de las familias, sin que éstos tengan condiciones mínimas para el trabajo con primera infancia.</t>
  </si>
  <si>
    <t xml:space="preserve">El profesional designado promoverá alianzas interinstitucionales e intersectoriales para la consecución de nuevos espacios adecuados (laboratorios artísticos) para el desarrollo de experiencias. </t>
  </si>
  <si>
    <t>Oportunidades laborales mejor remuneradas</t>
  </si>
  <si>
    <t xml:space="preserve">La (El) Ordenador del Gasto,  generará procesos de nivelación de los honorarios. </t>
  </si>
  <si>
    <t>Atención del proyecto en lugares periféricos y vulnerables de la ciudad donde existen altos niveles de inseguridad</t>
  </si>
  <si>
    <t xml:space="preserve">El Profesional designado del área gestionará acuerdos interinstitucionales, en cada localidad, entre la policia, gestores de convivencia y comisarias de Familia que tengan como objetivo velar por la seguridad del grupo poblacional </t>
  </si>
  <si>
    <t>El Profesional designado del área gestionará durante el primer semestre la articulación entre la Alcaldía Local y los referentes de cada Sector para establecer los zonas de riesgo y vulnerabilidad</t>
  </si>
  <si>
    <t>Ubicación de la población beneficiaria en zonas de riesgo y vulnerabilidad</t>
  </si>
  <si>
    <t xml:space="preserve">El profesional designado buscará otro lugar para la atención de los niños, en caso de no poder contar con el apoyo de la policia, gestores de convivencia y comisarias de familia </t>
  </si>
  <si>
    <t xml:space="preserve">Cronograma </t>
  </si>
  <si>
    <t>Cronograma de programación de las experiencias artísticas</t>
  </si>
  <si>
    <t xml:space="preserve">Desconocimiento del estado de salud de los contratistas, y de los riesgos que implican las actividades a realizar. </t>
  </si>
  <si>
    <t xml:space="preserve">El profesional encargado del área, debe realizar un cuadro con el estado de salud de los contratistas y funcionarios, y debe gerenar alertas en relación a los casos prioritarios. </t>
  </si>
  <si>
    <t xml:space="preserve">Matriz de seguimiento </t>
  </si>
  <si>
    <t xml:space="preserve">Matriz con el estado de salud de los contratistas y funcionarios </t>
  </si>
  <si>
    <t>Poca apropiación de la información referente al Sistema de Salud y seguridad en el Trabajo, por parte del personal vinculado al proyecto.</t>
  </si>
  <si>
    <t>El profesional encargado del area solicitará a talento humano la realización de capacitaciones trimestrales a los equipos territoriales sobre el Sistema de Salud y seguridad en el Trabajo.</t>
  </si>
  <si>
    <t xml:space="preserve">Oficio con la solicitud y actas </t>
  </si>
  <si>
    <t xml:space="preserve">Un oficio con la solicitud / 1 y Actas soporte de la capacitación/3 
</t>
  </si>
  <si>
    <t>Poca preparación del personal en relación con la atención a emergencias y contingencias que se lleguen a presentar en las instalaciones de desarrollo del proyecto.</t>
  </si>
  <si>
    <t xml:space="preserve">Contingencias en las contrataciones, renuncias y ley de garantías. </t>
  </si>
  <si>
    <t xml:space="preserve">El profesional designado deberá tener organizado un banco de hojas de vida, para cada rol, y  contar con una lista amplia de personas preseleccionadas. </t>
  </si>
  <si>
    <t xml:space="preserve">Banco de hojas de vida y lista de legibles </t>
  </si>
  <si>
    <t>Banco de hojas de vida y lista de legibles</t>
  </si>
  <si>
    <t xml:space="preserve">Problemas relacionales y de convivencia </t>
  </si>
  <si>
    <t xml:space="preserve">El profesional encargado del área solicitará y facilitará  la realización de talleres de liderazgo y comunicación asertiva. </t>
  </si>
  <si>
    <t xml:space="preserve">Actas de reunión </t>
  </si>
  <si>
    <t>Rutas inadecuadas de seguimiento</t>
  </si>
  <si>
    <t xml:space="preserve">El profesional encargado del área facilitará la realización de valoraciones y retroalimantaciones trimestrales, individuales y colectivas, en conocimento de todo el equipo de supervisión y apoyo a la supervisión. </t>
  </si>
  <si>
    <t xml:space="preserve">Actas de reunión y archivo con las valoraciones </t>
  </si>
  <si>
    <t>Actas de reunión/1</t>
  </si>
  <si>
    <t xml:space="preserve">El profesional encargado del área actualizará el protocolo y las rutas de supervisión. </t>
  </si>
  <si>
    <t xml:space="preserve">Protocolo de supervisión </t>
  </si>
  <si>
    <t xml:space="preserve">Inventarios </t>
  </si>
  <si>
    <t xml:space="preserve">Tener un inventario a cargo de Idartes, que se encuentra en custodia de otra entidad. </t>
  </si>
  <si>
    <t xml:space="preserve">El profesional designado, deberá gestionar la terminación y liquidación de convenios con este tipo de acuerdos, y evitar que se vuelvan a gestionar convenios en estos términos. </t>
  </si>
  <si>
    <t xml:space="preserve">Actas de reunión y Acta de liquidación </t>
  </si>
  <si>
    <t xml:space="preserve">Profesional designado Nidos </t>
  </si>
  <si>
    <t>Actas de reunión/1 y Acta de liquidación/2</t>
  </si>
  <si>
    <t xml:space="preserve">Tener inventario a cargo del Idartes, en lugares que no cuentan con las condiciones de seguridad. </t>
  </si>
  <si>
    <t xml:space="preserve">El profesional designado debe buscar un lugar que cumpla con las condiciones, para trasladar los elementos de dichos inventarios. </t>
  </si>
  <si>
    <t xml:space="preserve">Actas de reunión  </t>
  </si>
  <si>
    <t>ALEJANDRA BUITRAGO</t>
  </si>
  <si>
    <t>NIDOS</t>
  </si>
  <si>
    <t xml:space="preserve">PROFESIONAL ESPECIALIZADO </t>
  </si>
  <si>
    <t xml:space="preserve">MARIA PAULA ATUESTA </t>
  </si>
  <si>
    <t xml:space="preserve">LIDER GENERAL PROGRAMA NIDOS </t>
  </si>
  <si>
    <t xml:space="preserve">SUBDIRECCIÓN DE FORMACIÓN </t>
  </si>
  <si>
    <t>SUBDIRECTORA DE FORMACIÓN</t>
  </si>
  <si>
    <t>GESTIÓN INTEGRAL DE ESPACIOS CULTURALES</t>
  </si>
  <si>
    <t>Código: 4MI-GIEC-MT-01</t>
  </si>
  <si>
    <t>Fecha: 27/12/2018</t>
  </si>
  <si>
    <t>LíDER DEL PROCESO</t>
  </si>
  <si>
    <t>LINA MARÍA GAVIRIA HURTADO</t>
  </si>
  <si>
    <r>
      <t xml:space="preserve">DD/MM/AA: 
</t>
    </r>
    <r>
      <rPr>
        <b/>
        <sz val="12"/>
        <color rgb="FF000000"/>
        <rFont val="Arial Narrow"/>
        <family val="2"/>
      </rPr>
      <t xml:space="preserve">18/12/2018
</t>
    </r>
  </si>
  <si>
    <t>No se dispone permanentemente de los materiales ni de la posibilidad de obtenerlos oportunamente por el contrato de ferretería o compra por caja menor</t>
  </si>
  <si>
    <t>La profesional de la SEC encargada de infraestructura realizará el diagnóstico de necesidades, diseñará el plan anual de mantenimiento y organizará un cronograma para cada uno de los escenarios (los cuales deberán ser informados a la SAF al inicio de la vigencia), mensualmente verificará el cumplimiento de lo propuesto, con el propósito de comprobar que las actividades se están ejecutando de acuerdo con lo planeado. Los imprevistos que se presenten, debe incluirlos en el cronograma que corresponda y realizar el respectivo seguimiento. La verificación debe hacerla a partir del plan de mantenimiento y los cronogramas propuestos. En caso de encontrar retrasos en el cronograma, desviaciones en el plan o que las solicitudes hechas con ocasión de la eventualidad no responden oportunamente a las necesidades, debe registrarlo en el cronograma, indagar las causas, revisar y definir estrategias junto con la SAF que permitan mejorar los tiempos de respuesta. Como evidencia del control debe presentar el seguimiento al cronograma con las observaciones registradas, el acta de reunión con la SAF en donde queden registradas las estrategias acordadas e informe de avances en el plan.</t>
  </si>
  <si>
    <t>Cronogramas de seguimiento / acta de reunión con la SAF / informe de avances</t>
  </si>
  <si>
    <t>Profesional de la SEC encargada de infraestructura</t>
  </si>
  <si>
    <t>Informe de avances del plan de mantenimiento/4</t>
  </si>
  <si>
    <t>El equipo de trabajo de mantenimiento debe atender las necesidades de todas las sedes de la entidad y el recurso humano que lo conforma es insuficiente</t>
  </si>
  <si>
    <t>La profesional de la SEC encargada de infraestructura se reunirá con la SAF para presentar el diagnóstico de necesidades, el plan de mantenimiento y los cronogramas, con el propósito de solicitar el personal de mantenimiento y acordar la disponibilidad del mismo para la ejecución de actividades en los tiempos establecidos.</t>
  </si>
  <si>
    <t>Acta de reunión con compromisos</t>
  </si>
  <si>
    <t>Solicitud de disponibilidad a la SAF/1</t>
  </si>
  <si>
    <t>La SEC no cuenta con presupuesto propio para adelantar acciones de mantenimiento y dotación en los escenarios</t>
  </si>
  <si>
    <t>El profesional de la SEC encargado de la producción general de los escenarios, realizará el diagnóstico de necesidades, diseñará el plan anual de mantenimiento y dotación especializada (señalando prioridades) y, de acuerdo con el recurso que se tenga, organizará un cronograma de mantenimientos preventivos y correctivos para cada uno de los escenarios, así mismo, hará seguimiento mensualmente verificando el cumplimiento de lo propuesto, con el propósito de comprobar que las actividades se están ejecutando de acuerdo con lo planeado. La verificación debe hacerla a partir de los cronogramas propuestos. En caso de encontrar retrasos en los cronogramas o desviaciones en el plan debe registrarlos en el cronograma, indagar las causas, revisar y definir estrategias que permitan mejorar los tiempos de respuesta. Como evidencia del control debe presentar el seguimiento al cronograma con las observaciones registradas e informe de avances en el plan.</t>
  </si>
  <si>
    <t>Cronograma de seguimiento / informe de avances</t>
  </si>
  <si>
    <t>Profesional de la SEC encargado de la producción general de los escenarios</t>
  </si>
  <si>
    <t>Informe de avances del plan de mantenimiento y dotación especializado/4</t>
  </si>
  <si>
    <t>El diseño de cronogramas de mantenimiento y dotación de los escenarios depende del recurso logrado por gestión</t>
  </si>
  <si>
    <t xml:space="preserve">Falta planeación y entrega oportuna de los documentos necesarios para la realización de los acuerdos </t>
  </si>
  <si>
    <t>La profesional de la SEC encargada de mercadeo, realizará un diagnóstico de necesidades de alianzas, convenios y patrocinios, con base en la información que le suministren los profesionales de la SEC encargados de coordinar los escenarios; a partir del diagnóstico planeará una estrategia anual en la que definirá un cronograma que contemple, entre otros, el tiempo que dura el trámite en las otras áreas de la entidad relacionadas (oficina de alianzas de la Dirección General y OAJ). Mensualmente verificará el cumplimiento del cronograma propuesto y en caso de evidenciar retrasos o desviaciones, debe registrar en dicho cronograma las observaciones a que haya lugar, revisar las causas y definir estrategias de solución. Como evidencia del control debe presentar cronograma con observaciones e informe mensual sobre avances en el plan.</t>
  </si>
  <si>
    <t>Cronograma con observaciones / informe sobre avances del plan</t>
  </si>
  <si>
    <t>Profesional de la SEC encargada de mercadeo</t>
  </si>
  <si>
    <t>Informe de avances del plan estratégico para alianzas, convenios y patrocinios/4</t>
  </si>
  <si>
    <t>El tiempo de respuesta de las acciones a cargo de la OAJ es inoportuno</t>
  </si>
  <si>
    <t>El plan de medios y la estrategia de comunicaciones para la difusión y promoción oportuna de los eventos que se realizan en los escenarios de la SEC, diseñados por la oficina de comunicaciones del Idartes, no se desarrollan de manera constante ni transversal</t>
  </si>
  <si>
    <t>La profesional de la SEC encargada de comunicaciones, al inicio de la vigencia, elaborará el diagnóstico de necesidades de comunicación para cada uno de los escenarios (que involucre las fechas en que se requieren las publicaciones para su oportuna divulgación) a partir de la información que le suministren los profesionales de la SEC encargados de coordinar los escenarios. Diagnóstico que informará a la Oficina Asesora de Comunicaciones mediante radicado, realizando la solicitud formal de las publicaciones y una reunión con la Gerente de Escenarios y la Jefe de Comunicaciones para establecer los acuerdos, el cronograma de trabajo y los requerimientos para el adecuado desarrollo del proceso.
Con base en el cronograma definido, la profesional de la SEC encargada de comunicaciones, mensualmente verificará el cumplimiento de la solicitud e informará avances a la Gerente de Escenarios. En caso de encontrar variaciones sobre lo acordado, debe registrar en el cronograma las observaciones, indagar las causas, informar a la Gerente de Escenarios para reunirse con la OAComunicaciones y definir estrategias de solución. Como evidencia del control, la profesional de comunicaciones debe presentar: radicado a OAComunicaciones del diagnóstico de necesidades y solicitud de publicaciones, actas de reunión OAComunicaciones para definición de acuerdos, cronograma con observaciones,  presentación de avances a la Gerente de Escenarios.</t>
  </si>
  <si>
    <t>Radicado a OAComunicaciones del diagnóstico de necesidades / actas de reunión con OAComunicaciones con acuerdos / cronograma con observaciones / actas de reunión con Gerente de Escenarios con presentación de avances</t>
  </si>
  <si>
    <t>Profesional de la SEC encargada de comunicaciones</t>
  </si>
  <si>
    <t>Informe de avances de la solicitud de publicaciones/4</t>
  </si>
  <si>
    <t>RUBIELA PILAR LUENGAS CONTRERAS</t>
  </si>
  <si>
    <t>SUBDIRECCIÓN DE EQUIPAMIENTOS CULTURALES</t>
  </si>
  <si>
    <t>PROFESIONAL ESPECIALIZADO 3 (E)</t>
  </si>
  <si>
    <t>SUBDIRECTORA DE EQUIPAMIENTOS CULTURALES</t>
  </si>
  <si>
    <t>NATHALIA RIPPE SIERRA</t>
  </si>
  <si>
    <t>GERENTE DE ESCENARIOS</t>
  </si>
  <si>
    <r>
      <t>GESTIÓN DE C</t>
    </r>
    <r>
      <rPr>
        <sz val="12"/>
        <color rgb="FF222222"/>
        <rFont val="Arial Narrow"/>
        <family val="2"/>
      </rPr>
      <t>ONOCIMIENTO</t>
    </r>
  </si>
  <si>
    <t>No contar con un espacio de trabajo que permita el desarrollo de las actividades.</t>
  </si>
  <si>
    <t>Gestionar ante las directivas la ampliación del espacio de trabajo que permita el desarrollo de las actividades de manera eficiente y eficaz.</t>
  </si>
  <si>
    <t xml:space="preserve">Correos electrónicos de solicitudes y respuestas </t>
  </si>
  <si>
    <t>Profesional de Gestión Documental</t>
  </si>
  <si>
    <t>N° de solicitudes realizadas</t>
  </si>
  <si>
    <t>La rotación del personal en la dependencia por no estar calificado para la ejecución de los procesos</t>
  </si>
  <si>
    <t>Programar capacitaciones sobre el proceso de conformación de expedientes, Elaboración de Cronograma de actividades, Seguimiento y control de cumplimiento de las actividades</t>
  </si>
  <si>
    <t>Programa de capacitación, memorias de la capacitación y Registros de asistencia</t>
  </si>
  <si>
    <t>N° de capacitaciones programadas/N° de capacitaciones ejecutadas</t>
  </si>
  <si>
    <t xml:space="preserve"> </t>
  </si>
  <si>
    <t>No han sido aprobados por el Consejo Distrital de Archivos</t>
  </si>
  <si>
    <t>N/A</t>
  </si>
  <si>
    <t>Presentar las tablas de retención documental al Consejo Distrital de Archivos para su convalidación.</t>
  </si>
  <si>
    <t>Acta de aprobación del Comité Institucional de Gestión y Desempeño y acto administrativo de aprobación por parte del Consejo Distrital de Archivos</t>
  </si>
  <si>
    <t>Tablas de Retención Publicadas/Tablas de Retención actualizadas</t>
  </si>
  <si>
    <t>No se contaba con el equipo interdisciplinario para su elaboración.</t>
  </si>
  <si>
    <t xml:space="preserve"> Gestionar  el apoyo de un abogado de la Oficina Asesora Jurídica, la  contratación del Profesional (historiador), la contratación del archivista para conformar el equipo interdisciplinario que elebore la actualización de las tablas de retención documental, las fichas de valoración documental, el cuadro de caracterización documental, cuadro de clasificación y la introducción de las mismas.</t>
  </si>
  <si>
    <t>Tabla de retención revisada</t>
  </si>
  <si>
    <t>Falta de recursos tecnológicos para todo el grupo de trabajo</t>
  </si>
  <si>
    <t>Presentar la solicitud ante la Subdirección Administrativa y Financiera, para la adquisición de más equipos de cómputo para los contratistas que no los tienen.</t>
  </si>
  <si>
    <t>Correos electrónicos</t>
  </si>
  <si>
    <t>Falta de interés de los funcionarios respecto a la consulta del Mapa de Procesos y Procedimientos de la entidad</t>
  </si>
  <si>
    <t>Realizar la solicitud de difución de la actualización de los procedimientos en la intranet al área de Comunicaciones para el conocimiento por parte de todos los funcionarios y contratistas de la entidad.</t>
  </si>
  <si>
    <t>N° de documentos socializados/N° de documentos actualizados * 100</t>
  </si>
  <si>
    <t>Cecilia Chavez R.</t>
  </si>
  <si>
    <t>Gestión Documental</t>
  </si>
  <si>
    <t>Maria Dora Suarez Botía</t>
  </si>
  <si>
    <t>Posible</t>
  </si>
  <si>
    <t>Mayor</t>
  </si>
  <si>
    <t>Código: 2MI-GFOM-MT-01</t>
  </si>
  <si>
    <t>Fecha: 24/12/2018</t>
  </si>
  <si>
    <t>Jaime Cerón</t>
  </si>
  <si>
    <t xml:space="preserve">24/12/2018
</t>
  </si>
  <si>
    <t>Realizar dos requerimientos al área de comunicaciones para que circule el vídeo de la SCRD que sirve como instructivo para los ciudadanos, desde la apertura del PDE 2019, este instructivo ayudará para que los ciudadanos no se equivoquen en el momento de la inscripción.</t>
  </si>
  <si>
    <t>Correo electrónico enviado al área de Comunicaciones</t>
  </si>
  <si>
    <t>Profesional especializado área de convocatorias</t>
  </si>
  <si>
    <t>N° de solicitudes realizadas/2*100</t>
  </si>
  <si>
    <t xml:space="preserve">Realizar jornadas informativas junto con las áreas misionales responsables,  se realizaran dos por cada unidad de gestión, la primera  en el mes de febrero y la segunda en el mes de abril. En estas jornadas se hará énfasis en la condiciones generales y específicas de participación. </t>
  </si>
  <si>
    <t>Listas de asistencia y material de socialización</t>
  </si>
  <si>
    <t>Equipo designado área de convocatorias</t>
  </si>
  <si>
    <t>N° de socializaciones realizadas/2*100</t>
  </si>
  <si>
    <t>Desde la subdirección de las artes se delega a una persona la lectura de todos los textos de las convocatorias del PDE como revisión final, antes de la apertura, esta persona delegada es comunicadora social, lo que facilitará las condiciones específicas de participación sean más receptivas por los ciudadanos.</t>
  </si>
  <si>
    <t>Documento de Revisión previsualizaciones convocatorias compartido en Drive</t>
  </si>
  <si>
    <t>N° de convocatorias revisadas / N° total de convocatorias</t>
  </si>
  <si>
    <t>Enviar un formulario de percepción a las personas o grupos inscritos con el fin de conocer su experiencia frente a las condiciones establecidas en el PDE</t>
  </si>
  <si>
    <t>Correo electrónico con el formulario de percepción para las personas o grupos inscritos</t>
  </si>
  <si>
    <t>Profesional designado del área de Convocatorias</t>
  </si>
  <si>
    <t>N° de formularios enviados/Total de personas o grupos inscritos en el PDE*100</t>
  </si>
  <si>
    <t>El profesional especializado del área proyectará un oficio para que el subdirector de las ártes realice el requerimiento para el área de soporte de SISCRED, solicitando un canal de comunicación directo con la mesa de soporte técnico para los casos que requieran atención inmediata</t>
  </si>
  <si>
    <t>Oficio radicado a la Secretaría de Cultura Recreación y Deporte</t>
  </si>
  <si>
    <t>N° de oficios radicados/1*100</t>
  </si>
  <si>
    <t>El profesional especializado trabajará en conjunto con el área de comunicaciones para la implementación de la estrategia para la difusión del programa distrital de estimulos 2019 con el fin de tener un mayor alcance en la difusión de las convocatorias a la ciudadanía</t>
  </si>
  <si>
    <t>Acta de las mesas de trabajo desarrolladas con el área de comunicaciones
Piezas de comunicación</t>
  </si>
  <si>
    <t>Profesional especializado del área de Convocatorias</t>
  </si>
  <si>
    <t xml:space="preserve">% de implementación de la estrategia </t>
  </si>
  <si>
    <r>
      <t>El profesional universitario realizará la actualización y socialización del protocolo de verificación con el personal del área de convocatorias,</t>
    </r>
    <r>
      <rPr>
        <sz val="11"/>
        <color rgb="FFFF0000"/>
        <rFont val="Arial Narrow"/>
        <family val="2"/>
      </rPr>
      <t xml:space="preserve"> </t>
    </r>
    <r>
      <rPr>
        <sz val="11"/>
        <color rgb="FF000000"/>
        <rFont val="Arial Narrow"/>
        <family val="2"/>
      </rPr>
      <t>teniendo en cuenta el proceso del PDE para la vigencia 2019</t>
    </r>
  </si>
  <si>
    <t>Protocolo actualizado y publicado
Listas de asistencia a la socialización del protocolo</t>
  </si>
  <si>
    <t>Profesionales designados del área de convocatorias</t>
  </si>
  <si>
    <t>Protocolos actualizado y socializado/1</t>
  </si>
  <si>
    <t>El profesional especializado trabajará en conjunto con el área de comunicaciones para la implementación de la estrategia para la difusión del programa distrital de estimulos 2019 con el fin de tener un mayor alcance en la difusión de las convocatorias a la ciudadnía</t>
  </si>
  <si>
    <t>El personal del área de convocatorias que deba dar información a personas con discapacidad auditiva deberá usar la opción del centro de relevo en la entidad</t>
  </si>
  <si>
    <t>Reporte de llamadas Centro de relevo</t>
  </si>
  <si>
    <t>Equipo de trabajo del área de convocatorias</t>
  </si>
  <si>
    <t>N° de llamadas al centro de relevo /N° de personas con dispacidad auditiva atendidas*100</t>
  </si>
  <si>
    <t>Sociailzacion con todas las unidades de gestión que hacen parte del PDE 2019 antes del lanzamiento sobre los procedimientos del área de convocatorias, así mismo, se realizará inducción a cada integrante nuevo</t>
  </si>
  <si>
    <t>Listas de asistencia de la socialización</t>
  </si>
  <si>
    <t>Profesional designado del área de convocatorias</t>
  </si>
  <si>
    <t>N° reuniones realizadas/N° de reuniones programadas*100</t>
  </si>
  <si>
    <t>Definir cada una de las tareas de los profesionales y los apoyos técnicos para la vigencia 2019</t>
  </si>
  <si>
    <t>Matriz con responsabilidades de cada persona del equipo de convocatorias</t>
  </si>
  <si>
    <t>Matriz de responsabilidades/1</t>
  </si>
  <si>
    <t>Realizar a inicio de año un plan de trabajo que contemple cada una de las actividades del área y cuales serán los apoyos que se definan para los meses de trabajo con alto volumen de trabajo</t>
  </si>
  <si>
    <t>Plan de trabajo socializado con el equipo de trabajo</t>
  </si>
  <si>
    <t>Plan de trabajo/1</t>
  </si>
  <si>
    <t>Carolina Morales Bernal</t>
  </si>
  <si>
    <t>Convocatorias</t>
  </si>
  <si>
    <t>Jose Alberto Roa Eslava</t>
  </si>
  <si>
    <t>Subdirección de las Artes</t>
  </si>
  <si>
    <t>Subdirector de las Artes</t>
  </si>
  <si>
    <t>DEFICIENCIAS EN LA EJECUCIÓN DE LAS ACTIVIDADES QUE HACEN PARTE DE LA GESTIÓN DE LA ATENCIÓN AL CIUDADANO PARA EL CUMPLIMIENTO NORMATIVO</t>
  </si>
  <si>
    <t>Código: 1MI-GFOR-MT-02</t>
  </si>
  <si>
    <t>Fecha: 21/12/2018</t>
  </si>
  <si>
    <t>Ana Catalina Orozco Pelaez</t>
  </si>
  <si>
    <t>N°</t>
  </si>
  <si>
    <t>Desmotivación por parte de los niños y niñas</t>
  </si>
  <si>
    <t>Realizar muestras de formación artística por parte de los niños, niñas y jovenes de los Centro de Formación Artistica, a la comunidad en general.</t>
  </si>
  <si>
    <t>Videos, fotos y piezas publicitarias del evento</t>
  </si>
  <si>
    <t xml:space="preserve">Encargados Centro de formación CREA 
</t>
  </si>
  <si>
    <t>N° de muestra realizadas semestral</t>
  </si>
  <si>
    <t>Problemas administrativos y operativos en los colegios y/o en la Secretaria de Educación Distrital</t>
  </si>
  <si>
    <t>Monitorear que las asignaciones cumplan con los requerimientos de georeferenciación y cobertura. Si el grupo no cumple con los requisitos minimos de cobertura se realizará analisis cada 30 día entre el componente pedagógico y territorial, para su cancelación o fusión.</t>
  </si>
  <si>
    <t>Reporte de asistencia de los beneficiarios y acta de reunión</t>
  </si>
  <si>
    <t>Profesional encargado de las áreas pedagógicas,
Encargado de la Gestión Pedagogica y Territorial programa CREA
Encardago del Centro de Formación CREA
Profesional encargado del SIF</t>
  </si>
  <si>
    <t>No. de grupos grupos fusionados/No. de grupos proyectados*100</t>
  </si>
  <si>
    <t>Ubicación de colegios en zonas de poca oferta de inmuebles con la capacidad adecuada para los Centros de formación Artistica.</t>
  </si>
  <si>
    <t>El grupo interdisciplinar de busqueda realizará cada que sea necesario, jornadas de busqueda de espacios adecuados para aumentar la efectividad del programa</t>
  </si>
  <si>
    <t>Acta de reunión y registro fotografico</t>
  </si>
  <si>
    <t>Contratista - GPT Programa CREA
Contratista - Coordinador General Proyecto 982
Contratista - Arquitect@ Proyecto 982
Contratista - Operativos Centros de formación artistica</t>
  </si>
  <si>
    <t>No. de inmuebles ubicados por localidad/ N° de inmuebles aprobados</t>
  </si>
  <si>
    <t>Escasez de infraestructura en las localidades con mayor población perteneciente a colegios distritales</t>
  </si>
  <si>
    <t>Demoras administrativas internas que atrasan la operación del proyecto.</t>
  </si>
  <si>
    <t>Fortalecer el  equipo administrativo del proyecto, asignando tareas específicas a cada  grupo de trabajo.</t>
  </si>
  <si>
    <t>Obligaciones de los contratistas
Acta de reunión del comite de contratación</t>
  </si>
  <si>
    <t>Profesional encargado del componente administrativo y financiero programa CREA.
Profesional encargado del Enlace de Procesos Administrativos del programa CREA.</t>
  </si>
  <si>
    <t>N° de contratos suscritos dentro de los tiempos establecidos / N.º de contratos programados*100</t>
  </si>
  <si>
    <t>Estructura organizacional insuficiente para atender los trámites contractuales del proyecto 982 "Formación Artistica en la escuela y la ciudad"</t>
  </si>
  <si>
    <t>Falta de mantenimiento preventivo y correctivo.</t>
  </si>
  <si>
    <t>Contratar el mantenimiento de la dotación instrumental.</t>
  </si>
  <si>
    <t>Contrato suscrito de mantenimiento de los instrumentos</t>
  </si>
  <si>
    <t>Equipo de infraestructura del Programa CREA</t>
  </si>
  <si>
    <t>Nº de mantenimientos efectuados/N° mantenimientos programados*/100</t>
  </si>
  <si>
    <t>Falta de control en el manejo de los bienes.</t>
  </si>
  <si>
    <t>Realizar cada dos (2) veces en el año, una verificación aleatoria del estado de los inventarios en los CREA</t>
  </si>
  <si>
    <t>Inventarios firmados por la persona encargada del Crea y por la Almacenista General</t>
  </si>
  <si>
    <t>Permanente</t>
  </si>
  <si>
    <t>N.º de visitas efectuadas frente a inventarios/ N.º Total de CREA*100</t>
  </si>
  <si>
    <t>Uso inadecuado de los instrumentos de los CREA</t>
  </si>
  <si>
    <t>Sensibilizar cada dos (2) veces en el año, frente al uso adecuado de los instrumentos</t>
  </si>
  <si>
    <t>Registro Fotográfico
 Acta de Asistencia</t>
  </si>
  <si>
    <t>Equipo Territorial y Pedagógico</t>
  </si>
  <si>
    <t>N° de actas de asistencia/N° de reuniones programadas *100</t>
  </si>
  <si>
    <t>Dificultades para la consolidación de los Planes de Emergencia y Contingencia de los Centro de Formación CREA</t>
  </si>
  <si>
    <t>Implementar (Socializar cada dos (2) veces en el año) los Planes de emergencia y contingencia en los Centro de Formación CREA (Usme - Cantarrana; Castilla; 12 de Octubre; La Pepita; San José; Lucero Bajo; Fotibon Villemar; Roma; Villas del Dorado; Suba - La Campiña y Santa Sofia )</t>
  </si>
  <si>
    <t>Oficina de Talento Humano</t>
  </si>
  <si>
    <t>N° de planes de emergencia  implementados/N° de planes de emergencia  proyectados*100</t>
  </si>
  <si>
    <t>Infraestructura deficientes de los Centro de formación CREA</t>
  </si>
  <si>
    <t>Realizar una capacitación cada semestre en temas de salud y seguridad en el trabjao, prevención y manejo de riesgos.</t>
  </si>
  <si>
    <t>Falta de claridad en los protocolos de atención de emergencias por parte del personal de los Centro de Formación CREA.</t>
  </si>
  <si>
    <t>Elaborar planos de evacuación de los Centro de Formación CREA los cuales se socializarán o se publicarán con el fin de tener la claridad en los protocolos de atención de emergencias.</t>
  </si>
  <si>
    <t>Planos publicados, socializados, colgados, etc</t>
  </si>
  <si>
    <t>N.º de planos elaborados / N.º Total de centros CREA</t>
  </si>
  <si>
    <t>Uso inadecuado de las instalaciones por parte de los niños</t>
  </si>
  <si>
    <t>Realizar mantenimientos correctivos y preventivos en los inmuebles cada semestre con el fin de brindar espacios optimos para el desarrollo de las actividades artísticas.</t>
  </si>
  <si>
    <t>Actas de reunión
Soportes del mantenimiento</t>
  </si>
  <si>
    <t>Arquitecta
 Arrendador</t>
  </si>
  <si>
    <t>N° de mantenimientos realizados/N° de mantenimientos programados *100</t>
  </si>
  <si>
    <t>Inmuebles con infraestructura antigua</t>
  </si>
  <si>
    <t>Sensibilizar cada semestre frente al uso adecuado de los inmuebles, de los recursos hidricos y energeticos con el fin de generar una conciencia de uso adecuado de los recursos.</t>
  </si>
  <si>
    <t>Actas de Reunión
Registro Fotográfico</t>
  </si>
  <si>
    <t>Equipo Territorial y Pedagógico (Coordinadores centro de formación CREA, AF)
Gestión Ambiental</t>
  </si>
  <si>
    <t>No. Actas de reunión  realizadas/N° de Reuniones programadas * 100</t>
  </si>
  <si>
    <t>Alta rotación de artistas formadores en las organizaciones vinculadas, en razón a las actividades propias de la labor artística, lo cual conlleva a que muchos de ellos asuman el proceso de formación con poca claridad sobre los lineamientos pedagógicos impartidos por el IDARTES.</t>
  </si>
  <si>
    <t>Efectuar reuniones de socialización y discusión del documento base del proceso formativo por parte del equipo misional del programa cada semestre con el fin debrindar clarida en los lineamientos artisticos del programa CREA.</t>
  </si>
  <si>
    <t>Equipo pedagógico  del Programa CREA</t>
  </si>
  <si>
    <t>No. Actas de reunión  realizadas/N° de Reuniones programadas</t>
  </si>
  <si>
    <t>Gimena Rodriguez Ladino</t>
  </si>
  <si>
    <t>Subdirección de Formación Artística</t>
  </si>
  <si>
    <t>Leonardo Garzón Ortiz</t>
  </si>
  <si>
    <t>Subdirectora de Formación Artística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</si>
</sst>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d\-m"/>
    <numFmt numFmtId="166" formatCode="d\-m\-yyyy"/>
    <numFmt numFmtId="167" formatCode="d/m/yyyy"/>
    <numFmt numFmtId="168" formatCode="dd\-mm\-yyyy"/>
  </numFmts>
  <fonts count="32" x14ac:knownFonts="1">
    <font>
      <sz val="11"/>
      <color theme="1"/>
      <name val="Calibri"/>
      <family val="2"/>
      <scheme val="minor"/>
    </font>
    <font>
      <sz val="11"/>
      <color rgb="FF000000"/>
      <name val="Calibri"/>
      <family val="2"/>
    </font>
    <font>
      <sz val="12"/>
      <color rgb="FF000000"/>
      <name val="Arial Narrow"/>
      <family val="2"/>
    </font>
    <font>
      <sz val="11"/>
      <name val="Calibri"/>
      <family val="2"/>
    </font>
    <font>
      <b/>
      <sz val="12"/>
      <color rgb="FF000000"/>
      <name val="Arial Narrow"/>
      <family val="2"/>
    </font>
    <font>
      <b/>
      <sz val="12"/>
      <color rgb="FFFFFFFF"/>
      <name val="Arial Narrow"/>
      <family val="2"/>
    </font>
    <font>
      <sz val="11"/>
      <color rgb="FF000000"/>
      <name val="Arial Narrow"/>
      <family val="2"/>
    </font>
    <font>
      <sz val="12"/>
      <name val="Arial Narrow"/>
      <family val="2"/>
    </font>
    <font>
      <b/>
      <sz val="10"/>
      <color rgb="FF000000"/>
      <name val="Arial"/>
      <family val="2"/>
    </font>
    <font>
      <b/>
      <sz val="10"/>
      <color rgb="FF000000"/>
      <name val="Arial Narrow"/>
      <family val="2"/>
    </font>
    <font>
      <b/>
      <sz val="11"/>
      <color theme="0" tint="-0.249977111117893"/>
      <name val="Arial Narrow"/>
      <family val="2"/>
    </font>
    <font>
      <b/>
      <sz val="11"/>
      <color theme="0" tint="-0.249977111117893"/>
      <name val="Calibri"/>
      <family val="2"/>
    </font>
    <font>
      <b/>
      <sz val="12"/>
      <color rgb="FFD8D8D8"/>
      <name val="Arial Narrow"/>
      <family val="2"/>
    </font>
    <font>
      <sz val="12"/>
      <color rgb="FF222222"/>
      <name val="Arial Narrow"/>
      <family val="2"/>
    </font>
    <font>
      <sz val="11"/>
      <color rgb="FF00000A"/>
      <name val="Calibri"/>
      <family val="2"/>
    </font>
    <font>
      <sz val="11"/>
      <color rgb="FF222222"/>
      <name val="Calibri"/>
      <family val="2"/>
    </font>
    <font>
      <sz val="11"/>
      <name val="Arial Narrow"/>
      <family val="2"/>
    </font>
    <font>
      <i/>
      <sz val="11"/>
      <name val="Arial Narrow"/>
      <family val="2"/>
    </font>
    <font>
      <sz val="11"/>
      <color theme="1"/>
      <name val="Arial Narrow"/>
      <family val="2"/>
    </font>
    <font>
      <sz val="11"/>
      <color rgb="FF00000A"/>
      <name val="Arial Narrow"/>
      <family val="2"/>
    </font>
    <font>
      <sz val="11"/>
      <color rgb="FF222222"/>
      <name val="Arial Narrow"/>
      <family val="2"/>
    </font>
    <font>
      <b/>
      <sz val="12"/>
      <name val="Arial Narrow"/>
      <family val="2"/>
    </font>
    <font>
      <sz val="12"/>
      <color rgb="FF00000A"/>
      <name val="Arial Narrow"/>
      <family val="2"/>
    </font>
    <font>
      <sz val="10"/>
      <color rgb="FF000000"/>
      <name val="Arial Narrow"/>
      <family val="2"/>
    </font>
    <font>
      <sz val="10"/>
      <color rgb="FF000000"/>
      <name val="Arial"/>
      <family val="2"/>
    </font>
    <font>
      <b/>
      <sz val="12"/>
      <color theme="0" tint="-0.249977111117893"/>
      <name val="Arial Narrow"/>
      <family val="2"/>
    </font>
    <font>
      <sz val="11"/>
      <color rgb="FF00000A"/>
      <name val="Calibri"/>
      <family val="2"/>
      <charset val="1"/>
    </font>
    <font>
      <b/>
      <sz val="12"/>
      <color rgb="FFD9D9D9"/>
      <name val="Arial Narrow"/>
      <family val="2"/>
    </font>
    <font>
      <sz val="11"/>
      <color rgb="FFFF0000"/>
      <name val="Arial Narrow"/>
      <family val="2"/>
    </font>
    <font>
      <sz val="12"/>
      <color rgb="FF434343"/>
      <name val="Arial Narrow"/>
      <family val="2"/>
    </font>
    <font>
      <b/>
      <sz val="10"/>
      <color rgb="FFFFFFFF"/>
      <name val="Arial Narrow"/>
      <family val="2"/>
    </font>
    <font>
      <sz val="10"/>
      <name val="Arial Narrow"/>
      <family val="2"/>
    </font>
  </fonts>
  <fills count="14">
    <fill>
      <patternFill patternType="none"/>
    </fill>
    <fill>
      <patternFill patternType="gray125"/>
    </fill>
    <fill>
      <patternFill patternType="solid">
        <fgColor rgb="FFFFFFFF"/>
        <bgColor rgb="FFFFFFFF"/>
      </patternFill>
    </fill>
    <fill>
      <patternFill patternType="solid">
        <fgColor rgb="FF1F3864"/>
        <bgColor rgb="FF1F3864"/>
      </patternFill>
    </fill>
    <fill>
      <patternFill patternType="solid">
        <fgColor rgb="FFC55A11"/>
        <bgColor rgb="FFC55A11"/>
      </patternFill>
    </fill>
    <fill>
      <patternFill patternType="solid">
        <fgColor rgb="FF385623"/>
        <bgColor rgb="FF385623"/>
      </patternFill>
    </fill>
    <fill>
      <patternFill patternType="solid">
        <fgColor rgb="FFD8D8D8"/>
        <bgColor rgb="FFD8D8D8"/>
      </patternFill>
    </fill>
    <fill>
      <patternFill patternType="solid">
        <fgColor theme="0"/>
        <bgColor rgb="FFFFFFFF"/>
      </patternFill>
    </fill>
    <fill>
      <patternFill patternType="solid">
        <fgColor rgb="FFD9D9D9"/>
        <bgColor rgb="FFD9D9D9"/>
      </patternFill>
    </fill>
    <fill>
      <patternFill patternType="solid">
        <fgColor rgb="FFFFFFFF"/>
        <bgColor rgb="FFFFFFCC"/>
      </patternFill>
    </fill>
    <fill>
      <patternFill patternType="solid">
        <fgColor rgb="FF203864"/>
        <bgColor rgb="FF333399"/>
      </patternFill>
    </fill>
    <fill>
      <patternFill patternType="solid">
        <fgColor rgb="FFC55A11"/>
        <bgColor rgb="FF993300"/>
      </patternFill>
    </fill>
    <fill>
      <patternFill patternType="solid">
        <fgColor rgb="FF385724"/>
        <bgColor rgb="FF375623"/>
      </patternFill>
    </fill>
    <fill>
      <patternFill patternType="solid">
        <fgColor rgb="FFD9D9D9"/>
        <bgColor rgb="FFDDDDDD"/>
      </patternFill>
    </fill>
  </fills>
  <borders count="100">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thin">
        <color rgb="FF000000"/>
      </left>
      <right style="hair">
        <color rgb="FF000000"/>
      </right>
      <top style="hair">
        <color rgb="FF000000"/>
      </top>
      <bottom style="hair">
        <color rgb="FF000000"/>
      </bottom>
      <diagonal/>
    </border>
    <border>
      <left style="thin">
        <color rgb="FF000000"/>
      </left>
      <right style="hair">
        <color rgb="FF000000"/>
      </right>
      <top/>
      <bottom/>
      <diagonal/>
    </border>
    <border>
      <left style="hair">
        <color rgb="FF000000"/>
      </left>
      <right style="hair">
        <color rgb="FF000000"/>
      </right>
      <top/>
      <bottom/>
      <diagonal/>
    </border>
    <border>
      <left style="thin">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style="thin">
        <color indexed="64"/>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style="hair">
        <color rgb="FF000000"/>
      </bottom>
      <diagonal/>
    </border>
    <border>
      <left/>
      <right style="hair">
        <color rgb="FF000000"/>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diagonal/>
    </border>
    <border>
      <left style="medium">
        <color rgb="FF000000"/>
      </left>
      <right style="hair">
        <color rgb="FF000000"/>
      </right>
      <top/>
      <bottom/>
      <diagonal/>
    </border>
    <border>
      <left style="hair">
        <color rgb="FF000000"/>
      </left>
      <right/>
      <top style="hair">
        <color rgb="FF000000"/>
      </top>
      <bottom style="hair">
        <color rgb="FF000000"/>
      </bottom>
      <diagonal/>
    </border>
    <border>
      <left style="hair">
        <color rgb="FF000000"/>
      </left>
      <right/>
      <top style="hair">
        <color rgb="FF000000"/>
      </top>
      <bottom/>
      <diagonal/>
    </border>
    <border>
      <left style="hair">
        <color rgb="FF000000"/>
      </left>
      <right style="hair">
        <color rgb="FF000000"/>
      </right>
      <top/>
      <bottom style="hair">
        <color auto="1"/>
      </bottom>
      <diagonal/>
    </border>
    <border>
      <left style="hair">
        <color rgb="FF000000"/>
      </left>
      <right/>
      <top/>
      <bottom style="hair">
        <color auto="1"/>
      </bottom>
      <diagonal/>
    </border>
    <border>
      <left style="hair">
        <color auto="1"/>
      </left>
      <right style="hair">
        <color auto="1"/>
      </right>
      <top style="hair">
        <color auto="1"/>
      </top>
      <bottom style="hair">
        <color auto="1"/>
      </bottom>
      <diagonal/>
    </border>
    <border>
      <left/>
      <right style="hair">
        <color rgb="FF000000"/>
      </right>
      <top style="hair">
        <color rgb="FF000000"/>
      </top>
      <bottom style="hair">
        <color rgb="FF000000"/>
      </bottom>
      <diagonal/>
    </border>
    <border>
      <left style="thin">
        <color indexed="64"/>
      </left>
      <right/>
      <top style="thin">
        <color indexed="64"/>
      </top>
      <bottom style="thin">
        <color indexed="64"/>
      </bottom>
      <diagonal/>
    </border>
    <border>
      <left style="thick">
        <color rgb="FF000000"/>
      </left>
      <right style="hair">
        <color rgb="FF000000"/>
      </right>
      <top style="thick">
        <color rgb="FF000000"/>
      </top>
      <bottom/>
      <diagonal/>
    </border>
    <border>
      <left style="hair">
        <color rgb="FF000000"/>
      </left>
      <right style="hair">
        <color rgb="FF000000"/>
      </right>
      <top style="thick">
        <color rgb="FF000000"/>
      </top>
      <bottom/>
      <diagonal/>
    </border>
    <border>
      <left style="hair">
        <color rgb="FF000000"/>
      </left>
      <right/>
      <top style="thick">
        <color rgb="FF000000"/>
      </top>
      <bottom style="hair">
        <color rgb="FF000000"/>
      </bottom>
      <diagonal/>
    </border>
    <border>
      <left/>
      <right style="hair">
        <color rgb="FF000000"/>
      </right>
      <top style="thick">
        <color rgb="FF000000"/>
      </top>
      <bottom style="hair">
        <color rgb="FF000000"/>
      </bottom>
      <diagonal/>
    </border>
    <border>
      <left/>
      <right style="thick">
        <color rgb="FF000000"/>
      </right>
      <top style="thick">
        <color rgb="FF000000"/>
      </top>
      <bottom style="hair">
        <color rgb="FF000000"/>
      </bottom>
      <diagonal/>
    </border>
    <border>
      <left style="thick">
        <color rgb="FF000000"/>
      </left>
      <right style="hair">
        <color rgb="FF000000"/>
      </right>
      <top/>
      <bottom style="hair">
        <color rgb="FF000000"/>
      </bottom>
      <diagonal/>
    </border>
    <border>
      <left style="hair">
        <color rgb="FF000000"/>
      </left>
      <right style="thick">
        <color rgb="FF000000"/>
      </right>
      <top style="hair">
        <color rgb="FF000000"/>
      </top>
      <bottom/>
      <diagonal/>
    </border>
    <border>
      <left style="thick">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dotted">
        <color rgb="FF000000"/>
      </right>
      <top style="medium">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thick">
        <color rgb="FF000000"/>
      </right>
      <top style="medium">
        <color rgb="FF000000"/>
      </top>
      <bottom style="dotted">
        <color rgb="FF000000"/>
      </bottom>
      <diagonal/>
    </border>
    <border>
      <left style="thick">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thick">
        <color rgb="FF000000"/>
      </right>
      <top style="dotted">
        <color rgb="FF000000"/>
      </top>
      <bottom style="dotted">
        <color rgb="FF000000"/>
      </bottom>
      <diagonal/>
    </border>
    <border>
      <left style="thick">
        <color rgb="FF000000"/>
      </left>
      <right style="dotted">
        <color rgb="FF000000"/>
      </right>
      <top style="dotted">
        <color rgb="FF000000"/>
      </top>
      <bottom/>
      <diagonal/>
    </border>
    <border>
      <left style="dotted">
        <color rgb="FF000000"/>
      </left>
      <right style="thick">
        <color rgb="FF000000"/>
      </right>
      <top style="dotted">
        <color rgb="FF000000"/>
      </top>
      <bottom/>
      <diagonal/>
    </border>
    <border>
      <left style="dotted">
        <color rgb="FF000000"/>
      </left>
      <right style="thick">
        <color rgb="FF000000"/>
      </right>
      <top/>
      <bottom style="dotted">
        <color rgb="FF000000"/>
      </bottom>
      <diagonal/>
    </border>
    <border>
      <left style="thick">
        <color rgb="FF000000"/>
      </left>
      <right style="dotted">
        <color rgb="FF000000"/>
      </right>
      <top style="dotted">
        <color rgb="FF000000"/>
      </top>
      <bottom style="dotted">
        <color rgb="FF000000"/>
      </bottom>
      <diagonal/>
    </border>
    <border>
      <left style="thick">
        <color rgb="FF000000"/>
      </left>
      <right style="dotted">
        <color rgb="FF000000"/>
      </right>
      <top/>
      <bottom style="thick">
        <color rgb="FF000000"/>
      </bottom>
      <diagonal/>
    </border>
    <border>
      <left style="dotted">
        <color rgb="FF000000"/>
      </left>
      <right style="dotted">
        <color rgb="FF000000"/>
      </right>
      <top/>
      <bottom style="thick">
        <color rgb="FF000000"/>
      </bottom>
      <diagonal/>
    </border>
    <border>
      <left style="dotted">
        <color rgb="FF000000"/>
      </left>
      <right style="dotted">
        <color rgb="FF000000"/>
      </right>
      <top style="dotted">
        <color rgb="FF000000"/>
      </top>
      <bottom style="thick">
        <color rgb="FF000000"/>
      </bottom>
      <diagonal/>
    </border>
    <border>
      <left style="dotted">
        <color rgb="FF000000"/>
      </left>
      <right style="thick">
        <color rgb="FF000000"/>
      </right>
      <top style="dotted">
        <color rgb="FF000000"/>
      </top>
      <bottom style="thick">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rgb="FF000000"/>
      </left>
      <right style="medium">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3">
    <xf numFmtId="0" fontId="0" fillId="0" borderId="0"/>
    <xf numFmtId="0" fontId="1" fillId="0" borderId="0"/>
    <xf numFmtId="0" fontId="26" fillId="0" borderId="0"/>
  </cellStyleXfs>
  <cellXfs count="415">
    <xf numFmtId="0" fontId="0" fillId="0" borderId="0" xfId="0"/>
    <xf numFmtId="0" fontId="2" fillId="2" borderId="0" xfId="1" applyFont="1" applyFill="1" applyBorder="1" applyAlignment="1">
      <alignment horizontal="center" vertical="center"/>
    </xf>
    <xf numFmtId="0" fontId="1" fillId="0" borderId="0" xfId="1" applyFont="1" applyAlignment="1"/>
    <xf numFmtId="0" fontId="2" fillId="2" borderId="12" xfId="1" applyFont="1" applyFill="1" applyBorder="1" applyAlignment="1">
      <alignment horizontal="center" vertical="center"/>
    </xf>
    <xf numFmtId="0" fontId="5" fillId="4" borderId="12" xfId="1" applyFont="1" applyFill="1" applyBorder="1" applyAlignment="1">
      <alignment horizontal="center" vertical="center"/>
    </xf>
    <xf numFmtId="0" fontId="5" fillId="5" borderId="12" xfId="1" applyFont="1" applyFill="1" applyBorder="1" applyAlignment="1">
      <alignment horizontal="center" vertical="center"/>
    </xf>
    <xf numFmtId="0" fontId="2" fillId="2" borderId="12" xfId="1" applyFont="1" applyFill="1" applyBorder="1" applyAlignment="1">
      <alignment horizontal="center" vertical="center" wrapText="1"/>
    </xf>
    <xf numFmtId="165" fontId="2" fillId="6" borderId="12" xfId="1" applyNumberFormat="1" applyFont="1" applyFill="1" applyBorder="1" applyAlignment="1">
      <alignment horizontal="center" vertical="center"/>
    </xf>
    <xf numFmtId="0" fontId="6" fillId="6" borderId="12" xfId="1" applyFont="1" applyFill="1" applyBorder="1" applyAlignment="1">
      <alignment horizontal="center" vertical="center" wrapText="1"/>
    </xf>
    <xf numFmtId="0" fontId="2" fillId="6" borderId="12" xfId="1" applyFont="1" applyFill="1" applyBorder="1" applyAlignment="1">
      <alignment horizontal="center" vertical="center"/>
    </xf>
    <xf numFmtId="0" fontId="7" fillId="0" borderId="12" xfId="1" applyFont="1" applyBorder="1" applyAlignment="1">
      <alignment horizontal="center" vertical="center"/>
    </xf>
    <xf numFmtId="166" fontId="2" fillId="2" borderId="12" xfId="1" applyNumberFormat="1" applyFont="1" applyFill="1" applyBorder="1" applyAlignment="1">
      <alignment horizontal="center" vertical="center" wrapText="1"/>
    </xf>
    <xf numFmtId="0" fontId="2" fillId="6" borderId="12" xfId="1" applyFont="1" applyFill="1" applyBorder="1" applyAlignment="1">
      <alignment horizontal="center" vertical="center" wrapText="1"/>
    </xf>
    <xf numFmtId="0" fontId="9" fillId="0" borderId="12" xfId="1" applyFont="1" applyBorder="1" applyAlignment="1">
      <alignment horizontal="center" vertical="center"/>
    </xf>
    <xf numFmtId="0" fontId="8" fillId="0" borderId="12" xfId="1" applyFont="1" applyBorder="1" applyAlignment="1">
      <alignment horizontal="center" vertical="center"/>
    </xf>
    <xf numFmtId="0" fontId="6" fillId="0" borderId="12" xfId="1" applyFont="1" applyBorder="1" applyAlignment="1">
      <alignment horizontal="center" vertical="center"/>
    </xf>
    <xf numFmtId="0" fontId="6" fillId="0" borderId="12" xfId="1" applyFont="1" applyBorder="1" applyAlignment="1">
      <alignment horizontal="center" vertical="center" wrapText="1"/>
    </xf>
    <xf numFmtId="0" fontId="5" fillId="4" borderId="23" xfId="1" applyFont="1" applyFill="1" applyBorder="1" applyAlignment="1">
      <alignment horizontal="center" vertical="center"/>
    </xf>
    <xf numFmtId="0" fontId="5" fillId="5" borderId="23" xfId="1" applyFont="1" applyFill="1" applyBorder="1" applyAlignment="1">
      <alignment horizontal="center" vertical="center"/>
    </xf>
    <xf numFmtId="0" fontId="5" fillId="5" borderId="24" xfId="1" applyFont="1" applyFill="1" applyBorder="1" applyAlignment="1">
      <alignment horizontal="center" vertical="center"/>
    </xf>
    <xf numFmtId="0" fontId="2" fillId="2" borderId="23" xfId="1" applyFont="1" applyFill="1" applyBorder="1" applyAlignment="1">
      <alignment horizontal="center" vertical="center" wrapText="1"/>
    </xf>
    <xf numFmtId="167" fontId="2" fillId="2" borderId="23" xfId="1" applyNumberFormat="1" applyFont="1" applyFill="1" applyBorder="1" applyAlignment="1">
      <alignment horizontal="center" vertical="center" wrapText="1"/>
    </xf>
    <xf numFmtId="0" fontId="2" fillId="6" borderId="23" xfId="1" applyFont="1" applyFill="1" applyBorder="1" applyAlignment="1">
      <alignment horizontal="center" vertical="center"/>
    </xf>
    <xf numFmtId="0" fontId="2" fillId="6" borderId="24" xfId="1" applyFont="1" applyFill="1" applyBorder="1" applyAlignment="1">
      <alignment horizontal="center" vertical="center"/>
    </xf>
    <xf numFmtId="0" fontId="2" fillId="2" borderId="27" xfId="1" applyFont="1" applyFill="1" applyBorder="1" applyAlignment="1">
      <alignment horizontal="center" vertical="center"/>
    </xf>
    <xf numFmtId="1" fontId="2" fillId="2" borderId="23" xfId="1" applyNumberFormat="1" applyFont="1" applyFill="1" applyBorder="1" applyAlignment="1">
      <alignment horizontal="center" vertical="center"/>
    </xf>
    <xf numFmtId="0" fontId="2" fillId="0" borderId="23" xfId="1" applyFont="1" applyBorder="1" applyAlignment="1">
      <alignment horizontal="center" vertical="center"/>
    </xf>
    <xf numFmtId="0" fontId="2" fillId="2" borderId="23" xfId="1" applyFont="1" applyFill="1" applyBorder="1" applyAlignment="1">
      <alignment horizontal="center" vertical="center"/>
    </xf>
    <xf numFmtId="164" fontId="2" fillId="2" borderId="23" xfId="1" applyNumberFormat="1" applyFont="1" applyFill="1" applyBorder="1" applyAlignment="1">
      <alignment horizontal="center" vertical="center"/>
    </xf>
    <xf numFmtId="0" fontId="2" fillId="2" borderId="0" xfId="1" applyFont="1" applyFill="1" applyAlignment="1">
      <alignment horizontal="center" vertical="center" wrapText="1"/>
    </xf>
    <xf numFmtId="0" fontId="2" fillId="2" borderId="26" xfId="1" applyFont="1" applyFill="1" applyBorder="1" applyAlignment="1">
      <alignment horizontal="center" vertical="center" wrapText="1"/>
    </xf>
    <xf numFmtId="0" fontId="2" fillId="2" borderId="26" xfId="1" applyFont="1" applyFill="1" applyBorder="1" applyAlignment="1">
      <alignment horizontal="center" vertical="center"/>
    </xf>
    <xf numFmtId="0" fontId="2" fillId="2" borderId="32" xfId="1" applyFont="1" applyFill="1" applyBorder="1" applyAlignment="1">
      <alignment horizontal="center" vertical="center"/>
    </xf>
    <xf numFmtId="0" fontId="2" fillId="6" borderId="32" xfId="1" applyFont="1" applyFill="1" applyBorder="1" applyAlignment="1">
      <alignment horizontal="center" vertical="center"/>
    </xf>
    <xf numFmtId="0" fontId="2" fillId="6" borderId="33" xfId="1" applyFont="1" applyFill="1" applyBorder="1" applyAlignment="1">
      <alignment horizontal="center" vertical="center"/>
    </xf>
    <xf numFmtId="0" fontId="2" fillId="2" borderId="32" xfId="1" applyFont="1" applyFill="1" applyBorder="1" applyAlignment="1">
      <alignment horizontal="center" vertical="center" wrapText="1"/>
    </xf>
    <xf numFmtId="0" fontId="2" fillId="2" borderId="31" xfId="1" applyFont="1" applyFill="1" applyBorder="1" applyAlignment="1">
      <alignment horizontal="center" vertical="center" wrapText="1"/>
    </xf>
    <xf numFmtId="0" fontId="4" fillId="0" borderId="12" xfId="1" applyFont="1" applyBorder="1" applyAlignment="1">
      <alignment horizontal="center" vertical="center"/>
    </xf>
    <xf numFmtId="0" fontId="2" fillId="0" borderId="12" xfId="1" applyFont="1" applyBorder="1" applyAlignment="1">
      <alignment horizontal="left" vertical="center"/>
    </xf>
    <xf numFmtId="0" fontId="2" fillId="0" borderId="12" xfId="1" applyFont="1" applyBorder="1" applyAlignment="1">
      <alignment vertical="center" wrapText="1"/>
    </xf>
    <xf numFmtId="0" fontId="2" fillId="0" borderId="12" xfId="1" applyFont="1" applyBorder="1" applyAlignment="1">
      <alignment horizontal="left" vertical="center" wrapText="1"/>
    </xf>
    <xf numFmtId="0" fontId="13" fillId="2" borderId="12" xfId="1" applyFont="1" applyFill="1" applyBorder="1" applyAlignment="1">
      <alignment vertical="center"/>
    </xf>
    <xf numFmtId="0" fontId="2" fillId="2" borderId="4" xfId="1" applyFont="1" applyFill="1" applyBorder="1" applyAlignment="1">
      <alignment vertical="center" wrapText="1"/>
    </xf>
    <xf numFmtId="0" fontId="13" fillId="2" borderId="0" xfId="1" applyFont="1" applyFill="1" applyBorder="1" applyAlignment="1">
      <alignment vertical="center"/>
    </xf>
    <xf numFmtId="0" fontId="2" fillId="2" borderId="0" xfId="1" applyFont="1" applyFill="1" applyBorder="1" applyAlignment="1">
      <alignment vertical="center" wrapText="1"/>
    </xf>
    <xf numFmtId="0" fontId="2" fillId="0" borderId="4" xfId="1" applyFont="1" applyBorder="1" applyAlignment="1">
      <alignment vertical="center" wrapText="1"/>
    </xf>
    <xf numFmtId="0" fontId="2" fillId="0" borderId="0" xfId="1" applyFont="1" applyAlignment="1">
      <alignment vertical="center" wrapText="1"/>
    </xf>
    <xf numFmtId="0" fontId="6" fillId="0" borderId="0" xfId="1" applyFont="1" applyAlignment="1"/>
    <xf numFmtId="0" fontId="5" fillId="5" borderId="44" xfId="1" applyFont="1" applyFill="1" applyBorder="1" applyAlignment="1">
      <alignment horizontal="center" vertical="center"/>
    </xf>
    <xf numFmtId="14" fontId="2" fillId="2" borderId="23" xfId="1" applyNumberFormat="1" applyFont="1" applyFill="1" applyBorder="1" applyAlignment="1">
      <alignment horizontal="center" vertical="center" wrapText="1"/>
    </xf>
    <xf numFmtId="0" fontId="2" fillId="6" borderId="44" xfId="1" applyFont="1" applyFill="1" applyBorder="1" applyAlignment="1">
      <alignment horizontal="center" vertical="center"/>
    </xf>
    <xf numFmtId="0" fontId="7" fillId="2" borderId="23" xfId="1" applyFont="1" applyFill="1" applyBorder="1" applyAlignment="1">
      <alignment horizontal="center" vertical="center" wrapText="1"/>
    </xf>
    <xf numFmtId="14" fontId="7" fillId="2" borderId="23" xfId="1" applyNumberFormat="1" applyFont="1" applyFill="1" applyBorder="1" applyAlignment="1">
      <alignment horizontal="center" vertical="center" wrapText="1"/>
    </xf>
    <xf numFmtId="0" fontId="2" fillId="0" borderId="23"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7" fillId="7" borderId="26" xfId="1" applyFont="1" applyFill="1" applyBorder="1" applyAlignment="1">
      <alignment horizontal="center" vertical="center" wrapText="1"/>
    </xf>
    <xf numFmtId="14" fontId="2" fillId="2" borderId="26" xfId="1" applyNumberFormat="1" applyFont="1" applyFill="1" applyBorder="1" applyAlignment="1">
      <alignment horizontal="center" vertical="center" wrapText="1"/>
    </xf>
    <xf numFmtId="0" fontId="2" fillId="2" borderId="26" xfId="1" applyFont="1" applyFill="1" applyBorder="1" applyAlignment="1">
      <alignment vertical="center" wrapText="1"/>
    </xf>
    <xf numFmtId="0" fontId="2" fillId="2" borderId="51" xfId="1" applyFont="1" applyFill="1" applyBorder="1" applyAlignment="1">
      <alignment horizontal="center" vertical="center" wrapText="1"/>
    </xf>
    <xf numFmtId="14" fontId="2" fillId="2" borderId="51" xfId="1" applyNumberFormat="1" applyFont="1" applyFill="1" applyBorder="1" applyAlignment="1">
      <alignment horizontal="center" vertical="center" wrapText="1"/>
    </xf>
    <xf numFmtId="0" fontId="2" fillId="2" borderId="51" xfId="1" applyFont="1" applyFill="1" applyBorder="1" applyAlignment="1">
      <alignment vertical="center" wrapText="1"/>
    </xf>
    <xf numFmtId="0" fontId="2" fillId="6" borderId="52" xfId="1" applyFont="1" applyFill="1" applyBorder="1" applyAlignment="1">
      <alignment horizontal="center" vertical="center"/>
    </xf>
    <xf numFmtId="0" fontId="2" fillId="2" borderId="0" xfId="1" applyFont="1" applyFill="1" applyBorder="1" applyAlignment="1">
      <alignment horizontal="center" vertical="center" wrapText="1"/>
    </xf>
    <xf numFmtId="0" fontId="8" fillId="0" borderId="35" xfId="1" applyFont="1" applyBorder="1" applyAlignment="1">
      <alignment horizontal="center" vertical="center"/>
    </xf>
    <xf numFmtId="0" fontId="6" fillId="0" borderId="35" xfId="1" applyFont="1" applyBorder="1" applyAlignment="1">
      <alignment horizontal="left" vertical="center"/>
    </xf>
    <xf numFmtId="0" fontId="6" fillId="0" borderId="35" xfId="1" applyFont="1" applyBorder="1" applyAlignment="1">
      <alignment vertical="center"/>
    </xf>
    <xf numFmtId="0" fontId="6" fillId="0" borderId="35" xfId="1" applyFont="1" applyBorder="1" applyAlignment="1">
      <alignment horizontal="left" vertical="center" wrapText="1"/>
    </xf>
    <xf numFmtId="0" fontId="2" fillId="2" borderId="0" xfId="1" applyFont="1" applyFill="1" applyBorder="1" applyAlignment="1">
      <alignment horizontal="center" vertical="center" textRotation="90"/>
    </xf>
    <xf numFmtId="0" fontId="6" fillId="0" borderId="35" xfId="1" applyFont="1" applyBorder="1" applyAlignment="1">
      <alignment horizontal="center" vertical="center"/>
    </xf>
    <xf numFmtId="0" fontId="6" fillId="0" borderId="12" xfId="1" applyFont="1" applyBorder="1" applyAlignment="1">
      <alignment horizontal="left" vertical="center"/>
    </xf>
    <xf numFmtId="0" fontId="6" fillId="0" borderId="12" xfId="1" applyFont="1" applyBorder="1" applyAlignment="1">
      <alignment vertical="center"/>
    </xf>
    <xf numFmtId="0" fontId="1" fillId="0" borderId="12" xfId="1" applyFont="1" applyBorder="1" applyAlignment="1">
      <alignment vertical="center"/>
    </xf>
    <xf numFmtId="0" fontId="1" fillId="0" borderId="12" xfId="1" applyFont="1" applyBorder="1" applyAlignment="1">
      <alignment horizontal="left" vertical="center"/>
    </xf>
    <xf numFmtId="0" fontId="1" fillId="0" borderId="12" xfId="1" applyFont="1" applyBorder="1"/>
    <xf numFmtId="0" fontId="24" fillId="0" borderId="12" xfId="1" applyFont="1" applyBorder="1" applyAlignment="1">
      <alignment horizontal="center" vertical="center"/>
    </xf>
    <xf numFmtId="0" fontId="6" fillId="0" borderId="4" xfId="1" applyFont="1" applyBorder="1" applyAlignment="1">
      <alignment horizontal="center" vertical="center"/>
    </xf>
    <xf numFmtId="0" fontId="6" fillId="0" borderId="4" xfId="1" applyFont="1" applyBorder="1" applyAlignment="1">
      <alignment horizontal="center" vertical="center" wrapText="1"/>
    </xf>
    <xf numFmtId="0" fontId="23" fillId="0" borderId="4" xfId="1" applyFont="1" applyBorder="1" applyAlignment="1">
      <alignment horizontal="center"/>
    </xf>
    <xf numFmtId="0" fontId="8" fillId="0" borderId="4" xfId="1" applyFont="1" applyBorder="1" applyAlignment="1">
      <alignment horizontal="center" vertical="center"/>
    </xf>
    <xf numFmtId="0" fontId="10" fillId="0" borderId="35" xfId="1" applyFont="1" applyBorder="1" applyAlignment="1">
      <alignment horizontal="center" vertical="center"/>
    </xf>
    <xf numFmtId="0" fontId="5" fillId="4" borderId="26" xfId="1" applyFont="1" applyFill="1" applyBorder="1" applyAlignment="1">
      <alignment horizontal="center" vertical="center"/>
    </xf>
    <xf numFmtId="0" fontId="5" fillId="5" borderId="26" xfId="1" applyFont="1" applyFill="1" applyBorder="1" applyAlignment="1">
      <alignment horizontal="center" vertical="center"/>
    </xf>
    <xf numFmtId="0" fontId="5" fillId="5" borderId="60" xfId="1" applyFont="1" applyFill="1" applyBorder="1" applyAlignment="1">
      <alignment horizontal="center" vertical="center"/>
    </xf>
    <xf numFmtId="0" fontId="2" fillId="0" borderId="63" xfId="1" applyFont="1" applyBorder="1" applyAlignment="1">
      <alignment horizontal="left" vertical="center" wrapText="1"/>
    </xf>
    <xf numFmtId="0" fontId="2" fillId="2" borderId="63" xfId="1" applyFont="1" applyFill="1" applyBorder="1" applyAlignment="1">
      <alignment horizontal="center" vertical="center" wrapText="1"/>
    </xf>
    <xf numFmtId="0" fontId="2" fillId="2" borderId="63" xfId="1" applyFont="1" applyFill="1" applyBorder="1" applyAlignment="1">
      <alignment horizontal="center" vertical="center"/>
    </xf>
    <xf numFmtId="0" fontId="2" fillId="6" borderId="63" xfId="1" applyFont="1" applyFill="1" applyBorder="1" applyAlignment="1">
      <alignment horizontal="center" vertical="center"/>
    </xf>
    <xf numFmtId="0" fontId="2" fillId="6" borderId="65" xfId="1" applyFont="1" applyFill="1" applyBorder="1" applyAlignment="1">
      <alignment horizontal="center" vertical="center"/>
    </xf>
    <xf numFmtId="0" fontId="2" fillId="0" borderId="68" xfId="1" applyFont="1" applyBorder="1" applyAlignment="1">
      <alignment horizontal="left" vertical="center" wrapText="1"/>
    </xf>
    <xf numFmtId="0" fontId="2" fillId="2" borderId="68" xfId="1" applyFont="1" applyFill="1" applyBorder="1" applyAlignment="1">
      <alignment horizontal="center" vertical="center" wrapText="1"/>
    </xf>
    <xf numFmtId="0" fontId="2" fillId="2" borderId="68" xfId="1" applyFont="1" applyFill="1" applyBorder="1" applyAlignment="1">
      <alignment horizontal="center" vertical="center"/>
    </xf>
    <xf numFmtId="0" fontId="2" fillId="6" borderId="68" xfId="1" applyFont="1" applyFill="1" applyBorder="1" applyAlignment="1">
      <alignment horizontal="center" vertical="center"/>
    </xf>
    <xf numFmtId="0" fontId="2" fillId="6" borderId="69" xfId="1" applyFont="1" applyFill="1" applyBorder="1" applyAlignment="1">
      <alignment horizontal="center" vertical="center"/>
    </xf>
    <xf numFmtId="0" fontId="2" fillId="2" borderId="73" xfId="1" applyFont="1" applyFill="1" applyBorder="1" applyAlignment="1">
      <alignment horizontal="center" vertical="center"/>
    </xf>
    <xf numFmtId="1" fontId="2" fillId="2" borderId="68" xfId="1" applyNumberFormat="1" applyFont="1" applyFill="1" applyBorder="1" applyAlignment="1">
      <alignment horizontal="center" vertical="center" wrapText="1"/>
    </xf>
    <xf numFmtId="0" fontId="2" fillId="0" borderId="76" xfId="1" applyFont="1" applyBorder="1" applyAlignment="1">
      <alignment horizontal="left" vertical="center" wrapText="1"/>
    </xf>
    <xf numFmtId="0" fontId="2" fillId="2" borderId="76" xfId="1" applyFont="1" applyFill="1" applyBorder="1" applyAlignment="1">
      <alignment horizontal="center" vertical="center" wrapText="1"/>
    </xf>
    <xf numFmtId="0" fontId="2" fillId="2" borderId="76" xfId="1" applyFont="1" applyFill="1" applyBorder="1" applyAlignment="1">
      <alignment horizontal="center" vertical="center"/>
    </xf>
    <xf numFmtId="0" fontId="2" fillId="6" borderId="76" xfId="1" applyFont="1" applyFill="1" applyBorder="1" applyAlignment="1">
      <alignment horizontal="center" vertical="center"/>
    </xf>
    <xf numFmtId="0" fontId="2" fillId="6" borderId="77" xfId="1" applyFont="1" applyFill="1" applyBorder="1" applyAlignment="1">
      <alignment horizontal="center" vertical="center"/>
    </xf>
    <xf numFmtId="0" fontId="2" fillId="0" borderId="12" xfId="1" applyFont="1" applyBorder="1" applyAlignment="1">
      <alignment vertical="center"/>
    </xf>
    <xf numFmtId="164" fontId="2" fillId="2" borderId="12" xfId="1" applyNumberFormat="1" applyFont="1" applyFill="1" applyBorder="1" applyAlignment="1">
      <alignment horizontal="center" vertical="center"/>
    </xf>
    <xf numFmtId="0" fontId="24" fillId="0" borderId="12" xfId="1" applyFont="1" applyBorder="1"/>
    <xf numFmtId="14" fontId="2" fillId="2" borderId="12" xfId="1" applyNumberFormat="1" applyFont="1" applyFill="1" applyBorder="1" applyAlignment="1">
      <alignment horizontal="center" vertical="center" wrapText="1"/>
    </xf>
    <xf numFmtId="0" fontId="2" fillId="2" borderId="13"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2" fillId="2" borderId="13" xfId="1" applyFont="1" applyFill="1" applyBorder="1" applyAlignment="1">
      <alignment horizontal="center" vertical="center"/>
    </xf>
    <xf numFmtId="1" fontId="2" fillId="2" borderId="13" xfId="1" applyNumberFormat="1" applyFont="1" applyFill="1" applyBorder="1" applyAlignment="1">
      <alignment horizontal="center" vertical="center"/>
    </xf>
    <xf numFmtId="14" fontId="2" fillId="2" borderId="13" xfId="1" applyNumberFormat="1" applyFont="1" applyFill="1" applyBorder="1" applyAlignment="1">
      <alignment horizontal="center" vertical="center" wrapText="1"/>
    </xf>
    <xf numFmtId="0" fontId="7" fillId="0" borderId="0" xfId="1" applyFont="1" applyAlignment="1">
      <alignment vertical="center" wrapText="1"/>
    </xf>
    <xf numFmtId="0" fontId="7" fillId="0" borderId="12" xfId="1" applyFont="1" applyBorder="1" applyAlignment="1">
      <alignment horizontal="center" vertical="center" wrapText="1"/>
    </xf>
    <xf numFmtId="0" fontId="2" fillId="2" borderId="14" xfId="1" applyFont="1" applyFill="1" applyBorder="1" applyAlignment="1">
      <alignment horizontal="center" vertical="center"/>
    </xf>
    <xf numFmtId="0" fontId="2" fillId="8" borderId="12" xfId="1" applyFont="1" applyFill="1" applyBorder="1" applyAlignment="1">
      <alignment horizontal="center" vertical="center"/>
    </xf>
    <xf numFmtId="0" fontId="2" fillId="2" borderId="0" xfId="1" applyFont="1" applyFill="1" applyAlignment="1">
      <alignment horizontal="center" vertical="center"/>
    </xf>
    <xf numFmtId="0" fontId="13" fillId="2" borderId="0" xfId="1" applyFont="1" applyFill="1" applyBorder="1" applyAlignment="1">
      <alignment vertical="center" wrapText="1"/>
    </xf>
    <xf numFmtId="0" fontId="2" fillId="9" borderId="0" xfId="2" applyFont="1" applyFill="1" applyAlignment="1" applyProtection="1">
      <alignment horizontal="center" vertical="center"/>
      <protection locked="0"/>
    </xf>
    <xf numFmtId="0" fontId="5" fillId="11" borderId="51" xfId="2" applyFont="1" applyFill="1" applyBorder="1" applyAlignment="1" applyProtection="1">
      <alignment horizontal="center" vertical="center"/>
      <protection locked="0"/>
    </xf>
    <xf numFmtId="0" fontId="5" fillId="12" borderId="51" xfId="2" applyFont="1" applyFill="1" applyBorder="1" applyAlignment="1" applyProtection="1">
      <alignment horizontal="center" vertical="center"/>
      <protection locked="0"/>
    </xf>
    <xf numFmtId="0" fontId="5" fillId="12" borderId="89" xfId="2" applyFont="1" applyFill="1" applyBorder="1" applyAlignment="1" applyProtection="1">
      <alignment horizontal="center" vertical="center"/>
      <protection locked="0"/>
    </xf>
    <xf numFmtId="0" fontId="2" fillId="9" borderId="51" xfId="2" applyFont="1" applyFill="1" applyBorder="1" applyAlignment="1" applyProtection="1">
      <alignment horizontal="left" vertical="center" wrapText="1"/>
      <protection locked="0"/>
    </xf>
    <xf numFmtId="0" fontId="2" fillId="9" borderId="51" xfId="2" applyFont="1" applyFill="1" applyBorder="1" applyAlignment="1" applyProtection="1">
      <alignment horizontal="justify" vertical="center" wrapText="1"/>
      <protection locked="0"/>
    </xf>
    <xf numFmtId="0" fontId="2" fillId="9" borderId="51" xfId="2" applyFont="1" applyFill="1" applyBorder="1" applyAlignment="1" applyProtection="1">
      <alignment horizontal="center" vertical="center" wrapText="1"/>
      <protection locked="0"/>
    </xf>
    <xf numFmtId="164" fontId="2" fillId="9" borderId="51" xfId="2" applyNumberFormat="1" applyFont="1" applyFill="1" applyBorder="1" applyAlignment="1" applyProtection="1">
      <alignment horizontal="center" vertical="center"/>
      <protection locked="0"/>
    </xf>
    <xf numFmtId="0" fontId="2" fillId="13" borderId="51" xfId="2" applyFont="1" applyFill="1" applyBorder="1" applyAlignment="1" applyProtection="1">
      <alignment horizontal="center" vertical="center"/>
      <protection locked="0"/>
    </xf>
    <xf numFmtId="0" fontId="2" fillId="13" borderId="89" xfId="2" applyFont="1" applyFill="1" applyBorder="1" applyAlignment="1" applyProtection="1">
      <alignment horizontal="center" vertical="center"/>
      <protection locked="0"/>
    </xf>
    <xf numFmtId="0" fontId="2" fillId="9" borderId="90" xfId="2" applyFont="1" applyFill="1" applyBorder="1" applyAlignment="1" applyProtection="1">
      <alignment horizontal="center" vertical="center"/>
      <protection locked="0"/>
    </xf>
    <xf numFmtId="0" fontId="2" fillId="9" borderId="51" xfId="2" applyFont="1" applyFill="1" applyBorder="1" applyAlignment="1" applyProtection="1">
      <alignment horizontal="left" vertical="center" wrapText="1"/>
    </xf>
    <xf numFmtId="0" fontId="2" fillId="9" borderId="51" xfId="2" applyFont="1" applyFill="1" applyBorder="1" applyAlignment="1" applyProtection="1">
      <alignment horizontal="center" vertical="center"/>
      <protection hidden="1"/>
    </xf>
    <xf numFmtId="0" fontId="2" fillId="9" borderId="51" xfId="2" applyFont="1" applyFill="1" applyBorder="1" applyAlignment="1" applyProtection="1">
      <alignment horizontal="center" vertical="center"/>
      <protection locked="0"/>
    </xf>
    <xf numFmtId="0" fontId="4" fillId="0" borderId="35" xfId="2" applyFont="1" applyBorder="1" applyAlignment="1" applyProtection="1">
      <alignment horizontal="center" vertical="center"/>
      <protection locked="0"/>
    </xf>
    <xf numFmtId="0" fontId="6" fillId="0" borderId="35" xfId="2" applyFont="1" applyBorder="1" applyAlignment="1" applyProtection="1">
      <alignment horizontal="center" vertical="center" wrapText="1"/>
      <protection locked="0"/>
    </xf>
    <xf numFmtId="0" fontId="6" fillId="0" borderId="35" xfId="2" applyFont="1" applyBorder="1" applyAlignment="1" applyProtection="1">
      <alignment vertical="center"/>
      <protection locked="0"/>
    </xf>
    <xf numFmtId="0" fontId="2" fillId="0" borderId="35" xfId="2" applyFont="1" applyBorder="1" applyAlignment="1" applyProtection="1">
      <alignment horizontal="justify" vertical="center"/>
      <protection locked="0"/>
    </xf>
    <xf numFmtId="0" fontId="2" fillId="9" borderId="0" xfId="2" applyFont="1" applyFill="1" applyAlignment="1" applyProtection="1">
      <alignment horizontal="center" vertical="center" textRotation="90"/>
      <protection locked="0"/>
    </xf>
    <xf numFmtId="0" fontId="13" fillId="9" borderId="35" xfId="2" applyFont="1" applyFill="1" applyBorder="1" applyAlignment="1" applyProtection="1">
      <alignment vertical="center"/>
      <protection locked="0"/>
    </xf>
    <xf numFmtId="0" fontId="2" fillId="9" borderId="53" xfId="2" applyFont="1" applyFill="1" applyBorder="1" applyAlignment="1" applyProtection="1">
      <alignment vertical="center" wrapText="1"/>
      <protection locked="0"/>
    </xf>
    <xf numFmtId="0" fontId="13" fillId="9" borderId="0" xfId="2" applyFont="1" applyFill="1" applyBorder="1" applyAlignment="1" applyProtection="1">
      <alignment vertical="center"/>
      <protection locked="0"/>
    </xf>
    <xf numFmtId="0" fontId="2" fillId="9" borderId="0" xfId="2" applyFont="1" applyFill="1" applyBorder="1" applyAlignment="1" applyProtection="1">
      <alignment horizontal="center" vertical="center"/>
      <protection locked="0"/>
    </xf>
    <xf numFmtId="0" fontId="2" fillId="9" borderId="0" xfId="2" applyFont="1" applyFill="1" applyBorder="1" applyAlignment="1" applyProtection="1">
      <alignment vertical="center" wrapText="1"/>
      <protection locked="0"/>
    </xf>
    <xf numFmtId="0" fontId="2" fillId="0" borderId="53" xfId="2" applyFont="1" applyBorder="1" applyAlignment="1" applyProtection="1">
      <alignment vertical="center" wrapText="1"/>
      <protection locked="0"/>
    </xf>
    <xf numFmtId="0" fontId="2" fillId="0" borderId="0" xfId="2" applyFont="1" applyBorder="1" applyAlignment="1" applyProtection="1">
      <alignment vertical="center" wrapText="1"/>
      <protection locked="0"/>
    </xf>
    <xf numFmtId="0" fontId="22" fillId="9" borderId="35" xfId="2" applyFont="1" applyFill="1" applyBorder="1" applyAlignment="1" applyProtection="1">
      <alignment vertical="center"/>
      <protection locked="0"/>
    </xf>
    <xf numFmtId="0" fontId="22" fillId="0" borderId="0" xfId="2" applyFont="1"/>
    <xf numFmtId="0" fontId="2" fillId="2" borderId="12" xfId="1" applyFont="1" applyFill="1" applyBorder="1" applyAlignment="1">
      <alignment horizontal="left" vertical="center" wrapText="1"/>
    </xf>
    <xf numFmtId="0" fontId="7" fillId="2" borderId="12" xfId="1" applyFont="1" applyFill="1" applyBorder="1" applyAlignment="1">
      <alignment vertical="center" wrapText="1"/>
    </xf>
    <xf numFmtId="168" fontId="2" fillId="2" borderId="12" xfId="1" applyNumberFormat="1" applyFont="1" applyFill="1" applyBorder="1" applyAlignment="1">
      <alignment horizontal="center" vertical="center"/>
    </xf>
    <xf numFmtId="1" fontId="2" fillId="2" borderId="12" xfId="1" applyNumberFormat="1" applyFont="1" applyFill="1" applyBorder="1" applyAlignment="1">
      <alignment horizontal="center" vertical="center"/>
    </xf>
    <xf numFmtId="0" fontId="25" fillId="0" borderId="12" xfId="1" applyFont="1" applyBorder="1" applyAlignment="1">
      <alignment horizontal="center" vertical="center" wrapText="1"/>
    </xf>
    <xf numFmtId="0" fontId="29" fillId="2" borderId="23" xfId="1" applyFont="1" applyFill="1" applyBorder="1" applyAlignment="1">
      <alignment horizontal="center" vertical="center" wrapText="1"/>
    </xf>
    <xf numFmtId="0" fontId="9" fillId="0" borderId="35" xfId="1" applyFont="1" applyBorder="1" applyAlignment="1">
      <alignment horizontal="center" vertical="center"/>
    </xf>
    <xf numFmtId="0" fontId="6" fillId="0" borderId="35" xfId="1" applyFont="1" applyBorder="1" applyAlignment="1">
      <alignment horizontal="center" vertical="center" wrapText="1"/>
    </xf>
    <xf numFmtId="0" fontId="2" fillId="0" borderId="4" xfId="1" applyFont="1" applyBorder="1" applyAlignment="1">
      <alignment vertical="center" wrapText="1"/>
    </xf>
    <xf numFmtId="0" fontId="2" fillId="0" borderId="0" xfId="1" applyFont="1" applyAlignment="1"/>
    <xf numFmtId="0" fontId="30" fillId="4" borderId="26" xfId="1" applyFont="1" applyFill="1" applyBorder="1" applyAlignment="1">
      <alignment horizontal="center" vertical="center"/>
    </xf>
    <xf numFmtId="0" fontId="30" fillId="5" borderId="26" xfId="1" applyFont="1" applyFill="1" applyBorder="1" applyAlignment="1">
      <alignment horizontal="center" vertical="center"/>
    </xf>
    <xf numFmtId="0" fontId="30" fillId="5" borderId="91" xfId="1" applyFont="1" applyFill="1" applyBorder="1" applyAlignment="1">
      <alignment horizontal="center" vertical="center"/>
    </xf>
    <xf numFmtId="0" fontId="2" fillId="2" borderId="93" xfId="1" applyFont="1" applyFill="1" applyBorder="1" applyAlignment="1">
      <alignment horizontal="center" vertical="center" wrapText="1"/>
    </xf>
    <xf numFmtId="167" fontId="2" fillId="2" borderId="93" xfId="1" applyNumberFormat="1" applyFont="1" applyFill="1" applyBorder="1" applyAlignment="1">
      <alignment horizontal="center" vertical="center"/>
    </xf>
    <xf numFmtId="0" fontId="2" fillId="6" borderId="93" xfId="1" applyFont="1" applyFill="1" applyBorder="1" applyAlignment="1">
      <alignment horizontal="center" vertical="center"/>
    </xf>
    <xf numFmtId="0" fontId="2" fillId="6" borderId="94" xfId="1" applyFont="1" applyFill="1" applyBorder="1" applyAlignment="1">
      <alignment horizontal="center" vertical="center"/>
    </xf>
    <xf numFmtId="167" fontId="2" fillId="2" borderId="51" xfId="1" applyNumberFormat="1" applyFont="1" applyFill="1" applyBorder="1" applyAlignment="1">
      <alignment horizontal="center" vertical="center"/>
    </xf>
    <xf numFmtId="0" fontId="2" fillId="6" borderId="51" xfId="1" applyFont="1" applyFill="1" applyBorder="1" applyAlignment="1">
      <alignment horizontal="center" vertical="center"/>
    </xf>
    <xf numFmtId="0" fontId="2" fillId="6" borderId="96" xfId="1" applyFont="1" applyFill="1" applyBorder="1" applyAlignment="1">
      <alignment horizontal="center" vertical="center"/>
    </xf>
    <xf numFmtId="0" fontId="2" fillId="2" borderId="51" xfId="1" applyFont="1" applyFill="1" applyBorder="1" applyAlignment="1">
      <alignment horizontal="center" vertical="center"/>
    </xf>
    <xf numFmtId="0" fontId="2" fillId="2" borderId="97" xfId="1" applyFont="1" applyFill="1" applyBorder="1" applyAlignment="1">
      <alignment horizontal="center" vertical="center"/>
    </xf>
    <xf numFmtId="0" fontId="2" fillId="2" borderId="98" xfId="1" applyFont="1" applyFill="1" applyBorder="1" applyAlignment="1">
      <alignment horizontal="center" vertical="center" wrapText="1"/>
    </xf>
    <xf numFmtId="1" fontId="2" fillId="2" borderId="98" xfId="1" applyNumberFormat="1" applyFont="1" applyFill="1" applyBorder="1" applyAlignment="1">
      <alignment horizontal="center" vertical="center"/>
    </xf>
    <xf numFmtId="0" fontId="2" fillId="2" borderId="98" xfId="1" applyFont="1" applyFill="1" applyBorder="1" applyAlignment="1">
      <alignment horizontal="center" vertical="center"/>
    </xf>
    <xf numFmtId="167" fontId="2" fillId="2" borderId="98" xfId="1" applyNumberFormat="1" applyFont="1" applyFill="1" applyBorder="1" applyAlignment="1">
      <alignment horizontal="center" vertical="center"/>
    </xf>
    <xf numFmtId="0" fontId="2" fillId="6" borderId="98" xfId="1" applyFont="1" applyFill="1" applyBorder="1" applyAlignment="1">
      <alignment horizontal="center" vertical="center"/>
    </xf>
    <xf numFmtId="0" fontId="2" fillId="6" borderId="99" xfId="1" applyFont="1" applyFill="1" applyBorder="1" applyAlignment="1">
      <alignment horizontal="center" vertical="center"/>
    </xf>
    <xf numFmtId="0" fontId="4" fillId="0" borderId="35" xfId="1" applyFont="1" applyBorder="1" applyAlignment="1">
      <alignment horizontal="center" vertical="center"/>
    </xf>
    <xf numFmtId="0" fontId="2" fillId="0" borderId="35" xfId="1" applyFont="1" applyBorder="1" applyAlignment="1">
      <alignment horizontal="left" vertical="center"/>
    </xf>
    <xf numFmtId="0" fontId="2" fillId="0" borderId="35" xfId="1" applyFont="1" applyBorder="1" applyAlignment="1">
      <alignment vertical="center"/>
    </xf>
    <xf numFmtId="0" fontId="2" fillId="0" borderId="35" xfId="1" applyFont="1" applyBorder="1" applyAlignment="1">
      <alignment horizontal="left" vertical="center" wrapText="1"/>
    </xf>
    <xf numFmtId="0" fontId="6" fillId="0" borderId="4" xfId="1" applyFont="1" applyBorder="1" applyAlignment="1">
      <alignment horizontal="center" vertical="center"/>
    </xf>
    <xf numFmtId="0" fontId="3" fillId="0" borderId="5" xfId="1" applyFont="1" applyBorder="1"/>
    <xf numFmtId="0" fontId="10" fillId="0" borderId="4" xfId="1" applyFont="1" applyBorder="1" applyAlignment="1">
      <alignment horizontal="center" vertical="center"/>
    </xf>
    <xf numFmtId="0" fontId="11" fillId="0" borderId="5" xfId="1" applyFont="1" applyBorder="1"/>
    <xf numFmtId="0" fontId="2" fillId="2" borderId="13" xfId="1" applyFont="1" applyFill="1" applyBorder="1" applyAlignment="1">
      <alignment horizontal="center" vertical="center"/>
    </xf>
    <xf numFmtId="0" fontId="3" fillId="0" borderId="15" xfId="1" applyFont="1" applyBorder="1"/>
    <xf numFmtId="0" fontId="3" fillId="0" borderId="14" xfId="1" applyFont="1" applyBorder="1"/>
    <xf numFmtId="0" fontId="8" fillId="0" borderId="4" xfId="1" applyFont="1" applyBorder="1" applyAlignment="1">
      <alignment horizontal="center" vertical="center"/>
    </xf>
    <xf numFmtId="0" fontId="3" fillId="0" borderId="11" xfId="1" applyFont="1" applyBorder="1"/>
    <xf numFmtId="0" fontId="9" fillId="0" borderId="4" xfId="1" applyFont="1" applyBorder="1" applyAlignment="1">
      <alignment horizontal="center" vertical="center"/>
    </xf>
    <xf numFmtId="0" fontId="4" fillId="2" borderId="13" xfId="1" applyFont="1" applyFill="1" applyBorder="1" applyAlignment="1">
      <alignment horizontal="center" vertical="center"/>
    </xf>
    <xf numFmtId="0" fontId="2" fillId="2" borderId="13" xfId="1" applyFont="1" applyFill="1" applyBorder="1" applyAlignment="1">
      <alignment horizontal="center" vertical="center" wrapText="1"/>
    </xf>
    <xf numFmtId="1" fontId="2" fillId="2" borderId="13" xfId="1" applyNumberFormat="1" applyFont="1" applyFill="1" applyBorder="1" applyAlignment="1">
      <alignment horizontal="center" vertical="center"/>
    </xf>
    <xf numFmtId="0" fontId="5" fillId="5" borderId="4" xfId="1" applyFont="1" applyFill="1" applyBorder="1" applyAlignment="1">
      <alignment horizontal="center" vertical="center"/>
    </xf>
    <xf numFmtId="0" fontId="5" fillId="3" borderId="13" xfId="1" applyFont="1" applyFill="1" applyBorder="1" applyAlignment="1">
      <alignment horizontal="center" vertical="center" wrapText="1"/>
    </xf>
    <xf numFmtId="0" fontId="5" fillId="3" borderId="13" xfId="1" applyFont="1" applyFill="1" applyBorder="1" applyAlignment="1">
      <alignment horizontal="center" vertical="center"/>
    </xf>
    <xf numFmtId="0" fontId="4" fillId="2" borderId="4" xfId="1" applyFont="1" applyFill="1" applyBorder="1" applyAlignment="1">
      <alignment horizontal="center" vertical="center" wrapText="1"/>
    </xf>
    <xf numFmtId="0" fontId="2" fillId="2" borderId="4" xfId="1" applyFont="1" applyFill="1" applyBorder="1" applyAlignment="1">
      <alignment horizontal="left" vertical="center" wrapText="1"/>
    </xf>
    <xf numFmtId="0" fontId="4" fillId="2" borderId="4" xfId="1" applyFont="1" applyFill="1" applyBorder="1" applyAlignment="1">
      <alignment horizontal="left" vertical="center" wrapText="1"/>
    </xf>
    <xf numFmtId="0" fontId="4" fillId="2" borderId="4" xfId="1" applyFont="1" applyFill="1" applyBorder="1" applyAlignment="1">
      <alignment horizontal="center" vertical="center"/>
    </xf>
    <xf numFmtId="0" fontId="4" fillId="2" borderId="4" xfId="1" applyFont="1" applyFill="1" applyBorder="1" applyAlignment="1">
      <alignment horizontal="left" vertical="center"/>
    </xf>
    <xf numFmtId="164" fontId="4" fillId="2" borderId="11" xfId="1" applyNumberFormat="1" applyFont="1" applyFill="1" applyBorder="1" applyAlignment="1">
      <alignment horizontal="left" vertical="top"/>
    </xf>
    <xf numFmtId="0" fontId="5" fillId="4" borderId="4" xfId="1" applyFont="1" applyFill="1" applyBorder="1" applyAlignment="1">
      <alignment horizontal="center" vertical="center"/>
    </xf>
    <xf numFmtId="0" fontId="2" fillId="2" borderId="1" xfId="1" applyFont="1" applyFill="1" applyBorder="1" applyAlignment="1">
      <alignment horizontal="center" vertical="center"/>
    </xf>
    <xf numFmtId="0" fontId="3" fillId="0" borderId="2" xfId="1" applyFont="1" applyBorder="1"/>
    <xf numFmtId="0" fontId="3" fillId="0" borderId="6" xfId="1" applyFont="1" applyBorder="1"/>
    <xf numFmtId="0" fontId="3" fillId="0" borderId="7" xfId="1" applyFont="1" applyBorder="1"/>
    <xf numFmtId="0" fontId="3" fillId="0" borderId="8" xfId="1" applyFont="1" applyBorder="1"/>
    <xf numFmtId="0" fontId="3" fillId="0" borderId="10" xfId="1" applyFont="1" applyBorder="1"/>
    <xf numFmtId="0" fontId="4" fillId="2" borderId="1" xfId="1" applyFont="1" applyFill="1" applyBorder="1" applyAlignment="1">
      <alignment horizontal="center" vertical="center"/>
    </xf>
    <xf numFmtId="0" fontId="3" fillId="0" borderId="3" xfId="1" applyFont="1" applyBorder="1"/>
    <xf numFmtId="0" fontId="3" fillId="0" borderId="9" xfId="1" applyFont="1" applyBorder="1"/>
    <xf numFmtId="0" fontId="2" fillId="2" borderId="4" xfId="1" applyFont="1" applyFill="1" applyBorder="1" applyAlignment="1">
      <alignment horizontal="left" vertical="center"/>
    </xf>
    <xf numFmtId="0" fontId="2" fillId="0" borderId="4" xfId="1" applyFont="1" applyBorder="1" applyAlignment="1">
      <alignment vertical="center"/>
    </xf>
    <xf numFmtId="0" fontId="16" fillId="0" borderId="5" xfId="1" applyFont="1" applyBorder="1"/>
    <xf numFmtId="0" fontId="10" fillId="0" borderId="5" xfId="1" applyFont="1" applyBorder="1"/>
    <xf numFmtId="0" fontId="4" fillId="0" borderId="4" xfId="1" applyFont="1" applyBorder="1" applyAlignment="1">
      <alignment horizontal="center" vertical="center"/>
    </xf>
    <xf numFmtId="0" fontId="2" fillId="2" borderId="26" xfId="1" applyFont="1" applyFill="1" applyBorder="1" applyAlignment="1">
      <alignment horizontal="center" vertical="center"/>
    </xf>
    <xf numFmtId="0" fontId="16" fillId="0" borderId="29" xfId="1" applyFont="1" applyBorder="1"/>
    <xf numFmtId="0" fontId="16" fillId="0" borderId="31" xfId="1" applyFont="1" applyBorder="1"/>
    <xf numFmtId="0" fontId="2" fillId="2" borderId="26" xfId="1" applyFont="1" applyFill="1" applyBorder="1" applyAlignment="1">
      <alignment horizontal="center" vertical="center" wrapText="1"/>
    </xf>
    <xf numFmtId="0" fontId="7" fillId="0" borderId="0" xfId="1" applyFont="1" applyAlignment="1">
      <alignment horizontal="center" vertical="center" wrapText="1"/>
    </xf>
    <xf numFmtId="0" fontId="6" fillId="0" borderId="0" xfId="1" applyFont="1" applyAlignment="1"/>
    <xf numFmtId="0" fontId="16" fillId="0" borderId="9" xfId="1" applyFont="1" applyBorder="1"/>
    <xf numFmtId="164" fontId="7" fillId="0" borderId="0" xfId="1" applyNumberFormat="1" applyFont="1" applyAlignment="1">
      <alignment horizontal="center" vertical="center" wrapText="1"/>
    </xf>
    <xf numFmtId="0" fontId="16" fillId="0" borderId="11" xfId="1" applyFont="1" applyBorder="1"/>
    <xf numFmtId="0" fontId="2" fillId="2" borderId="29" xfId="1" applyFont="1" applyFill="1" applyBorder="1" applyAlignment="1">
      <alignment horizontal="center" vertical="center" wrapText="1"/>
    </xf>
    <xf numFmtId="0" fontId="16" fillId="0" borderId="22" xfId="1" applyFont="1" applyBorder="1"/>
    <xf numFmtId="0" fontId="2" fillId="2" borderId="25" xfId="1" applyFont="1" applyFill="1" applyBorder="1" applyAlignment="1">
      <alignment horizontal="center" vertical="center"/>
    </xf>
    <xf numFmtId="0" fontId="16" fillId="0" borderId="28" xfId="1" applyFont="1" applyBorder="1"/>
    <xf numFmtId="0" fontId="16" fillId="0" borderId="30" xfId="1" applyFont="1" applyBorder="1"/>
    <xf numFmtId="1" fontId="2" fillId="2" borderId="26" xfId="1" applyNumberFormat="1" applyFont="1" applyFill="1" applyBorder="1" applyAlignment="1">
      <alignment horizontal="center" vertical="center"/>
    </xf>
    <xf numFmtId="0" fontId="2" fillId="0" borderId="26" xfId="1" applyFont="1" applyBorder="1" applyAlignment="1">
      <alignment horizontal="center" vertical="center"/>
    </xf>
    <xf numFmtId="164" fontId="2" fillId="2" borderId="26" xfId="1" applyNumberFormat="1" applyFont="1" applyFill="1" applyBorder="1" applyAlignment="1">
      <alignment horizontal="center" vertical="center"/>
    </xf>
    <xf numFmtId="0" fontId="2" fillId="2" borderId="22" xfId="1" applyFont="1" applyFill="1" applyBorder="1" applyAlignment="1">
      <alignment horizontal="center" vertical="center" wrapText="1"/>
    </xf>
    <xf numFmtId="0" fontId="16" fillId="0" borderId="21" xfId="1" applyFont="1" applyBorder="1"/>
    <xf numFmtId="0" fontId="5" fillId="3" borderId="17" xfId="1" applyFont="1" applyFill="1" applyBorder="1" applyAlignment="1">
      <alignment horizontal="center" vertical="center"/>
    </xf>
    <xf numFmtId="0" fontId="5" fillId="4" borderId="18" xfId="1" applyFont="1" applyFill="1" applyBorder="1" applyAlignment="1">
      <alignment horizontal="center" vertical="center"/>
    </xf>
    <xf numFmtId="0" fontId="16" fillId="0" borderId="19" xfId="1" applyFont="1" applyBorder="1"/>
    <xf numFmtId="0" fontId="5" fillId="5" borderId="18" xfId="1" applyFont="1" applyFill="1" applyBorder="1" applyAlignment="1">
      <alignment horizontal="center" vertical="center"/>
    </xf>
    <xf numFmtId="0" fontId="16" fillId="0" borderId="20" xfId="1" applyFont="1" applyBorder="1"/>
    <xf numFmtId="0" fontId="5" fillId="3" borderId="17" xfId="1" applyFont="1" applyFill="1" applyBorder="1" applyAlignment="1">
      <alignment horizontal="center" vertical="center" wrapText="1"/>
    </xf>
    <xf numFmtId="0" fontId="5" fillId="3" borderId="16" xfId="1" applyFont="1" applyFill="1" applyBorder="1" applyAlignment="1">
      <alignment horizontal="center" vertical="center"/>
    </xf>
    <xf numFmtId="0" fontId="12" fillId="2" borderId="11" xfId="1" applyFont="1" applyFill="1" applyBorder="1" applyAlignment="1">
      <alignment horizontal="left" vertical="center" wrapText="1"/>
    </xf>
    <xf numFmtId="0" fontId="16" fillId="0" borderId="2" xfId="1" applyFont="1" applyBorder="1"/>
    <xf numFmtId="0" fontId="16" fillId="0" borderId="6" xfId="1" applyFont="1" applyBorder="1"/>
    <xf numFmtId="0" fontId="16" fillId="0" borderId="7" xfId="1" applyFont="1" applyBorder="1"/>
    <xf numFmtId="0" fontId="16" fillId="0" borderId="8" xfId="1" applyFont="1" applyBorder="1"/>
    <xf numFmtId="0" fontId="16" fillId="0" borderId="10" xfId="1" applyFont="1" applyBorder="1"/>
    <xf numFmtId="0" fontId="16" fillId="0" borderId="3" xfId="1" applyFont="1" applyBorder="1"/>
    <xf numFmtId="0" fontId="6" fillId="0" borderId="35" xfId="1" applyFont="1" applyBorder="1" applyAlignment="1">
      <alignment vertical="center"/>
    </xf>
    <xf numFmtId="0" fontId="16" fillId="0" borderId="35" xfId="1" applyFont="1" applyBorder="1"/>
    <xf numFmtId="0" fontId="6" fillId="0" borderId="35" xfId="1" applyFont="1" applyBorder="1" applyAlignment="1">
      <alignment horizontal="center" vertical="center"/>
    </xf>
    <xf numFmtId="0" fontId="8" fillId="0" borderId="35" xfId="1" applyFont="1" applyBorder="1" applyAlignment="1">
      <alignment horizontal="center" vertical="center"/>
    </xf>
    <xf numFmtId="0" fontId="3" fillId="0" borderId="35" xfId="1" applyFont="1" applyBorder="1"/>
    <xf numFmtId="0" fontId="3" fillId="0" borderId="29" xfId="1" applyFont="1" applyBorder="1"/>
    <xf numFmtId="0" fontId="3" fillId="0" borderId="22" xfId="1" applyFont="1" applyBorder="1"/>
    <xf numFmtId="0" fontId="2" fillId="2" borderId="23" xfId="1" applyFont="1" applyFill="1" applyBorder="1" applyAlignment="1">
      <alignment horizontal="center" vertical="center"/>
    </xf>
    <xf numFmtId="0" fontId="2" fillId="2" borderId="23" xfId="1" applyFont="1" applyFill="1" applyBorder="1" applyAlignment="1">
      <alignment horizontal="center" vertical="center" wrapText="1"/>
    </xf>
    <xf numFmtId="0" fontId="2" fillId="2" borderId="49" xfId="1" applyFont="1" applyFill="1" applyBorder="1" applyAlignment="1">
      <alignment horizontal="center" vertical="center"/>
    </xf>
    <xf numFmtId="0" fontId="2" fillId="2" borderId="48" xfId="1" applyFont="1" applyFill="1" applyBorder="1" applyAlignment="1">
      <alignment horizontal="center" vertical="center"/>
    </xf>
    <xf numFmtId="0" fontId="2" fillId="2" borderId="50" xfId="1" applyFont="1" applyFill="1" applyBorder="1" applyAlignment="1">
      <alignment horizontal="center" vertical="center"/>
    </xf>
    <xf numFmtId="0" fontId="2" fillId="2" borderId="45" xfId="1" applyFont="1" applyFill="1" applyBorder="1" applyAlignment="1">
      <alignment horizontal="center" vertical="center"/>
    </xf>
    <xf numFmtId="0" fontId="3" fillId="0" borderId="46" xfId="1" applyFont="1" applyBorder="1"/>
    <xf numFmtId="0" fontId="3" fillId="0" borderId="43" xfId="1" applyFont="1" applyBorder="1"/>
    <xf numFmtId="0" fontId="3" fillId="0" borderId="29" xfId="1" applyFont="1" applyBorder="1" applyAlignment="1">
      <alignment wrapText="1"/>
    </xf>
    <xf numFmtId="0" fontId="3" fillId="0" borderId="22" xfId="1" applyFont="1" applyBorder="1" applyAlignment="1">
      <alignment wrapText="1"/>
    </xf>
    <xf numFmtId="0" fontId="5" fillId="5" borderId="40" xfId="1" applyFont="1" applyFill="1" applyBorder="1" applyAlignment="1">
      <alignment horizontal="center" vertical="center"/>
    </xf>
    <xf numFmtId="0" fontId="3" fillId="0" borderId="42" xfId="1" applyFont="1" applyBorder="1"/>
    <xf numFmtId="0" fontId="5" fillId="3" borderId="39" xfId="1" applyFont="1" applyFill="1" applyBorder="1" applyAlignment="1">
      <alignment horizontal="center" vertical="center" wrapText="1"/>
    </xf>
    <xf numFmtId="0" fontId="5" fillId="3" borderId="39" xfId="1" applyFont="1" applyFill="1" applyBorder="1" applyAlignment="1">
      <alignment horizontal="center" vertical="center"/>
    </xf>
    <xf numFmtId="0" fontId="21" fillId="2" borderId="11" xfId="1" applyFont="1" applyFill="1" applyBorder="1" applyAlignment="1">
      <alignment horizontal="center" vertical="center" wrapText="1"/>
    </xf>
    <xf numFmtId="0" fontId="3" fillId="0" borderId="11" xfId="1" applyFont="1" applyBorder="1" applyAlignment="1">
      <alignment horizontal="center" vertical="center"/>
    </xf>
    <xf numFmtId="0" fontId="3" fillId="0" borderId="5" xfId="1" applyFont="1" applyBorder="1" applyAlignment="1">
      <alignment horizontal="center" vertical="center"/>
    </xf>
    <xf numFmtId="0" fontId="5" fillId="3" borderId="38" xfId="1" applyFont="1" applyFill="1" applyBorder="1" applyAlignment="1">
      <alignment horizontal="center" vertical="center"/>
    </xf>
    <xf numFmtId="0" fontId="5" fillId="4" borderId="40" xfId="1" applyFont="1" applyFill="1" applyBorder="1" applyAlignment="1">
      <alignment horizontal="center" vertical="center"/>
    </xf>
    <xf numFmtId="0" fontId="3" fillId="0" borderId="41" xfId="1" applyFont="1" applyBorder="1"/>
    <xf numFmtId="0" fontId="4" fillId="2" borderId="3" xfId="1" applyFont="1" applyFill="1" applyBorder="1" applyAlignment="1">
      <alignment horizontal="center" vertical="center"/>
    </xf>
    <xf numFmtId="0" fontId="4" fillId="2" borderId="34" xfId="1" applyFont="1" applyFill="1" applyBorder="1" applyAlignment="1">
      <alignment horizontal="center" vertical="center"/>
    </xf>
    <xf numFmtId="0" fontId="4" fillId="2" borderId="8" xfId="1" applyFont="1" applyFill="1" applyBorder="1" applyAlignment="1">
      <alignment horizontal="center" vertical="center"/>
    </xf>
    <xf numFmtId="0" fontId="4" fillId="2" borderId="9" xfId="1" applyFont="1" applyFill="1" applyBorder="1" applyAlignment="1">
      <alignment horizontal="center" vertical="center"/>
    </xf>
    <xf numFmtId="0" fontId="4" fillId="2" borderId="36" xfId="1" applyFont="1" applyFill="1" applyBorder="1" applyAlignment="1">
      <alignment horizontal="center" vertical="center"/>
    </xf>
    <xf numFmtId="0" fontId="2" fillId="2" borderId="35" xfId="1" applyFont="1" applyFill="1" applyBorder="1" applyAlignment="1">
      <alignment horizontal="left" vertical="center"/>
    </xf>
    <xf numFmtId="0" fontId="4" fillId="2" borderId="11" xfId="1" applyFont="1" applyFill="1" applyBorder="1" applyAlignment="1">
      <alignment horizontal="center" vertical="center"/>
    </xf>
    <xf numFmtId="0" fontId="4" fillId="2" borderId="37" xfId="1" applyFont="1" applyFill="1" applyBorder="1" applyAlignment="1">
      <alignment horizontal="center" vertical="center"/>
    </xf>
    <xf numFmtId="167" fontId="2" fillId="2" borderId="26" xfId="1" applyNumberFormat="1" applyFont="1" applyFill="1" applyBorder="1" applyAlignment="1">
      <alignment horizontal="center" vertical="center" wrapText="1"/>
    </xf>
    <xf numFmtId="0" fontId="6" fillId="0" borderId="4" xfId="1" applyFont="1" applyBorder="1" applyAlignment="1">
      <alignment vertical="center"/>
    </xf>
    <xf numFmtId="0" fontId="24" fillId="0" borderId="4" xfId="1" applyFont="1" applyBorder="1"/>
    <xf numFmtId="0" fontId="1" fillId="0" borderId="4" xfId="1" applyFont="1" applyBorder="1" applyAlignment="1">
      <alignment horizontal="left" vertical="center"/>
    </xf>
    <xf numFmtId="0" fontId="3" fillId="0" borderId="19" xfId="1" applyFont="1" applyBorder="1"/>
    <xf numFmtId="0" fontId="3" fillId="0" borderId="20" xfId="1" applyFont="1" applyBorder="1"/>
    <xf numFmtId="0" fontId="2" fillId="2" borderId="26" xfId="1" applyFont="1" applyFill="1" applyBorder="1" applyAlignment="1">
      <alignment horizontal="left" vertical="center" wrapText="1"/>
    </xf>
    <xf numFmtId="0" fontId="2" fillId="2" borderId="26" xfId="1" applyFont="1" applyFill="1" applyBorder="1" applyAlignment="1">
      <alignment horizontal="left" vertical="top" wrapText="1"/>
    </xf>
    <xf numFmtId="0" fontId="3" fillId="0" borderId="21" xfId="1" applyFont="1" applyBorder="1"/>
    <xf numFmtId="167" fontId="4" fillId="2" borderId="11" xfId="1" applyNumberFormat="1" applyFont="1" applyFill="1" applyBorder="1" applyAlignment="1">
      <alignment horizontal="center" vertical="center" wrapText="1"/>
    </xf>
    <xf numFmtId="0" fontId="2" fillId="0" borderId="4" xfId="1" applyFont="1" applyBorder="1" applyAlignment="1">
      <alignment vertical="center" wrapText="1"/>
    </xf>
    <xf numFmtId="0" fontId="25" fillId="0" borderId="4" xfId="1" applyFont="1" applyBorder="1" applyAlignment="1">
      <alignment horizontal="center" vertical="center"/>
    </xf>
    <xf numFmtId="0" fontId="11" fillId="0" borderId="5" xfId="1" applyFont="1" applyBorder="1" applyAlignment="1">
      <alignment horizontal="center"/>
    </xf>
    <xf numFmtId="0" fontId="4" fillId="0" borderId="4" xfId="1" applyFont="1" applyBorder="1" applyAlignment="1">
      <alignment horizontal="center" vertical="center" wrapText="1"/>
    </xf>
    <xf numFmtId="0" fontId="2" fillId="6" borderId="64" xfId="1" applyFont="1" applyFill="1" applyBorder="1" applyAlignment="1">
      <alignment horizontal="center" vertical="center"/>
    </xf>
    <xf numFmtId="0" fontId="3" fillId="0" borderId="67" xfId="1" applyFont="1" applyBorder="1"/>
    <xf numFmtId="0" fontId="2" fillId="2" borderId="70" xfId="1" applyFont="1" applyFill="1" applyBorder="1" applyAlignment="1">
      <alignment horizontal="center" vertical="center"/>
    </xf>
    <xf numFmtId="0" fontId="3" fillId="0" borderId="74" xfId="1" applyFont="1" applyBorder="1"/>
    <xf numFmtId="0" fontId="7" fillId="0" borderId="64" xfId="1" applyFont="1" applyBorder="1" applyAlignment="1">
      <alignment horizontal="center" vertical="center" wrapText="1"/>
    </xf>
    <xf numFmtId="0" fontId="3" fillId="0" borderId="75" xfId="1" applyFont="1" applyBorder="1"/>
    <xf numFmtId="0" fontId="2" fillId="2" borderId="64" xfId="1" applyFont="1" applyFill="1" applyBorder="1" applyAlignment="1">
      <alignment horizontal="center" vertical="center" wrapText="1"/>
    </xf>
    <xf numFmtId="1" fontId="2" fillId="2" borderId="64" xfId="1" applyNumberFormat="1" applyFont="1" applyFill="1" applyBorder="1" applyAlignment="1">
      <alignment horizontal="center" vertical="center" wrapText="1"/>
    </xf>
    <xf numFmtId="0" fontId="2" fillId="6" borderId="71" xfId="1" applyFont="1" applyFill="1" applyBorder="1" applyAlignment="1">
      <alignment horizontal="center" vertical="center"/>
    </xf>
    <xf numFmtId="0" fontId="3" fillId="0" borderId="72" xfId="1" applyFont="1" applyBorder="1"/>
    <xf numFmtId="0" fontId="3" fillId="0" borderId="66" xfId="1" applyFont="1" applyBorder="1"/>
    <xf numFmtId="0" fontId="2" fillId="0" borderId="64" xfId="1" applyFont="1" applyBorder="1" applyAlignment="1">
      <alignment horizontal="center" vertical="center" wrapText="1"/>
    </xf>
    <xf numFmtId="0" fontId="2" fillId="2" borderId="64" xfId="1" applyFont="1" applyFill="1" applyBorder="1" applyAlignment="1">
      <alignment horizontal="center" vertical="center"/>
    </xf>
    <xf numFmtId="0" fontId="5" fillId="3" borderId="55" xfId="1" applyFont="1" applyFill="1" applyBorder="1" applyAlignment="1">
      <alignment horizontal="center" vertical="center"/>
    </xf>
    <xf numFmtId="0" fontId="5" fillId="4" borderId="56" xfId="1" applyFont="1" applyFill="1" applyBorder="1" applyAlignment="1">
      <alignment horizontal="center" vertical="center"/>
    </xf>
    <xf numFmtId="0" fontId="3" fillId="0" borderId="57" xfId="1" applyFont="1" applyBorder="1"/>
    <xf numFmtId="0" fontId="5" fillId="5" borderId="56" xfId="1" applyFont="1" applyFill="1" applyBorder="1" applyAlignment="1">
      <alignment horizontal="center" vertical="center"/>
    </xf>
    <xf numFmtId="0" fontId="3" fillId="0" borderId="58" xfId="1" applyFont="1" applyBorder="1"/>
    <xf numFmtId="0" fontId="2" fillId="2" borderId="61" xfId="1" applyFont="1" applyFill="1" applyBorder="1" applyAlignment="1">
      <alignment horizontal="center" vertical="center"/>
    </xf>
    <xf numFmtId="0" fontId="2" fillId="2" borderId="62" xfId="1" applyFont="1" applyFill="1" applyBorder="1" applyAlignment="1">
      <alignment horizontal="center" vertical="center" wrapText="1"/>
    </xf>
    <xf numFmtId="0" fontId="2" fillId="2" borderId="62" xfId="1" applyFont="1" applyFill="1" applyBorder="1" applyAlignment="1">
      <alignment horizontal="center" vertical="center"/>
    </xf>
    <xf numFmtId="1" fontId="2" fillId="2" borderId="62" xfId="1" applyNumberFormat="1" applyFont="1" applyFill="1" applyBorder="1" applyAlignment="1">
      <alignment horizontal="center" vertical="center" wrapText="1"/>
    </xf>
    <xf numFmtId="0" fontId="5" fillId="3" borderId="55" xfId="1" applyFont="1" applyFill="1" applyBorder="1" applyAlignment="1">
      <alignment horizontal="center" vertical="center" wrapText="1"/>
    </xf>
    <xf numFmtId="0" fontId="5" fillId="3" borderId="54" xfId="1" applyFont="1" applyFill="1" applyBorder="1" applyAlignment="1">
      <alignment horizontal="center" vertical="center"/>
    </xf>
    <xf numFmtId="0" fontId="3" fillId="0" borderId="59" xfId="1" applyFont="1" applyBorder="1"/>
    <xf numFmtId="0" fontId="2" fillId="2" borderId="4" xfId="1" applyFont="1" applyFill="1" applyBorder="1" applyAlignment="1">
      <alignment horizontal="center" vertical="center"/>
    </xf>
    <xf numFmtId="167" fontId="2" fillId="2" borderId="11" xfId="1" applyNumberFormat="1" applyFont="1" applyFill="1" applyBorder="1" applyAlignment="1">
      <alignment horizontal="center" vertical="center" wrapText="1"/>
    </xf>
    <xf numFmtId="0" fontId="21" fillId="2" borderId="11" xfId="1" applyFont="1" applyFill="1" applyBorder="1" applyAlignment="1">
      <alignment horizontal="left" vertical="top" wrapText="1"/>
    </xf>
    <xf numFmtId="0" fontId="1" fillId="0" borderId="4" xfId="1" applyFont="1" applyBorder="1" applyAlignment="1">
      <alignment vertical="center"/>
    </xf>
    <xf numFmtId="0" fontId="1" fillId="0" borderId="4" xfId="1" applyFont="1" applyBorder="1" applyAlignment="1">
      <alignment horizontal="center" vertical="center"/>
    </xf>
    <xf numFmtId="0" fontId="1" fillId="0" borderId="4" xfId="1" applyFont="1" applyBorder="1"/>
    <xf numFmtId="0" fontId="24" fillId="0" borderId="4" xfId="1" applyFont="1" applyBorder="1" applyAlignment="1">
      <alignment horizontal="center" vertical="center"/>
    </xf>
    <xf numFmtId="0" fontId="24" fillId="0" borderId="4" xfId="1" applyFont="1" applyBorder="1" applyAlignment="1">
      <alignment wrapText="1"/>
    </xf>
    <xf numFmtId="0" fontId="8" fillId="0" borderId="4" xfId="1" applyFont="1" applyBorder="1" applyAlignment="1">
      <alignment horizontal="center" vertical="center" wrapText="1"/>
    </xf>
    <xf numFmtId="14" fontId="2" fillId="2" borderId="13" xfId="1" applyNumberFormat="1" applyFont="1" applyFill="1" applyBorder="1" applyAlignment="1">
      <alignment horizontal="center" vertical="center" wrapText="1"/>
    </xf>
    <xf numFmtId="0" fontId="2" fillId="2" borderId="15" xfId="1" applyFont="1" applyFill="1" applyBorder="1" applyAlignment="1">
      <alignment horizontal="center" vertical="center" wrapText="1"/>
    </xf>
    <xf numFmtId="0" fontId="2" fillId="0" borderId="35" xfId="1" applyFont="1" applyBorder="1" applyAlignment="1">
      <alignment vertical="center"/>
    </xf>
    <xf numFmtId="0" fontId="7" fillId="0" borderId="35" xfId="1" applyFont="1" applyBorder="1"/>
    <xf numFmtId="0" fontId="2" fillId="0" borderId="35" xfId="1" applyFont="1" applyBorder="1" applyAlignment="1">
      <alignment horizontal="center" vertical="center"/>
    </xf>
    <xf numFmtId="0" fontId="2" fillId="2" borderId="51" xfId="1" applyFont="1" applyFill="1" applyBorder="1" applyAlignment="1">
      <alignment horizontal="center" vertical="center"/>
    </xf>
    <xf numFmtId="0" fontId="7" fillId="0" borderId="51" xfId="1" applyFont="1" applyBorder="1"/>
    <xf numFmtId="0" fontId="4" fillId="0" borderId="35" xfId="1" applyFont="1" applyBorder="1" applyAlignment="1">
      <alignment horizontal="center" vertical="center"/>
    </xf>
    <xf numFmtId="0" fontId="2" fillId="2" borderId="95" xfId="1" applyFont="1" applyFill="1" applyBorder="1" applyAlignment="1">
      <alignment horizontal="center" vertical="center"/>
    </xf>
    <xf numFmtId="0" fontId="7" fillId="0" borderId="95" xfId="1" applyFont="1" applyBorder="1"/>
    <xf numFmtId="0" fontId="2" fillId="2" borderId="51" xfId="1" applyFont="1" applyFill="1" applyBorder="1" applyAlignment="1">
      <alignment horizontal="center" vertical="center" wrapText="1"/>
    </xf>
    <xf numFmtId="1" fontId="2" fillId="2" borderId="51" xfId="1" applyNumberFormat="1" applyFont="1" applyFill="1" applyBorder="1" applyAlignment="1">
      <alignment horizontal="center" vertical="center"/>
    </xf>
    <xf numFmtId="0" fontId="7" fillId="0" borderId="51" xfId="1" applyFont="1" applyBorder="1" applyAlignment="1">
      <alignment wrapText="1"/>
    </xf>
    <xf numFmtId="167" fontId="2" fillId="2" borderId="51" xfId="1" applyNumberFormat="1" applyFont="1" applyFill="1" applyBorder="1" applyAlignment="1">
      <alignment horizontal="center" vertical="center"/>
    </xf>
    <xf numFmtId="0" fontId="7" fillId="0" borderId="29" xfId="1" applyFont="1" applyBorder="1"/>
    <xf numFmtId="0" fontId="30" fillId="4" borderId="40" xfId="1" applyFont="1" applyFill="1" applyBorder="1" applyAlignment="1">
      <alignment horizontal="center" vertical="center"/>
    </xf>
    <xf numFmtId="0" fontId="31" fillId="0" borderId="41" xfId="1" applyFont="1" applyBorder="1"/>
    <xf numFmtId="0" fontId="30" fillId="5" borderId="40" xfId="1" applyFont="1" applyFill="1" applyBorder="1" applyAlignment="1">
      <alignment horizontal="center" vertical="center"/>
    </xf>
    <xf numFmtId="0" fontId="31" fillId="0" borderId="42" xfId="1" applyFont="1" applyBorder="1"/>
    <xf numFmtId="0" fontId="2" fillId="2" borderId="92" xfId="1" applyFont="1" applyFill="1" applyBorder="1" applyAlignment="1">
      <alignment horizontal="center" vertical="center"/>
    </xf>
    <xf numFmtId="0" fontId="2" fillId="2" borderId="93" xfId="1" applyFont="1" applyFill="1" applyBorder="1" applyAlignment="1">
      <alignment horizontal="center" vertical="center" wrapText="1"/>
    </xf>
    <xf numFmtId="0" fontId="2" fillId="2" borderId="93" xfId="1" applyFont="1" applyFill="1" applyBorder="1" applyAlignment="1">
      <alignment horizontal="center" vertical="center"/>
    </xf>
    <xf numFmtId="1" fontId="2" fillId="2" borderId="93" xfId="1" applyNumberFormat="1" applyFont="1" applyFill="1" applyBorder="1" applyAlignment="1">
      <alignment horizontal="center" vertical="center"/>
    </xf>
    <xf numFmtId="0" fontId="7" fillId="0" borderId="46" xfId="1" applyFont="1" applyBorder="1"/>
    <xf numFmtId="0" fontId="7" fillId="0" borderId="5" xfId="1" applyFont="1" applyBorder="1"/>
    <xf numFmtId="0" fontId="7" fillId="0" borderId="11" xfId="1" applyFont="1" applyBorder="1"/>
    <xf numFmtId="0" fontId="7" fillId="0" borderId="9" xfId="1" applyFont="1" applyBorder="1"/>
    <xf numFmtId="0" fontId="7" fillId="0" borderId="10" xfId="1" applyFont="1" applyBorder="1"/>
    <xf numFmtId="167" fontId="2" fillId="2" borderId="11" xfId="1" applyNumberFormat="1" applyFont="1" applyFill="1" applyBorder="1" applyAlignment="1">
      <alignment horizontal="left" vertical="center" wrapText="1"/>
    </xf>
    <xf numFmtId="0" fontId="7" fillId="0" borderId="2" xfId="1" applyFont="1" applyBorder="1"/>
    <xf numFmtId="0" fontId="7" fillId="0" borderId="6" xfId="1" applyFont="1" applyBorder="1"/>
    <xf numFmtId="0" fontId="7" fillId="0" borderId="7" xfId="1" applyFont="1" applyBorder="1"/>
    <xf numFmtId="0" fontId="7" fillId="0" borderId="8" xfId="1" applyFont="1" applyBorder="1"/>
    <xf numFmtId="0" fontId="2" fillId="0" borderId="35" xfId="2" applyFont="1" applyBorder="1" applyAlignment="1" applyProtection="1">
      <alignment vertical="center"/>
      <protection locked="0"/>
    </xf>
    <xf numFmtId="0" fontId="2" fillId="0" borderId="35" xfId="2" applyFont="1" applyBorder="1" applyAlignment="1" applyProtection="1">
      <alignment horizontal="center" vertical="center"/>
      <protection locked="0"/>
    </xf>
    <xf numFmtId="0" fontId="25" fillId="0" borderId="35" xfId="2" applyFont="1" applyBorder="1" applyAlignment="1" applyProtection="1">
      <alignment horizontal="center" vertical="center"/>
      <protection locked="0"/>
    </xf>
    <xf numFmtId="0" fontId="4" fillId="0" borderId="35" xfId="2" applyFont="1" applyBorder="1" applyAlignment="1" applyProtection="1">
      <alignment horizontal="center" vertical="center"/>
      <protection locked="0"/>
    </xf>
    <xf numFmtId="0" fontId="6" fillId="0" borderId="35" xfId="2" applyFont="1" applyBorder="1" applyAlignment="1" applyProtection="1">
      <alignment vertical="center"/>
      <protection locked="0"/>
    </xf>
    <xf numFmtId="0" fontId="2" fillId="9" borderId="51" xfId="2" applyFont="1" applyFill="1" applyBorder="1" applyAlignment="1" applyProtection="1">
      <alignment horizontal="center" vertical="center" wrapText="1"/>
      <protection locked="0"/>
    </xf>
    <xf numFmtId="0" fontId="2" fillId="9" borderId="90" xfId="2" applyFont="1" applyFill="1" applyBorder="1" applyAlignment="1" applyProtection="1">
      <alignment horizontal="center" vertical="center"/>
      <protection locked="0"/>
    </xf>
    <xf numFmtId="0" fontId="2" fillId="9" borderId="51" xfId="2" applyFont="1" applyFill="1" applyBorder="1" applyAlignment="1" applyProtection="1">
      <alignment horizontal="left" vertical="center" wrapText="1"/>
    </xf>
    <xf numFmtId="0" fontId="2" fillId="9" borderId="51" xfId="2" applyFont="1" applyFill="1" applyBorder="1" applyAlignment="1" applyProtection="1">
      <alignment horizontal="center" vertical="center"/>
      <protection hidden="1"/>
    </xf>
    <xf numFmtId="0" fontId="2" fillId="9" borderId="51" xfId="2" applyFont="1" applyFill="1" applyBorder="1" applyAlignment="1" applyProtection="1">
      <alignment horizontal="center" vertical="center"/>
      <protection locked="0"/>
    </xf>
    <xf numFmtId="0" fontId="2" fillId="0" borderId="51" xfId="2" applyFont="1" applyBorder="1" applyAlignment="1">
      <alignment horizontal="justify" vertical="center" wrapText="1"/>
    </xf>
    <xf numFmtId="164" fontId="2" fillId="9" borderId="51" xfId="2" applyNumberFormat="1" applyFont="1" applyFill="1" applyBorder="1" applyAlignment="1" applyProtection="1">
      <alignment horizontal="center" vertical="center"/>
      <protection locked="0"/>
    </xf>
    <xf numFmtId="0" fontId="2" fillId="9" borderId="51" xfId="2" applyFont="1" applyFill="1" applyBorder="1" applyAlignment="1" applyProtection="1">
      <alignment horizontal="left" vertical="center" wrapText="1"/>
      <protection locked="0"/>
    </xf>
    <xf numFmtId="0" fontId="2" fillId="9" borderId="51" xfId="2" applyFont="1" applyFill="1" applyBorder="1" applyAlignment="1" applyProtection="1">
      <alignment horizontal="justify" vertical="center" wrapText="1"/>
      <protection locked="0"/>
    </xf>
    <xf numFmtId="164" fontId="2" fillId="9" borderId="51" xfId="2" applyNumberFormat="1" applyFont="1" applyFill="1" applyBorder="1" applyAlignment="1" applyProtection="1">
      <alignment horizontal="center" vertical="center" wrapText="1"/>
      <protection locked="0"/>
    </xf>
    <xf numFmtId="0" fontId="5" fillId="12" borderId="88" xfId="2" applyFont="1" applyFill="1" applyBorder="1" applyAlignment="1" applyProtection="1">
      <alignment horizontal="center" vertical="center"/>
      <protection locked="0"/>
    </xf>
    <xf numFmtId="0" fontId="5" fillId="10" borderId="87" xfId="2" applyFont="1" applyFill="1" applyBorder="1" applyAlignment="1" applyProtection="1">
      <alignment horizontal="center" vertical="center" wrapText="1"/>
      <protection locked="0"/>
    </xf>
    <xf numFmtId="0" fontId="5" fillId="10" borderId="87" xfId="2" applyFont="1" applyFill="1" applyBorder="1" applyAlignment="1" applyProtection="1">
      <alignment horizontal="center" vertical="center"/>
      <protection locked="0"/>
    </xf>
    <xf numFmtId="0" fontId="4" fillId="9" borderId="35" xfId="2" applyFont="1" applyFill="1" applyBorder="1" applyAlignment="1" applyProtection="1">
      <alignment horizontal="center" vertical="center" wrapText="1"/>
      <protection locked="0"/>
    </xf>
    <xf numFmtId="0" fontId="2" fillId="9" borderId="35" xfId="2" applyFont="1" applyFill="1" applyBorder="1" applyAlignment="1" applyProtection="1">
      <alignment horizontal="left" vertical="center" wrapText="1"/>
      <protection locked="0"/>
    </xf>
    <xf numFmtId="0" fontId="4" fillId="9" borderId="35" xfId="2" applyFont="1" applyFill="1" applyBorder="1" applyAlignment="1" applyProtection="1">
      <alignment horizontal="left" vertical="center" wrapText="1"/>
      <protection locked="0"/>
    </xf>
    <xf numFmtId="0" fontId="4" fillId="9" borderId="35" xfId="2" applyFont="1" applyFill="1" applyBorder="1" applyAlignment="1" applyProtection="1">
      <alignment horizontal="left" vertical="center"/>
      <protection locked="0"/>
    </xf>
    <xf numFmtId="0" fontId="4" fillId="9" borderId="35" xfId="2" applyFont="1" applyFill="1" applyBorder="1" applyAlignment="1" applyProtection="1">
      <alignment horizontal="center" vertical="center"/>
      <protection locked="0"/>
    </xf>
    <xf numFmtId="0" fontId="2" fillId="9" borderId="35" xfId="2" applyFont="1" applyFill="1" applyBorder="1" applyAlignment="1" applyProtection="1">
      <alignment horizontal="left" vertical="center" wrapText="1"/>
    </xf>
    <xf numFmtId="0" fontId="27" fillId="9" borderId="82" xfId="2" applyFont="1" applyFill="1" applyBorder="1" applyAlignment="1" applyProtection="1">
      <alignment horizontal="left" vertical="top" wrapText="1"/>
      <protection locked="0"/>
    </xf>
    <xf numFmtId="0" fontId="5" fillId="10" borderId="86" xfId="2" applyFont="1" applyFill="1" applyBorder="1" applyAlignment="1" applyProtection="1">
      <alignment horizontal="center" vertical="center"/>
      <protection locked="0"/>
    </xf>
    <xf numFmtId="0" fontId="5" fillId="11" borderId="87" xfId="2" applyFont="1" applyFill="1" applyBorder="1" applyAlignment="1" applyProtection="1">
      <alignment horizontal="center" vertical="center"/>
      <protection locked="0"/>
    </xf>
    <xf numFmtId="0" fontId="2" fillId="9" borderId="35" xfId="2" applyFont="1" applyFill="1" applyBorder="1" applyAlignment="1" applyProtection="1">
      <alignment horizontal="center" vertical="center"/>
      <protection locked="0"/>
    </xf>
    <xf numFmtId="0" fontId="4" fillId="9" borderId="78" xfId="2" applyFont="1" applyFill="1" applyBorder="1" applyAlignment="1" applyProtection="1">
      <alignment horizontal="center" vertical="center"/>
      <protection locked="0"/>
    </xf>
    <xf numFmtId="0" fontId="4" fillId="9" borderId="79" xfId="2" applyFont="1" applyFill="1" applyBorder="1" applyAlignment="1" applyProtection="1">
      <alignment horizontal="center" vertical="center"/>
      <protection locked="0"/>
    </xf>
    <xf numFmtId="0" fontId="4" fillId="9" borderId="80" xfId="2" applyFont="1" applyFill="1" applyBorder="1" applyAlignment="1" applyProtection="1">
      <alignment horizontal="center" vertical="center"/>
      <protection locked="0"/>
    </xf>
    <xf numFmtId="0" fontId="4" fillId="9" borderId="83" xfId="2" applyFont="1" applyFill="1" applyBorder="1" applyAlignment="1" applyProtection="1">
      <alignment horizontal="center" vertical="center"/>
      <protection locked="0"/>
    </xf>
    <xf numFmtId="0" fontId="4" fillId="9" borderId="84" xfId="2" applyFont="1" applyFill="1" applyBorder="1" applyAlignment="1" applyProtection="1">
      <alignment horizontal="center" vertical="center"/>
      <protection locked="0"/>
    </xf>
    <xf numFmtId="0" fontId="4" fillId="9" borderId="85" xfId="2" applyFont="1" applyFill="1" applyBorder="1" applyAlignment="1" applyProtection="1">
      <alignment horizontal="center" vertical="center"/>
      <protection locked="0"/>
    </xf>
    <xf numFmtId="0" fontId="2" fillId="9" borderId="53" xfId="2" applyFont="1" applyFill="1" applyBorder="1" applyAlignment="1" applyProtection="1">
      <alignment horizontal="left" vertical="center"/>
      <protection locked="0"/>
    </xf>
    <xf numFmtId="0" fontId="2" fillId="9" borderId="81" xfId="2" applyFont="1" applyFill="1" applyBorder="1" applyAlignment="1" applyProtection="1">
      <alignment horizontal="left" vertical="center"/>
      <protection locked="0"/>
    </xf>
    <xf numFmtId="0" fontId="2" fillId="9" borderId="82" xfId="2" applyFont="1" applyFill="1" applyBorder="1" applyAlignment="1" applyProtection="1">
      <alignment horizontal="left" vertical="center"/>
      <protection locked="0"/>
    </xf>
    <xf numFmtId="0" fontId="4" fillId="9" borderId="53" xfId="2" applyFont="1" applyFill="1" applyBorder="1" applyAlignment="1" applyProtection="1">
      <alignment horizontal="center" vertical="center"/>
      <protection locked="0"/>
    </xf>
    <xf numFmtId="0" fontId="4" fillId="9" borderId="81" xfId="2" applyFont="1" applyFill="1" applyBorder="1" applyAlignment="1" applyProtection="1">
      <alignment horizontal="center" vertical="center"/>
      <protection locked="0"/>
    </xf>
    <xf numFmtId="0" fontId="4" fillId="9" borderId="82" xfId="2" applyFont="1" applyFill="1" applyBorder="1" applyAlignment="1" applyProtection="1">
      <alignment horizontal="center" vertical="center"/>
      <protection locked="0"/>
    </xf>
    <xf numFmtId="0" fontId="9" fillId="0" borderId="53" xfId="1" applyFont="1" applyBorder="1" applyAlignment="1">
      <alignment horizontal="center" vertical="center"/>
    </xf>
    <xf numFmtId="0" fontId="9" fillId="0" borderId="81" xfId="1" applyFont="1" applyBorder="1" applyAlignment="1">
      <alignment horizontal="center" vertical="center"/>
    </xf>
    <xf numFmtId="0" fontId="9" fillId="0" borderId="82" xfId="1" applyFont="1" applyBorder="1" applyAlignment="1">
      <alignment horizontal="center" vertical="center"/>
    </xf>
    <xf numFmtId="0" fontId="9" fillId="0" borderId="35" xfId="1" applyFont="1" applyBorder="1" applyAlignment="1">
      <alignment horizontal="center" vertical="center"/>
    </xf>
    <xf numFmtId="0" fontId="16" fillId="0" borderId="22" xfId="1" applyFont="1" applyBorder="1" applyAlignment="1">
      <alignment wrapText="1"/>
    </xf>
    <xf numFmtId="0" fontId="16" fillId="0" borderId="46" xfId="1" applyFont="1" applyBorder="1"/>
    <xf numFmtId="0" fontId="16" fillId="0" borderId="43" xfId="1" applyFont="1" applyBorder="1"/>
    <xf numFmtId="0" fontId="16" fillId="0" borderId="42" xfId="1" applyFont="1" applyBorder="1"/>
    <xf numFmtId="0" fontId="16" fillId="0" borderId="11" xfId="1" applyFont="1" applyBorder="1" applyAlignment="1">
      <alignment horizontal="center" vertical="center"/>
    </xf>
    <xf numFmtId="0" fontId="16" fillId="0" borderId="5" xfId="1" applyFont="1" applyBorder="1" applyAlignment="1">
      <alignment horizontal="center" vertical="center"/>
    </xf>
    <xf numFmtId="0" fontId="16" fillId="0" borderId="41" xfId="1" applyFont="1" applyBorder="1"/>
    <xf numFmtId="0" fontId="16" fillId="0" borderId="15" xfId="1" applyFont="1" applyBorder="1"/>
    <xf numFmtId="0" fontId="16" fillId="0" borderId="14" xfId="1" applyFont="1" applyBorder="1"/>
    <xf numFmtId="0" fontId="2" fillId="2" borderId="13" xfId="1" applyFont="1" applyFill="1" applyBorder="1" applyAlignment="1">
      <alignment horizontal="left" vertical="center" wrapText="1"/>
    </xf>
  </cellXfs>
  <cellStyles count="3">
    <cellStyle name="Normal" xfId="0" builtinId="0"/>
    <cellStyle name="Normal 2" xfId="1" xr:uid="{EF3ECED7-AFD1-40DB-8B48-2E05DC1446E8}"/>
    <cellStyle name="Normal 3" xfId="2" xr:uid="{E1BDEE43-60A4-43F4-87BA-F62E53C8B5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47625</xdr:colOff>
      <xdr:row>0</xdr:row>
      <xdr:rowOff>66675</xdr:rowOff>
    </xdr:from>
    <xdr:ext cx="847725" cy="723900"/>
    <xdr:pic>
      <xdr:nvPicPr>
        <xdr:cNvPr id="2" name="image2.png">
          <a:extLst>
            <a:ext uri="{FF2B5EF4-FFF2-40B4-BE49-F238E27FC236}">
              <a16:creationId xmlns:a16="http://schemas.microsoft.com/office/drawing/2014/main" id="{C6569C80-6781-4A3B-BCD1-FC9774BD583C}"/>
            </a:ext>
          </a:extLst>
        </xdr:cNvPr>
        <xdr:cNvPicPr preferRelativeResize="0"/>
      </xdr:nvPicPr>
      <xdr:blipFill>
        <a:blip xmlns:r="http://schemas.openxmlformats.org/officeDocument/2006/relationships" r:embed="rId1" cstate="print"/>
        <a:stretch>
          <a:fillRect/>
        </a:stretch>
      </xdr:blipFill>
      <xdr:spPr>
        <a:xfrm>
          <a:off x="457200" y="66675"/>
          <a:ext cx="847725" cy="7239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142875</xdr:colOff>
      <xdr:row>0</xdr:row>
      <xdr:rowOff>38100</xdr:rowOff>
    </xdr:from>
    <xdr:ext cx="847725" cy="723900"/>
    <xdr:pic>
      <xdr:nvPicPr>
        <xdr:cNvPr id="2" name="image2.png">
          <a:extLst>
            <a:ext uri="{FF2B5EF4-FFF2-40B4-BE49-F238E27FC236}">
              <a16:creationId xmlns:a16="http://schemas.microsoft.com/office/drawing/2014/main" id="{82567B1B-9EAB-49C6-ABC6-D626652CA6CD}"/>
            </a:ext>
          </a:extLst>
        </xdr:cNvPr>
        <xdr:cNvPicPr preferRelativeResize="0"/>
      </xdr:nvPicPr>
      <xdr:blipFill>
        <a:blip xmlns:r="http://schemas.openxmlformats.org/officeDocument/2006/relationships" r:embed="rId1" cstate="print"/>
        <a:stretch>
          <a:fillRect/>
        </a:stretch>
      </xdr:blipFill>
      <xdr:spPr>
        <a:xfrm>
          <a:off x="142875" y="38100"/>
          <a:ext cx="847725" cy="7239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133350</xdr:colOff>
      <xdr:row>0</xdr:row>
      <xdr:rowOff>0</xdr:rowOff>
    </xdr:from>
    <xdr:ext cx="923925" cy="790575"/>
    <xdr:pic>
      <xdr:nvPicPr>
        <xdr:cNvPr id="2" name="image1.png" title="Imagen">
          <a:extLst>
            <a:ext uri="{FF2B5EF4-FFF2-40B4-BE49-F238E27FC236}">
              <a16:creationId xmlns:a16="http://schemas.microsoft.com/office/drawing/2014/main" id="{D26983B0-56C3-4929-9909-196709C0019E}"/>
            </a:ext>
          </a:extLst>
        </xdr:cNvPr>
        <xdr:cNvPicPr preferRelativeResize="0"/>
      </xdr:nvPicPr>
      <xdr:blipFill>
        <a:blip xmlns:r="http://schemas.openxmlformats.org/officeDocument/2006/relationships" r:embed="rId1" cstate="print"/>
        <a:stretch>
          <a:fillRect/>
        </a:stretch>
      </xdr:blipFill>
      <xdr:spPr>
        <a:xfrm>
          <a:off x="542925" y="0"/>
          <a:ext cx="923925" cy="7905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47625</xdr:colOff>
      <xdr:row>0</xdr:row>
      <xdr:rowOff>66675</xdr:rowOff>
    </xdr:from>
    <xdr:ext cx="847725" cy="723900"/>
    <xdr:pic>
      <xdr:nvPicPr>
        <xdr:cNvPr id="2" name="image2.png">
          <a:extLst>
            <a:ext uri="{FF2B5EF4-FFF2-40B4-BE49-F238E27FC236}">
              <a16:creationId xmlns:a16="http://schemas.microsoft.com/office/drawing/2014/main" id="{F082D7FF-FC25-4A7B-A633-1B61CE844CFE}"/>
            </a:ext>
          </a:extLst>
        </xdr:cNvPr>
        <xdr:cNvPicPr preferRelativeResize="0"/>
      </xdr:nvPicPr>
      <xdr:blipFill>
        <a:blip xmlns:r="http://schemas.openxmlformats.org/officeDocument/2006/relationships" r:embed="rId1" cstate="print"/>
        <a:stretch>
          <a:fillRect/>
        </a:stretch>
      </xdr:blipFill>
      <xdr:spPr>
        <a:xfrm>
          <a:off x="457200" y="66675"/>
          <a:ext cx="847725" cy="7239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178593</xdr:colOff>
      <xdr:row>0</xdr:row>
      <xdr:rowOff>102394</xdr:rowOff>
    </xdr:from>
    <xdr:ext cx="1178719" cy="933450"/>
    <xdr:pic>
      <xdr:nvPicPr>
        <xdr:cNvPr id="2" name="image1.png">
          <a:extLst>
            <a:ext uri="{FF2B5EF4-FFF2-40B4-BE49-F238E27FC236}">
              <a16:creationId xmlns:a16="http://schemas.microsoft.com/office/drawing/2014/main" id="{360A871F-4A7C-43A3-9C21-5063401F246F}"/>
            </a:ext>
          </a:extLst>
        </xdr:cNvPr>
        <xdr:cNvPicPr preferRelativeResize="0"/>
      </xdr:nvPicPr>
      <xdr:blipFill>
        <a:blip xmlns:r="http://schemas.openxmlformats.org/officeDocument/2006/relationships" r:embed="rId1" cstate="print"/>
        <a:stretch>
          <a:fillRect/>
        </a:stretch>
      </xdr:blipFill>
      <xdr:spPr>
        <a:xfrm>
          <a:off x="178593" y="102394"/>
          <a:ext cx="1178719" cy="9334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47625</xdr:colOff>
      <xdr:row>0</xdr:row>
      <xdr:rowOff>66675</xdr:rowOff>
    </xdr:from>
    <xdr:ext cx="847725" cy="723900"/>
    <xdr:pic>
      <xdr:nvPicPr>
        <xdr:cNvPr id="2" name="image1.png">
          <a:extLst>
            <a:ext uri="{FF2B5EF4-FFF2-40B4-BE49-F238E27FC236}">
              <a16:creationId xmlns:a16="http://schemas.microsoft.com/office/drawing/2014/main" id="{F9AC5FAB-7C96-44D5-AB81-079ED86E9EEB}"/>
            </a:ext>
          </a:extLst>
        </xdr:cNvPr>
        <xdr:cNvPicPr preferRelativeResize="0"/>
      </xdr:nvPicPr>
      <xdr:blipFill>
        <a:blip xmlns:r="http://schemas.openxmlformats.org/officeDocument/2006/relationships" r:embed="rId1" cstate="print"/>
        <a:stretch>
          <a:fillRect/>
        </a:stretch>
      </xdr:blipFill>
      <xdr:spPr>
        <a:xfrm>
          <a:off x="457200" y="66675"/>
          <a:ext cx="847725"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47625</xdr:colOff>
      <xdr:row>0</xdr:row>
      <xdr:rowOff>66675</xdr:rowOff>
    </xdr:from>
    <xdr:ext cx="847725" cy="723900"/>
    <xdr:pic>
      <xdr:nvPicPr>
        <xdr:cNvPr id="2" name="image1.png">
          <a:extLst>
            <a:ext uri="{FF2B5EF4-FFF2-40B4-BE49-F238E27FC236}">
              <a16:creationId xmlns:a16="http://schemas.microsoft.com/office/drawing/2014/main" id="{1FCB0421-155D-47F1-A142-F6D39F2150A8}"/>
            </a:ext>
          </a:extLst>
        </xdr:cNvPr>
        <xdr:cNvPicPr preferRelativeResize="0"/>
      </xdr:nvPicPr>
      <xdr:blipFill>
        <a:blip xmlns:r="http://schemas.openxmlformats.org/officeDocument/2006/relationships" r:embed="rId1" cstate="print"/>
        <a:stretch>
          <a:fillRect/>
        </a:stretch>
      </xdr:blipFill>
      <xdr:spPr>
        <a:xfrm>
          <a:off x="457200" y="66675"/>
          <a:ext cx="847725"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47625</xdr:colOff>
      <xdr:row>0</xdr:row>
      <xdr:rowOff>66675</xdr:rowOff>
    </xdr:from>
    <xdr:ext cx="847725" cy="723900"/>
    <xdr:pic>
      <xdr:nvPicPr>
        <xdr:cNvPr id="2" name="image2.png">
          <a:extLst>
            <a:ext uri="{FF2B5EF4-FFF2-40B4-BE49-F238E27FC236}">
              <a16:creationId xmlns:a16="http://schemas.microsoft.com/office/drawing/2014/main" id="{EB32EADF-5ACD-4874-99C9-F1B9BCB796F0}"/>
            </a:ext>
          </a:extLst>
        </xdr:cNvPr>
        <xdr:cNvPicPr preferRelativeResize="0"/>
      </xdr:nvPicPr>
      <xdr:blipFill>
        <a:blip xmlns:r="http://schemas.openxmlformats.org/officeDocument/2006/relationships" r:embed="rId1" cstate="print"/>
        <a:stretch>
          <a:fillRect/>
        </a:stretch>
      </xdr:blipFill>
      <xdr:spPr>
        <a:xfrm>
          <a:off x="457200" y="66675"/>
          <a:ext cx="847725" cy="7239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47625</xdr:colOff>
      <xdr:row>0</xdr:row>
      <xdr:rowOff>66675</xdr:rowOff>
    </xdr:from>
    <xdr:ext cx="847725" cy="723900"/>
    <xdr:pic>
      <xdr:nvPicPr>
        <xdr:cNvPr id="2" name="image1.png">
          <a:extLst>
            <a:ext uri="{FF2B5EF4-FFF2-40B4-BE49-F238E27FC236}">
              <a16:creationId xmlns:a16="http://schemas.microsoft.com/office/drawing/2014/main" id="{47919509-1830-414B-9FA2-AFA643DF2FEB}"/>
            </a:ext>
          </a:extLst>
        </xdr:cNvPr>
        <xdr:cNvPicPr preferRelativeResize="0"/>
      </xdr:nvPicPr>
      <xdr:blipFill>
        <a:blip xmlns:r="http://schemas.openxmlformats.org/officeDocument/2006/relationships" r:embed="rId1" cstate="print"/>
        <a:stretch>
          <a:fillRect/>
        </a:stretch>
      </xdr:blipFill>
      <xdr:spPr>
        <a:xfrm>
          <a:off x="457200" y="66675"/>
          <a:ext cx="847725" cy="7239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66675</xdr:rowOff>
    </xdr:from>
    <xdr:ext cx="847725" cy="723900"/>
    <xdr:pic>
      <xdr:nvPicPr>
        <xdr:cNvPr id="2" name="image1.png">
          <a:extLst>
            <a:ext uri="{FF2B5EF4-FFF2-40B4-BE49-F238E27FC236}">
              <a16:creationId xmlns:a16="http://schemas.microsoft.com/office/drawing/2014/main" id="{3E5BE400-2766-44A1-8718-84C3DC7A9265}"/>
            </a:ext>
          </a:extLst>
        </xdr:cNvPr>
        <xdr:cNvPicPr preferRelativeResize="0"/>
      </xdr:nvPicPr>
      <xdr:blipFill>
        <a:blip xmlns:r="http://schemas.openxmlformats.org/officeDocument/2006/relationships" r:embed="rId1" cstate="print"/>
        <a:stretch>
          <a:fillRect/>
        </a:stretch>
      </xdr:blipFill>
      <xdr:spPr>
        <a:xfrm>
          <a:off x="219075" y="66675"/>
          <a:ext cx="847725" cy="7239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absolute">
    <xdr:from>
      <xdr:col>1</xdr:col>
      <xdr:colOff>181065</xdr:colOff>
      <xdr:row>0</xdr:row>
      <xdr:rowOff>66600</xdr:rowOff>
    </xdr:from>
    <xdr:to>
      <xdr:col>1</xdr:col>
      <xdr:colOff>1022745</xdr:colOff>
      <xdr:row>2</xdr:row>
      <xdr:rowOff>240390</xdr:rowOff>
    </xdr:to>
    <xdr:pic>
      <xdr:nvPicPr>
        <xdr:cNvPr id="2" name="Picture 13">
          <a:extLst>
            <a:ext uri="{FF2B5EF4-FFF2-40B4-BE49-F238E27FC236}">
              <a16:creationId xmlns:a16="http://schemas.microsoft.com/office/drawing/2014/main" id="{43D3D988-E29D-4225-962B-3F1769850EE0}"/>
            </a:ext>
          </a:extLst>
        </xdr:cNvPr>
        <xdr:cNvPicPr/>
      </xdr:nvPicPr>
      <xdr:blipFill>
        <a:blip xmlns:r="http://schemas.openxmlformats.org/officeDocument/2006/relationships" r:embed="rId1"/>
        <a:stretch/>
      </xdr:blipFill>
      <xdr:spPr>
        <a:xfrm>
          <a:off x="466815" y="66600"/>
          <a:ext cx="841680" cy="71671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urora.crespo/Desktop/Camila/1.%20Mapa%20de%20Riesgos/2018/1.%20MR%20Gesti&#243;n%20del%20Servicio%20a%20la%20Ciudadan&#237;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urora.crespo/Desktop/Camila/1.%20Mapa%20de%20Riesgos/2018/11.%20MR%20Gesti&#243;n%20de%20Fomento%20de%20las%20Pr&#225;cticas%20Art&#237;stica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urora.crespo/Desktop/Camila/1.%20Mapa%20de%20Riesgos/2018/15.%20MR%20Gesti&#243;n%20Documen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rora.crespo/Desktop/Camila/1.%20Mapa%20de%20Riesgos/2018/2.%20MR%20Direccionamiento%20Estrat&#233;gico%20Institucio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rora.crespo/Desktop/Camila/1.%20Mapa%20de%20Riesgos/2018/3.%20MR%20Gesti&#243;n%20de%20Tecnolog&#237;as%20de%20la%20Informaci&#243;n%20y%20las%20Comunicacion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rora.crespo/Desktop/Camila/1.%20Mapa%20de%20Riesgos/2018/5.%20MR%20Gesti&#243;n%20de%20Conocimient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urora.crespo/Desktop/Camila/1.%20Mapa%20de%20Riesgos/2018/6.%20MR%20Control%20y%20Evaluaci&#243;n%20Institucio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URCRE/Downloads/7.%20MR%20Gesti&#243;n%20Integral%20para%20la%20Mejora%20Continua%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urora.crespo/Desktop/Camila/1.%20Mapa%20de%20Riesgos/2018/8.1.%20MR%20Nid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urora.crespo/Desktop/Camila/1.%20Mapa%20de%20Riesgos/2018/8.%20MR%20Gesti&#243;n%20de%20Formaci&#243;n%20en%20las%20Pr&#225;cticas%20Art&#237;stica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urora.crespo/Desktop/Camila/1.%20Mapa%20de%20Riesgos/2018/10.%20MR%20Gesti&#243;n%20Integral%20de%20Espacios%20Cultura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Desc. Impacto"/>
      <sheetName val="Causas"/>
      <sheetName val="Impacto"/>
      <sheetName val="Matriz"/>
      <sheetName val="Controles"/>
    </sheetNames>
    <sheetDataSet>
      <sheetData sheetId="0"/>
      <sheetData sheetId="1">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Moderado</v>
          </cell>
          <cell r="S4" t="str">
            <v>Probable</v>
          </cell>
          <cell r="T4" t="str">
            <v>Moderado-Probable</v>
          </cell>
          <cell r="U4" t="str">
            <v>Alto</v>
          </cell>
        </row>
        <row r="5">
          <cell r="Q5">
            <v>2</v>
          </cell>
          <cell r="R5" t="str">
            <v>Moderado</v>
          </cell>
          <cell r="S5" t="str">
            <v>Probable</v>
          </cell>
          <cell r="T5" t="str">
            <v>Moderado-Probable</v>
          </cell>
          <cell r="U5" t="str">
            <v>Alto</v>
          </cell>
        </row>
        <row r="6">
          <cell r="Q6">
            <v>3</v>
          </cell>
          <cell r="R6" t="e">
            <v>#N/A</v>
          </cell>
          <cell r="S6" t="e">
            <v>#N/A</v>
          </cell>
          <cell r="T6" t="e">
            <v>#N/A</v>
          </cell>
          <cell r="U6" t="e">
            <v>#N/A</v>
          </cell>
        </row>
        <row r="7">
          <cell r="Q7">
            <v>4</v>
          </cell>
          <cell r="R7" t="e">
            <v>#N/A</v>
          </cell>
          <cell r="S7" t="e">
            <v>#N/A</v>
          </cell>
          <cell r="T7" t="e">
            <v>#N/A</v>
          </cell>
          <cell r="U7" t="e">
            <v>#N/A</v>
          </cell>
        </row>
        <row r="8">
          <cell r="Q8">
            <v>5</v>
          </cell>
          <cell r="R8" t="e">
            <v>#N/A</v>
          </cell>
          <cell r="S8" t="e">
            <v>#N/A</v>
          </cell>
          <cell r="T8" t="e">
            <v>#N/A</v>
          </cell>
          <cell r="U8" t="e">
            <v>#N/A</v>
          </cell>
        </row>
        <row r="9">
          <cell r="Q9">
            <v>6</v>
          </cell>
          <cell r="R9" t="e">
            <v>#N/A</v>
          </cell>
          <cell r="S9" t="e">
            <v>#N/A</v>
          </cell>
          <cell r="T9" t="e">
            <v>#N/A</v>
          </cell>
          <cell r="U9" t="e">
            <v>#N/A</v>
          </cell>
        </row>
        <row r="10">
          <cell r="Q10">
            <v>7</v>
          </cell>
          <cell r="R10" t="e">
            <v>#N/A</v>
          </cell>
          <cell r="S10" t="e">
            <v>#N/A</v>
          </cell>
          <cell r="T10" t="e">
            <v>#N/A</v>
          </cell>
          <cell r="U10" t="e">
            <v>#N/A</v>
          </cell>
        </row>
        <row r="11">
          <cell r="Q11">
            <v>8</v>
          </cell>
          <cell r="R11" t="e">
            <v>#N/A</v>
          </cell>
          <cell r="S11" t="e">
            <v>#N/A</v>
          </cell>
          <cell r="T11" t="e">
            <v>#N/A</v>
          </cell>
          <cell r="U11" t="e">
            <v>#N/A</v>
          </cell>
        </row>
        <row r="12">
          <cell r="Q12">
            <v>9</v>
          </cell>
          <cell r="R12" t="e">
            <v>#N/A</v>
          </cell>
          <cell r="S12" t="e">
            <v>#N/A</v>
          </cell>
          <cell r="T12" t="e">
            <v>#N/A</v>
          </cell>
          <cell r="U12" t="e">
            <v>#N/A</v>
          </cell>
        </row>
        <row r="13">
          <cell r="Q13">
            <v>10</v>
          </cell>
          <cell r="R13" t="e">
            <v>#N/A</v>
          </cell>
          <cell r="S13" t="e">
            <v>#N/A</v>
          </cell>
          <cell r="T13" t="e">
            <v>#N/A</v>
          </cell>
          <cell r="U13" t="e">
            <v>#N/A</v>
          </cell>
        </row>
        <row r="14">
          <cell r="Q14">
            <v>11</v>
          </cell>
          <cell r="R14" t="e">
            <v>#N/A</v>
          </cell>
          <cell r="S14" t="e">
            <v>#N/A</v>
          </cell>
          <cell r="T14" t="e">
            <v>#N/A</v>
          </cell>
          <cell r="U14" t="e">
            <v>#N/A</v>
          </cell>
        </row>
        <row r="15">
          <cell r="Q15">
            <v>12</v>
          </cell>
          <cell r="R15" t="e">
            <v>#N/A</v>
          </cell>
          <cell r="S15" t="e">
            <v>#N/A</v>
          </cell>
          <cell r="T15" t="e">
            <v>#N/A</v>
          </cell>
          <cell r="U15" t="e">
            <v>#N/A</v>
          </cell>
        </row>
        <row r="16">
          <cell r="Q16">
            <v>13</v>
          </cell>
          <cell r="R16" t="e">
            <v>#N/A</v>
          </cell>
          <cell r="S16" t="e">
            <v>#N/A</v>
          </cell>
          <cell r="T16" t="e">
            <v>#N/A</v>
          </cell>
          <cell r="U16" t="e">
            <v>#N/A</v>
          </cell>
        </row>
        <row r="17">
          <cell r="Q17">
            <v>14</v>
          </cell>
          <cell r="R17" t="e">
            <v>#N/A</v>
          </cell>
          <cell r="S17" t="e">
            <v>#N/A</v>
          </cell>
          <cell r="T17" t="e">
            <v>#N/A</v>
          </cell>
          <cell r="U17" t="e">
            <v>#N/A</v>
          </cell>
        </row>
        <row r="18">
          <cell r="Q18">
            <v>15</v>
          </cell>
          <cell r="R18" t="e">
            <v>#N/A</v>
          </cell>
          <cell r="S18" t="e">
            <v>#N/A</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2"/>
      <sheetData sheetId="3">
        <row r="6">
          <cell r="C6" t="str">
            <v>CARENCIA DEL PERSONAL IDONEO Y CON EXPERIENCIA QUE ASEGURE LA PRESTACIÓN DEL SERVICIO CON CALIDAD, CALIDEZ Y OPORTUNIDAD EN LOS PUNTOS DE ATENCIÓN DISPUESTOS POR LA ENTIDAD PARA EL SERVICIO AL CIUDADANO.</v>
          </cell>
        </row>
        <row r="7">
          <cell r="C7" t="str">
            <v>DEFICIENCIAS EN LA EJECUCIÓN DE LAS ACTIVIDADES QUE HACEN PARTE DE LA GESTIÓN DE LA ATENCIÓN AL CIUDADANO PARA EL CUMPLIMIENTO NORMATIVO</v>
          </cell>
        </row>
      </sheetData>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cell r="S1"/>
          <cell r="T1"/>
          <cell r="U1"/>
          <cell r="V1"/>
          <cell r="W1"/>
        </row>
        <row r="2">
          <cell r="H2"/>
          <cell r="I2"/>
          <cell r="J2"/>
          <cell r="K2"/>
          <cell r="L2"/>
          <cell r="M2"/>
          <cell r="N2"/>
          <cell r="O2"/>
          <cell r="P2"/>
          <cell r="Q2"/>
          <cell r="R2"/>
          <cell r="S2"/>
          <cell r="T2"/>
          <cell r="U2"/>
          <cell r="V2"/>
          <cell r="W2"/>
        </row>
        <row r="3">
          <cell r="H3"/>
          <cell r="I3" t="str">
            <v>Beto</v>
          </cell>
          <cell r="J3" t="str">
            <v>Aleja</v>
          </cell>
          <cell r="K3" t="str">
            <v>willy</v>
          </cell>
          <cell r="L3" t="str">
            <v>Edna</v>
          </cell>
          <cell r="M3" t="str">
            <v>Carolina</v>
          </cell>
          <cell r="N3" t="str">
            <v>Marcela</v>
          </cell>
          <cell r="O3" t="str">
            <v>Paula</v>
          </cell>
          <cell r="P3" t="str">
            <v>Ana</v>
          </cell>
          <cell r="Q3" t="str">
            <v>Cata</v>
          </cell>
          <cell r="R3"/>
          <cell r="S3"/>
          <cell r="T3"/>
          <cell r="U3"/>
          <cell r="V3"/>
          <cell r="W3"/>
        </row>
        <row r="4">
          <cell r="H4" t="str">
            <v>Riesgo</v>
          </cell>
          <cell r="I4" t="str">
            <v>P1</v>
          </cell>
          <cell r="J4" t="str">
            <v>P2</v>
          </cell>
          <cell r="K4" t="str">
            <v>P3</v>
          </cell>
          <cell r="L4" t="str">
            <v>P4</v>
          </cell>
          <cell r="M4" t="str">
            <v>P5</v>
          </cell>
          <cell r="N4" t="str">
            <v>P6</v>
          </cell>
          <cell r="O4" t="str">
            <v>P7</v>
          </cell>
          <cell r="P4" t="str">
            <v>P8</v>
          </cell>
          <cell r="Q4" t="str">
            <v>P9</v>
          </cell>
          <cell r="R4" t="str">
            <v>P10</v>
          </cell>
          <cell r="S4" t="str">
            <v>P11</v>
          </cell>
          <cell r="T4" t="str">
            <v>P12</v>
          </cell>
          <cell r="U4" t="str">
            <v>Total</v>
          </cell>
          <cell r="V4" t="str">
            <v>Prom</v>
          </cell>
          <cell r="W4" t="str">
            <v>Descriptor</v>
          </cell>
        </row>
        <row r="5">
          <cell r="H5" t="str">
            <v>Alto número de propuestas rechazadas</v>
          </cell>
          <cell r="I5">
            <v>4</v>
          </cell>
          <cell r="J5">
            <v>5</v>
          </cell>
          <cell r="K5">
            <v>5</v>
          </cell>
          <cell r="L5">
            <v>5</v>
          </cell>
          <cell r="M5">
            <v>3</v>
          </cell>
          <cell r="N5">
            <v>5</v>
          </cell>
          <cell r="O5">
            <v>4</v>
          </cell>
          <cell r="P5">
            <v>4</v>
          </cell>
          <cell r="Q5">
            <v>4</v>
          </cell>
          <cell r="R5"/>
          <cell r="S5"/>
          <cell r="T5"/>
          <cell r="U5">
            <v>39</v>
          </cell>
          <cell r="V5">
            <v>4</v>
          </cell>
          <cell r="W5" t="str">
            <v>Probable</v>
          </cell>
        </row>
        <row r="6">
          <cell r="H6" t="str">
            <v>No contar con canales eficientes para el soporte  al ciudadano  frente a la resolución de dudas e inquietudes en la operación y uso de SISCRED</v>
          </cell>
          <cell r="I6">
            <v>5</v>
          </cell>
          <cell r="J6">
            <v>5</v>
          </cell>
          <cell r="K6">
            <v>5</v>
          </cell>
          <cell r="L6">
            <v>5</v>
          </cell>
          <cell r="M6">
            <v>4</v>
          </cell>
          <cell r="N6">
            <v>4</v>
          </cell>
          <cell r="O6">
            <v>4</v>
          </cell>
          <cell r="P6">
            <v>5</v>
          </cell>
          <cell r="Q6">
            <v>5</v>
          </cell>
          <cell r="R6"/>
          <cell r="S6"/>
          <cell r="T6"/>
          <cell r="U6">
            <v>42</v>
          </cell>
          <cell r="V6">
            <v>5</v>
          </cell>
          <cell r="W6" t="str">
            <v>Casi Seguro</v>
          </cell>
        </row>
        <row r="7">
          <cell r="H7" t="str">
            <v>Mala percepción de los ciudadanos hacia el proceso del PDE en la entidad</v>
          </cell>
          <cell r="I7">
            <v>4</v>
          </cell>
          <cell r="J7">
            <v>5</v>
          </cell>
          <cell r="K7">
            <v>5</v>
          </cell>
          <cell r="L7">
            <v>4</v>
          </cell>
          <cell r="M7">
            <v>3</v>
          </cell>
          <cell r="N7">
            <v>3</v>
          </cell>
          <cell r="O7">
            <v>4</v>
          </cell>
          <cell r="P7">
            <v>4</v>
          </cell>
          <cell r="Q7">
            <v>3</v>
          </cell>
          <cell r="R7"/>
          <cell r="S7"/>
          <cell r="T7"/>
          <cell r="U7">
            <v>35</v>
          </cell>
          <cell r="V7">
            <v>4</v>
          </cell>
          <cell r="W7" t="str">
            <v>Probable</v>
          </cell>
        </row>
        <row r="8">
          <cell r="H8" t="str">
            <v>No brindar informacion precisa, clara, oportuna e inclusiva desde la entidad hacia los ciudadanos y desde el área hacia las unidades de gestión.</v>
          </cell>
          <cell r="I8">
            <v>4</v>
          </cell>
          <cell r="J8">
            <v>4</v>
          </cell>
          <cell r="K8">
            <v>4</v>
          </cell>
          <cell r="L8">
            <v>4</v>
          </cell>
          <cell r="M8">
            <v>4</v>
          </cell>
          <cell r="N8">
            <v>4</v>
          </cell>
          <cell r="O8">
            <v>4</v>
          </cell>
          <cell r="P8">
            <v>4</v>
          </cell>
          <cell r="Q8">
            <v>4</v>
          </cell>
          <cell r="R8"/>
          <cell r="S8"/>
          <cell r="T8"/>
          <cell r="U8">
            <v>36</v>
          </cell>
          <cell r="V8">
            <v>4</v>
          </cell>
          <cell r="W8" t="str">
            <v>Probable</v>
          </cell>
        </row>
        <row r="9">
          <cell r="H9" t="str">
            <v>Baja productividad en el equipo de trabajo</v>
          </cell>
          <cell r="I9">
            <v>3</v>
          </cell>
          <cell r="J9">
            <v>3</v>
          </cell>
          <cell r="K9">
            <v>3</v>
          </cell>
          <cell r="L9">
            <v>3</v>
          </cell>
          <cell r="M9">
            <v>3</v>
          </cell>
          <cell r="N9">
            <v>3</v>
          </cell>
          <cell r="O9">
            <v>3</v>
          </cell>
          <cell r="P9">
            <v>3</v>
          </cell>
          <cell r="Q9">
            <v>3</v>
          </cell>
          <cell r="R9"/>
          <cell r="S9"/>
          <cell r="T9"/>
          <cell r="U9">
            <v>27</v>
          </cell>
          <cell r="V9">
            <v>3</v>
          </cell>
          <cell r="W9" t="str">
            <v>Posible</v>
          </cell>
        </row>
        <row r="10">
          <cell r="H10" t="str">
            <v>Pérdida de información digital</v>
          </cell>
          <cell r="I10">
            <v>1</v>
          </cell>
          <cell r="J10">
            <v>1</v>
          </cell>
          <cell r="K10">
            <v>1</v>
          </cell>
          <cell r="L10">
            <v>1</v>
          </cell>
          <cell r="M10">
            <v>1</v>
          </cell>
          <cell r="N10">
            <v>2</v>
          </cell>
          <cell r="O10">
            <v>1</v>
          </cell>
          <cell r="P10">
            <v>2</v>
          </cell>
          <cell r="Q10">
            <v>2</v>
          </cell>
          <cell r="R10"/>
          <cell r="S10"/>
          <cell r="T10"/>
          <cell r="U10">
            <v>12</v>
          </cell>
          <cell r="V10">
            <v>1</v>
          </cell>
          <cell r="W10" t="str">
            <v>Rara vez</v>
          </cell>
        </row>
        <row r="11">
          <cell r="H11"/>
          <cell r="I11"/>
          <cell r="J11"/>
          <cell r="K11"/>
          <cell r="L11"/>
          <cell r="M11"/>
          <cell r="N11"/>
          <cell r="O11"/>
          <cell r="P11"/>
          <cell r="Q11"/>
          <cell r="R11"/>
          <cell r="S11"/>
          <cell r="T11"/>
          <cell r="U11">
            <v>0</v>
          </cell>
          <cell r="V11" t="str">
            <v xml:space="preserve"> </v>
          </cell>
          <cell r="W11" t="str">
            <v xml:space="preserve"> </v>
          </cell>
        </row>
        <row r="12">
          <cell r="H12"/>
          <cell r="I12"/>
          <cell r="J12"/>
          <cell r="K12"/>
          <cell r="L12"/>
          <cell r="M12"/>
          <cell r="N12"/>
          <cell r="O12"/>
          <cell r="P12"/>
          <cell r="Q12"/>
          <cell r="R12"/>
          <cell r="S12"/>
          <cell r="T12"/>
          <cell r="U12">
            <v>0</v>
          </cell>
          <cell r="V12" t="str">
            <v xml:space="preserve"> </v>
          </cell>
          <cell r="W12" t="str">
            <v xml:space="preserve"> </v>
          </cell>
        </row>
        <row r="13">
          <cell r="H13"/>
          <cell r="I13"/>
          <cell r="J13"/>
          <cell r="K13"/>
          <cell r="L13"/>
          <cell r="M13"/>
          <cell r="N13"/>
          <cell r="O13"/>
          <cell r="P13"/>
          <cell r="Q13"/>
          <cell r="R13"/>
          <cell r="S13"/>
          <cell r="T13"/>
          <cell r="U13">
            <v>0</v>
          </cell>
          <cell r="V13" t="str">
            <v xml:space="preserve"> </v>
          </cell>
          <cell r="W13" t="str">
            <v xml:space="preserve"> </v>
          </cell>
        </row>
        <row r="14">
          <cell r="H14"/>
          <cell r="I14"/>
          <cell r="J14"/>
          <cell r="K14"/>
          <cell r="L14"/>
          <cell r="M14"/>
          <cell r="N14"/>
          <cell r="O14"/>
          <cell r="P14"/>
          <cell r="Q14"/>
          <cell r="R14"/>
          <cell r="S14"/>
          <cell r="T14"/>
          <cell r="U14">
            <v>0</v>
          </cell>
          <cell r="V14" t="str">
            <v xml:space="preserve"> </v>
          </cell>
          <cell r="W14" t="str">
            <v xml:space="preserve"> </v>
          </cell>
        </row>
        <row r="15">
          <cell r="H15"/>
          <cell r="I15"/>
          <cell r="J15"/>
          <cell r="K15"/>
          <cell r="L15"/>
          <cell r="M15"/>
          <cell r="N15"/>
          <cell r="O15"/>
          <cell r="P15"/>
          <cell r="Q15"/>
          <cell r="R15"/>
          <cell r="S15"/>
          <cell r="T15"/>
          <cell r="U15">
            <v>0</v>
          </cell>
          <cell r="V15" t="str">
            <v xml:space="preserve"> </v>
          </cell>
          <cell r="W15" t="str">
            <v xml:space="preserve"> </v>
          </cell>
        </row>
        <row r="16">
          <cell r="H16"/>
          <cell r="I16"/>
          <cell r="J16"/>
          <cell r="K16"/>
          <cell r="L16"/>
          <cell r="M16"/>
          <cell r="N16"/>
          <cell r="O16"/>
          <cell r="P16"/>
          <cell r="Q16"/>
          <cell r="R16"/>
          <cell r="S16"/>
          <cell r="T16"/>
          <cell r="U16">
            <v>0</v>
          </cell>
          <cell r="V16" t="str">
            <v xml:space="preserve"> </v>
          </cell>
          <cell r="W16" t="str">
            <v xml:space="preserve"> </v>
          </cell>
        </row>
        <row r="17">
          <cell r="H17"/>
          <cell r="I17"/>
          <cell r="J17"/>
          <cell r="K17"/>
          <cell r="L17"/>
          <cell r="M17"/>
          <cell r="N17"/>
          <cell r="O17"/>
          <cell r="P17"/>
          <cell r="Q17"/>
          <cell r="R17"/>
          <cell r="S17"/>
          <cell r="T17"/>
          <cell r="U17">
            <v>0</v>
          </cell>
          <cell r="V17" t="str">
            <v xml:space="preserve"> </v>
          </cell>
          <cell r="W17" t="str">
            <v xml:space="preserve"> </v>
          </cell>
        </row>
        <row r="18">
          <cell r="H18"/>
          <cell r="I18"/>
          <cell r="J18"/>
          <cell r="K18"/>
          <cell r="L18"/>
          <cell r="M18"/>
          <cell r="N18"/>
          <cell r="O18"/>
          <cell r="P18"/>
          <cell r="Q18"/>
          <cell r="R18"/>
          <cell r="S18"/>
          <cell r="T18"/>
          <cell r="U18">
            <v>0</v>
          </cell>
          <cell r="V18" t="str">
            <v xml:space="preserve"> </v>
          </cell>
          <cell r="W18" t="str">
            <v xml:space="preserve"> </v>
          </cell>
        </row>
        <row r="19">
          <cell r="H19"/>
          <cell r="I19"/>
          <cell r="J19"/>
          <cell r="K19"/>
          <cell r="L19"/>
          <cell r="M19"/>
          <cell r="N19"/>
          <cell r="O19"/>
          <cell r="P19"/>
          <cell r="Q19"/>
          <cell r="R19"/>
          <cell r="S19"/>
          <cell r="T19"/>
          <cell r="U19">
            <v>0</v>
          </cell>
          <cell r="V19" t="str">
            <v xml:space="preserve"> </v>
          </cell>
          <cell r="W19" t="str">
            <v xml:space="preserve"> </v>
          </cell>
        </row>
        <row r="20">
          <cell r="H20"/>
          <cell r="I20"/>
          <cell r="J20"/>
          <cell r="K20"/>
          <cell r="L20"/>
          <cell r="M20"/>
          <cell r="N20"/>
          <cell r="O20"/>
          <cell r="P20"/>
          <cell r="Q20"/>
          <cell r="R20"/>
          <cell r="S20"/>
          <cell r="T20"/>
          <cell r="U20">
            <v>0</v>
          </cell>
          <cell r="V20" t="str">
            <v xml:space="preserve"> </v>
          </cell>
          <cell r="W20" t="str">
            <v xml:space="preserve"> </v>
          </cell>
        </row>
        <row r="21">
          <cell r="H21"/>
          <cell r="I21"/>
          <cell r="J21"/>
          <cell r="K21"/>
          <cell r="L21"/>
          <cell r="M21"/>
          <cell r="N21"/>
          <cell r="O21"/>
          <cell r="P21"/>
          <cell r="Q21"/>
          <cell r="R21"/>
          <cell r="S21"/>
          <cell r="T21"/>
          <cell r="U21">
            <v>0</v>
          </cell>
          <cell r="V21" t="str">
            <v xml:space="preserve"> </v>
          </cell>
          <cell r="W21" t="str">
            <v xml:space="preserve"> </v>
          </cell>
        </row>
        <row r="22">
          <cell r="H22"/>
          <cell r="I22"/>
          <cell r="J22"/>
          <cell r="K22"/>
          <cell r="L22"/>
          <cell r="M22"/>
          <cell r="N22"/>
          <cell r="O22"/>
          <cell r="P22"/>
          <cell r="Q22"/>
          <cell r="R22"/>
          <cell r="S22"/>
          <cell r="T22"/>
          <cell r="U22">
            <v>0</v>
          </cell>
          <cell r="V22" t="str">
            <v xml:space="preserve"> </v>
          </cell>
          <cell r="W22" t="str">
            <v xml:space="preserve"> </v>
          </cell>
        </row>
        <row r="23">
          <cell r="H23"/>
          <cell r="I23"/>
          <cell r="J23"/>
          <cell r="K23"/>
          <cell r="L23"/>
          <cell r="M23"/>
          <cell r="N23"/>
          <cell r="O23"/>
          <cell r="P23"/>
          <cell r="Q23"/>
          <cell r="R23"/>
          <cell r="S23"/>
          <cell r="T23"/>
          <cell r="U23">
            <v>0</v>
          </cell>
          <cell r="V23" t="str">
            <v xml:space="preserve"> </v>
          </cell>
          <cell r="W23" t="str">
            <v xml:space="preserve"> </v>
          </cell>
        </row>
        <row r="24">
          <cell r="H24"/>
          <cell r="I24"/>
          <cell r="J24"/>
          <cell r="K24"/>
          <cell r="L24"/>
          <cell r="M24"/>
          <cell r="N24"/>
          <cell r="O24"/>
          <cell r="P24"/>
          <cell r="Q24"/>
          <cell r="R24"/>
          <cell r="S24"/>
          <cell r="T24"/>
          <cell r="U24">
            <v>0</v>
          </cell>
          <cell r="V24" t="str">
            <v xml:space="preserve"> </v>
          </cell>
          <cell r="W24" t="str">
            <v xml:space="preserve"> </v>
          </cell>
        </row>
        <row r="25">
          <cell r="H25"/>
          <cell r="I25"/>
          <cell r="J25"/>
          <cell r="K25"/>
          <cell r="L25"/>
          <cell r="M25"/>
          <cell r="N25"/>
          <cell r="O25"/>
          <cell r="P25"/>
          <cell r="Q25"/>
          <cell r="R25"/>
          <cell r="S25"/>
          <cell r="T25"/>
          <cell r="U25">
            <v>0</v>
          </cell>
          <cell r="V25" t="str">
            <v xml:space="preserve"> </v>
          </cell>
          <cell r="W25" t="str">
            <v xml:space="preserve"> </v>
          </cell>
        </row>
        <row r="26">
          <cell r="H26"/>
          <cell r="I26"/>
          <cell r="J26"/>
          <cell r="K26"/>
          <cell r="L26"/>
          <cell r="M26"/>
          <cell r="N26"/>
          <cell r="O26"/>
          <cell r="P26"/>
          <cell r="Q26"/>
          <cell r="R26"/>
          <cell r="S26"/>
          <cell r="T26"/>
          <cell r="U26">
            <v>0</v>
          </cell>
          <cell r="V26" t="str">
            <v xml:space="preserve"> </v>
          </cell>
          <cell r="W26" t="str">
            <v xml:space="preserve"> </v>
          </cell>
        </row>
        <row r="27">
          <cell r="H27"/>
          <cell r="I27"/>
          <cell r="J27"/>
          <cell r="K27"/>
          <cell r="L27"/>
          <cell r="M27"/>
          <cell r="N27"/>
          <cell r="O27"/>
          <cell r="P27"/>
          <cell r="Q27"/>
          <cell r="R27"/>
          <cell r="S27"/>
          <cell r="T27"/>
          <cell r="U27">
            <v>0</v>
          </cell>
          <cell r="V27" t="str">
            <v xml:space="preserve"> </v>
          </cell>
          <cell r="W27" t="str">
            <v xml:space="preserve"> </v>
          </cell>
        </row>
        <row r="28">
          <cell r="H28"/>
          <cell r="I28"/>
          <cell r="J28"/>
          <cell r="K28"/>
          <cell r="L28"/>
          <cell r="M28"/>
          <cell r="N28"/>
          <cell r="O28"/>
          <cell r="P28"/>
          <cell r="Q28"/>
          <cell r="R28"/>
          <cell r="S28"/>
          <cell r="T28"/>
          <cell r="U28">
            <v>0</v>
          </cell>
          <cell r="V28" t="str">
            <v xml:space="preserve"> </v>
          </cell>
          <cell r="W28" t="str">
            <v xml:space="preserve"> </v>
          </cell>
        </row>
        <row r="29">
          <cell r="H29"/>
          <cell r="I29"/>
          <cell r="J29"/>
          <cell r="K29"/>
          <cell r="L29"/>
          <cell r="M29"/>
          <cell r="N29"/>
          <cell r="O29"/>
          <cell r="P29"/>
          <cell r="Q29"/>
          <cell r="R29"/>
          <cell r="S29"/>
          <cell r="T29"/>
          <cell r="U29">
            <v>0</v>
          </cell>
          <cell r="V29" t="str">
            <v xml:space="preserve"> </v>
          </cell>
          <cell r="W29" t="str">
            <v xml:space="preserve"> </v>
          </cell>
        </row>
        <row r="30">
          <cell r="H30"/>
          <cell r="I30"/>
          <cell r="J30"/>
          <cell r="K30"/>
          <cell r="L30"/>
          <cell r="M30"/>
          <cell r="N30"/>
          <cell r="O30"/>
          <cell r="P30"/>
          <cell r="Q30"/>
          <cell r="R30"/>
          <cell r="S30"/>
          <cell r="T30"/>
          <cell r="U30">
            <v>0</v>
          </cell>
          <cell r="V30" t="str">
            <v xml:space="preserve"> </v>
          </cell>
          <cell r="W30" t="str">
            <v xml:space="preserve"> </v>
          </cell>
        </row>
        <row r="31">
          <cell r="H31"/>
          <cell r="I31"/>
          <cell r="J31"/>
          <cell r="K31"/>
          <cell r="L31"/>
          <cell r="M31"/>
          <cell r="N31"/>
          <cell r="O31"/>
          <cell r="P31"/>
          <cell r="Q31"/>
          <cell r="R31"/>
          <cell r="S31"/>
          <cell r="T31"/>
          <cell r="U31">
            <v>0</v>
          </cell>
          <cell r="V31" t="str">
            <v xml:space="preserve"> </v>
          </cell>
          <cell r="W31" t="str">
            <v xml:space="preserve"> </v>
          </cell>
        </row>
        <row r="32">
          <cell r="H32"/>
          <cell r="I32"/>
          <cell r="J32"/>
          <cell r="K32"/>
          <cell r="L32"/>
          <cell r="M32"/>
          <cell r="N32"/>
          <cell r="O32"/>
          <cell r="P32"/>
          <cell r="Q32"/>
          <cell r="R32"/>
          <cell r="S32"/>
          <cell r="T32"/>
          <cell r="U32">
            <v>0</v>
          </cell>
          <cell r="V32" t="str">
            <v xml:space="preserve"> </v>
          </cell>
          <cell r="W32" t="str">
            <v xml:space="preserve"> </v>
          </cell>
        </row>
        <row r="33">
          <cell r="H33"/>
          <cell r="I33"/>
          <cell r="J33"/>
          <cell r="K33"/>
          <cell r="L33"/>
          <cell r="M33"/>
          <cell r="N33"/>
          <cell r="O33"/>
          <cell r="P33"/>
          <cell r="Q33"/>
          <cell r="R33"/>
          <cell r="S33"/>
          <cell r="T33"/>
          <cell r="U33">
            <v>0</v>
          </cell>
          <cell r="V33" t="str">
            <v xml:space="preserve"> </v>
          </cell>
          <cell r="W33" t="str">
            <v xml:space="preserve"> </v>
          </cell>
        </row>
        <row r="34">
          <cell r="H34"/>
          <cell r="I34"/>
          <cell r="J34"/>
          <cell r="K34"/>
          <cell r="L34"/>
          <cell r="M34"/>
          <cell r="N34"/>
          <cell r="O34"/>
          <cell r="P34"/>
          <cell r="Q34"/>
          <cell r="R34"/>
          <cell r="S34"/>
          <cell r="T34"/>
          <cell r="U34">
            <v>0</v>
          </cell>
          <cell r="V34" t="str">
            <v xml:space="preserve"> </v>
          </cell>
          <cell r="W34" t="str">
            <v xml:space="preserve"> </v>
          </cell>
        </row>
        <row r="35">
          <cell r="H35"/>
          <cell r="I35"/>
          <cell r="J35"/>
          <cell r="K35"/>
          <cell r="L35"/>
          <cell r="M35"/>
          <cell r="N35"/>
          <cell r="O35"/>
          <cell r="P35"/>
          <cell r="Q35"/>
          <cell r="R35"/>
          <cell r="S35"/>
          <cell r="T35"/>
          <cell r="U35"/>
          <cell r="V35"/>
          <cell r="W35"/>
        </row>
        <row r="36">
          <cell r="H36"/>
          <cell r="I36"/>
          <cell r="J36"/>
          <cell r="K36"/>
          <cell r="L36"/>
          <cell r="M36"/>
          <cell r="N36"/>
          <cell r="O36"/>
          <cell r="P36"/>
          <cell r="Q36"/>
          <cell r="R36"/>
          <cell r="S36"/>
          <cell r="T36"/>
          <cell r="U36"/>
          <cell r="V36"/>
          <cell r="W36"/>
        </row>
        <row r="37">
          <cell r="H37"/>
          <cell r="I37"/>
          <cell r="J37"/>
          <cell r="K37"/>
          <cell r="L37"/>
          <cell r="M37"/>
          <cell r="N37"/>
          <cell r="O37"/>
          <cell r="P37"/>
          <cell r="Q37"/>
          <cell r="R37"/>
          <cell r="S37"/>
          <cell r="T37"/>
          <cell r="U37"/>
          <cell r="V37"/>
          <cell r="W37"/>
        </row>
        <row r="38">
          <cell r="H38"/>
          <cell r="I38"/>
          <cell r="J38"/>
          <cell r="K38"/>
          <cell r="L38"/>
          <cell r="M38"/>
          <cell r="N38"/>
          <cell r="O38"/>
          <cell r="P38"/>
          <cell r="Q38"/>
          <cell r="R38"/>
          <cell r="S38"/>
          <cell r="T38"/>
          <cell r="U38"/>
          <cell r="V38"/>
          <cell r="W38"/>
        </row>
        <row r="39">
          <cell r="H39"/>
          <cell r="I39"/>
          <cell r="J39"/>
          <cell r="K39"/>
          <cell r="L39"/>
          <cell r="M39"/>
          <cell r="N39"/>
          <cell r="O39"/>
          <cell r="P39"/>
          <cell r="Q39"/>
          <cell r="R39"/>
          <cell r="S39"/>
          <cell r="T39"/>
          <cell r="U39"/>
          <cell r="V39"/>
          <cell r="W39"/>
        </row>
        <row r="40">
          <cell r="H40"/>
          <cell r="I40"/>
          <cell r="J40"/>
          <cell r="K40"/>
          <cell r="L40"/>
          <cell r="M40"/>
          <cell r="N40"/>
          <cell r="O40"/>
          <cell r="P40"/>
          <cell r="Q40"/>
          <cell r="R40"/>
          <cell r="S40"/>
          <cell r="T40"/>
          <cell r="U40"/>
          <cell r="V40"/>
          <cell r="W40"/>
        </row>
        <row r="41">
          <cell r="H41"/>
          <cell r="I41"/>
          <cell r="J41"/>
          <cell r="K41"/>
          <cell r="L41"/>
          <cell r="M41"/>
          <cell r="N41"/>
          <cell r="O41"/>
          <cell r="P41"/>
          <cell r="Q41"/>
          <cell r="R41"/>
          <cell r="S41"/>
          <cell r="T41"/>
          <cell r="U41"/>
          <cell r="V41"/>
          <cell r="W41"/>
        </row>
        <row r="42">
          <cell r="H42"/>
          <cell r="I42"/>
          <cell r="J42"/>
          <cell r="K42"/>
          <cell r="L42"/>
          <cell r="M42"/>
          <cell r="N42"/>
          <cell r="O42"/>
          <cell r="P42"/>
          <cell r="Q42"/>
          <cell r="R42"/>
          <cell r="S42"/>
          <cell r="T42"/>
          <cell r="U42"/>
          <cell r="V42"/>
          <cell r="W42"/>
        </row>
        <row r="43">
          <cell r="H43"/>
          <cell r="I43"/>
          <cell r="J43"/>
          <cell r="K43"/>
          <cell r="L43"/>
          <cell r="M43"/>
          <cell r="N43"/>
          <cell r="O43"/>
          <cell r="P43"/>
          <cell r="Q43"/>
          <cell r="R43"/>
          <cell r="S43"/>
          <cell r="T43"/>
          <cell r="U43"/>
          <cell r="V43"/>
          <cell r="W43"/>
        </row>
        <row r="44">
          <cell r="H44"/>
          <cell r="I44"/>
          <cell r="J44"/>
          <cell r="K44"/>
          <cell r="L44"/>
          <cell r="M44"/>
          <cell r="N44"/>
          <cell r="O44"/>
          <cell r="P44"/>
          <cell r="Q44"/>
          <cell r="R44"/>
          <cell r="S44"/>
          <cell r="T44"/>
          <cell r="U44"/>
          <cell r="V44"/>
          <cell r="W44"/>
        </row>
        <row r="45">
          <cell r="H45"/>
          <cell r="I45"/>
          <cell r="J45"/>
          <cell r="K45"/>
          <cell r="L45"/>
          <cell r="M45"/>
          <cell r="N45"/>
          <cell r="O45"/>
          <cell r="P45"/>
          <cell r="Q45"/>
          <cell r="R45"/>
          <cell r="S45"/>
          <cell r="T45"/>
          <cell r="U45"/>
          <cell r="V45"/>
          <cell r="W45"/>
        </row>
        <row r="46">
          <cell r="H46"/>
          <cell r="I46"/>
          <cell r="J46"/>
          <cell r="K46"/>
          <cell r="L46"/>
          <cell r="M46"/>
          <cell r="N46"/>
          <cell r="O46"/>
          <cell r="P46"/>
          <cell r="Q46"/>
          <cell r="R46"/>
          <cell r="S46"/>
          <cell r="T46"/>
          <cell r="U46"/>
          <cell r="V46"/>
          <cell r="W46"/>
        </row>
        <row r="47">
          <cell r="H47"/>
          <cell r="I47"/>
          <cell r="J47"/>
          <cell r="K47"/>
          <cell r="L47"/>
          <cell r="M47"/>
          <cell r="N47"/>
          <cell r="O47"/>
          <cell r="P47"/>
          <cell r="Q47"/>
          <cell r="R47"/>
          <cell r="S47"/>
          <cell r="T47"/>
          <cell r="U47"/>
          <cell r="V47"/>
          <cell r="W47"/>
        </row>
        <row r="48">
          <cell r="H48"/>
          <cell r="I48"/>
          <cell r="J48"/>
          <cell r="K48"/>
          <cell r="L48"/>
          <cell r="M48"/>
          <cell r="N48"/>
          <cell r="O48"/>
          <cell r="P48"/>
          <cell r="Q48"/>
          <cell r="R48"/>
          <cell r="S48"/>
          <cell r="T48"/>
          <cell r="U48"/>
          <cell r="V48"/>
          <cell r="W48"/>
        </row>
        <row r="49">
          <cell r="H49"/>
          <cell r="I49"/>
          <cell r="J49"/>
          <cell r="K49"/>
          <cell r="L49"/>
          <cell r="M49"/>
          <cell r="N49"/>
          <cell r="O49"/>
          <cell r="P49"/>
          <cell r="Q49"/>
          <cell r="R49"/>
          <cell r="S49"/>
          <cell r="T49"/>
          <cell r="U49"/>
          <cell r="V49"/>
          <cell r="W49"/>
        </row>
        <row r="50">
          <cell r="H50"/>
          <cell r="I50"/>
          <cell r="J50"/>
          <cell r="K50"/>
          <cell r="L50"/>
          <cell r="M50"/>
          <cell r="N50"/>
          <cell r="O50"/>
          <cell r="P50"/>
          <cell r="Q50"/>
          <cell r="R50"/>
          <cell r="S50"/>
          <cell r="T50"/>
          <cell r="U50"/>
          <cell r="V50"/>
          <cell r="W50"/>
        </row>
        <row r="51">
          <cell r="H51"/>
          <cell r="I51"/>
          <cell r="J51"/>
          <cell r="K51"/>
          <cell r="L51"/>
          <cell r="M51"/>
          <cell r="N51"/>
          <cell r="O51"/>
          <cell r="P51"/>
          <cell r="Q51"/>
          <cell r="R51"/>
          <cell r="S51"/>
          <cell r="T51"/>
          <cell r="U51"/>
          <cell r="V51"/>
          <cell r="W51"/>
        </row>
        <row r="52">
          <cell r="H52"/>
          <cell r="I52"/>
          <cell r="J52"/>
          <cell r="K52"/>
          <cell r="L52"/>
          <cell r="M52"/>
          <cell r="N52"/>
          <cell r="O52"/>
          <cell r="P52"/>
          <cell r="Q52"/>
          <cell r="R52"/>
          <cell r="S52"/>
          <cell r="T52"/>
          <cell r="U52"/>
          <cell r="V52"/>
          <cell r="W52"/>
        </row>
        <row r="53">
          <cell r="H53"/>
          <cell r="I53"/>
          <cell r="J53"/>
          <cell r="K53"/>
          <cell r="L53"/>
          <cell r="M53"/>
          <cell r="N53"/>
          <cell r="O53"/>
          <cell r="P53"/>
          <cell r="Q53"/>
          <cell r="R53"/>
          <cell r="S53"/>
          <cell r="T53"/>
          <cell r="U53"/>
          <cell r="V53"/>
          <cell r="W53"/>
        </row>
        <row r="54">
          <cell r="H54"/>
          <cell r="I54"/>
          <cell r="J54"/>
          <cell r="K54"/>
          <cell r="L54"/>
          <cell r="M54"/>
          <cell r="N54"/>
          <cell r="O54"/>
          <cell r="P54"/>
          <cell r="Q54"/>
          <cell r="R54"/>
          <cell r="S54"/>
          <cell r="T54"/>
          <cell r="U54"/>
          <cell r="V54"/>
          <cell r="W54"/>
        </row>
        <row r="55">
          <cell r="H55"/>
          <cell r="I55"/>
          <cell r="J55"/>
          <cell r="K55"/>
          <cell r="L55"/>
          <cell r="M55"/>
          <cell r="N55"/>
          <cell r="O55"/>
          <cell r="P55"/>
          <cell r="Q55"/>
          <cell r="R55"/>
          <cell r="S55"/>
          <cell r="T55"/>
          <cell r="U55"/>
          <cell r="V55"/>
          <cell r="W55"/>
        </row>
        <row r="56">
          <cell r="H56"/>
          <cell r="I56"/>
          <cell r="J56"/>
          <cell r="K56"/>
          <cell r="L56"/>
          <cell r="M56"/>
          <cell r="N56"/>
          <cell r="O56"/>
          <cell r="P56"/>
          <cell r="Q56"/>
          <cell r="R56"/>
          <cell r="S56"/>
          <cell r="T56"/>
          <cell r="U56"/>
          <cell r="V56"/>
          <cell r="W56"/>
        </row>
        <row r="57">
          <cell r="H57"/>
          <cell r="I57"/>
          <cell r="J57"/>
          <cell r="K57"/>
          <cell r="L57"/>
          <cell r="M57"/>
          <cell r="N57"/>
          <cell r="O57"/>
          <cell r="P57"/>
          <cell r="Q57"/>
          <cell r="R57"/>
          <cell r="S57"/>
          <cell r="T57"/>
          <cell r="U57"/>
          <cell r="V57"/>
          <cell r="W57"/>
        </row>
        <row r="58">
          <cell r="H58"/>
          <cell r="I58"/>
          <cell r="J58"/>
          <cell r="K58"/>
          <cell r="L58"/>
          <cell r="M58"/>
          <cell r="N58"/>
          <cell r="O58"/>
          <cell r="P58"/>
          <cell r="Q58"/>
          <cell r="R58"/>
          <cell r="S58"/>
          <cell r="T58"/>
          <cell r="U58"/>
          <cell r="V58"/>
          <cell r="W58"/>
        </row>
        <row r="59">
          <cell r="H59"/>
          <cell r="I59"/>
          <cell r="J59"/>
          <cell r="K59"/>
          <cell r="L59"/>
          <cell r="M59"/>
          <cell r="N59"/>
          <cell r="O59"/>
          <cell r="P59"/>
          <cell r="Q59"/>
          <cell r="R59"/>
          <cell r="S59"/>
          <cell r="T59"/>
          <cell r="U59"/>
          <cell r="V59"/>
          <cell r="W59"/>
        </row>
        <row r="60">
          <cell r="H60"/>
          <cell r="I60"/>
          <cell r="J60"/>
          <cell r="K60"/>
          <cell r="L60"/>
          <cell r="M60"/>
          <cell r="N60"/>
          <cell r="O60"/>
          <cell r="P60"/>
          <cell r="Q60"/>
          <cell r="R60"/>
          <cell r="S60"/>
          <cell r="T60"/>
          <cell r="U60"/>
          <cell r="V60"/>
          <cell r="W60"/>
        </row>
        <row r="61">
          <cell r="H61"/>
          <cell r="I61"/>
          <cell r="J61"/>
          <cell r="K61"/>
          <cell r="L61"/>
          <cell r="M61"/>
          <cell r="N61"/>
          <cell r="O61"/>
          <cell r="P61"/>
          <cell r="Q61"/>
          <cell r="R61"/>
          <cell r="S61"/>
          <cell r="T61"/>
          <cell r="U61"/>
          <cell r="V61"/>
          <cell r="W61"/>
        </row>
        <row r="62">
          <cell r="H62"/>
          <cell r="I62"/>
          <cell r="J62"/>
          <cell r="K62"/>
          <cell r="L62"/>
          <cell r="M62"/>
          <cell r="N62"/>
          <cell r="O62"/>
          <cell r="P62"/>
          <cell r="Q62"/>
          <cell r="R62"/>
          <cell r="S62"/>
          <cell r="T62"/>
          <cell r="U62"/>
          <cell r="V62"/>
          <cell r="W62"/>
        </row>
        <row r="63">
          <cell r="H63"/>
          <cell r="I63"/>
          <cell r="J63"/>
          <cell r="K63"/>
          <cell r="L63"/>
          <cell r="M63"/>
          <cell r="N63"/>
          <cell r="O63"/>
          <cell r="P63"/>
          <cell r="Q63"/>
          <cell r="R63"/>
          <cell r="S63"/>
          <cell r="T63"/>
          <cell r="U63"/>
          <cell r="V63"/>
          <cell r="W63"/>
        </row>
        <row r="64">
          <cell r="H64"/>
          <cell r="I64"/>
          <cell r="J64"/>
          <cell r="K64"/>
          <cell r="L64"/>
          <cell r="M64"/>
          <cell r="N64"/>
          <cell r="O64"/>
          <cell r="P64"/>
          <cell r="Q64"/>
          <cell r="R64"/>
          <cell r="S64"/>
          <cell r="T64"/>
          <cell r="U64"/>
          <cell r="V64"/>
          <cell r="W64"/>
        </row>
        <row r="65">
          <cell r="H65"/>
          <cell r="I65"/>
          <cell r="J65"/>
          <cell r="K65"/>
          <cell r="L65"/>
          <cell r="M65"/>
          <cell r="N65"/>
          <cell r="O65"/>
          <cell r="P65"/>
          <cell r="Q65"/>
          <cell r="R65"/>
          <cell r="S65"/>
          <cell r="T65"/>
          <cell r="U65"/>
          <cell r="V65"/>
          <cell r="W65"/>
        </row>
        <row r="66">
          <cell r="H66"/>
          <cell r="I66"/>
          <cell r="J66"/>
          <cell r="K66"/>
          <cell r="L66"/>
          <cell r="M66"/>
          <cell r="N66"/>
          <cell r="O66"/>
          <cell r="P66"/>
          <cell r="Q66"/>
          <cell r="R66"/>
          <cell r="S66"/>
          <cell r="T66"/>
          <cell r="U66"/>
          <cell r="V66"/>
          <cell r="W66"/>
        </row>
        <row r="67">
          <cell r="H67"/>
          <cell r="I67"/>
          <cell r="J67"/>
          <cell r="K67"/>
          <cell r="L67"/>
          <cell r="M67"/>
          <cell r="N67"/>
          <cell r="O67"/>
          <cell r="P67"/>
          <cell r="Q67"/>
          <cell r="R67"/>
          <cell r="S67"/>
          <cell r="T67"/>
          <cell r="U67"/>
          <cell r="V67"/>
          <cell r="W67"/>
        </row>
        <row r="68">
          <cell r="H68"/>
          <cell r="I68"/>
          <cell r="J68"/>
          <cell r="K68"/>
          <cell r="L68"/>
          <cell r="M68"/>
          <cell r="N68"/>
          <cell r="O68"/>
          <cell r="P68"/>
          <cell r="Q68"/>
          <cell r="R68"/>
          <cell r="S68"/>
          <cell r="T68"/>
          <cell r="U68"/>
          <cell r="V68"/>
          <cell r="W68"/>
        </row>
        <row r="69">
          <cell r="H69"/>
          <cell r="I69"/>
          <cell r="J69"/>
          <cell r="K69"/>
          <cell r="L69"/>
          <cell r="M69"/>
          <cell r="N69"/>
          <cell r="O69"/>
          <cell r="P69"/>
          <cell r="Q69"/>
          <cell r="R69"/>
          <cell r="S69"/>
          <cell r="T69"/>
          <cell r="U69"/>
          <cell r="V69"/>
          <cell r="W69"/>
        </row>
        <row r="70">
          <cell r="H70"/>
          <cell r="I70"/>
          <cell r="J70"/>
          <cell r="K70"/>
          <cell r="L70"/>
          <cell r="M70"/>
          <cell r="N70"/>
          <cell r="O70"/>
          <cell r="P70"/>
          <cell r="Q70"/>
          <cell r="R70"/>
          <cell r="S70"/>
          <cell r="T70"/>
          <cell r="U70"/>
          <cell r="V70"/>
          <cell r="W70"/>
        </row>
        <row r="71">
          <cell r="H71"/>
          <cell r="I71"/>
          <cell r="J71"/>
          <cell r="K71"/>
          <cell r="L71"/>
          <cell r="M71"/>
          <cell r="N71"/>
          <cell r="O71"/>
          <cell r="P71"/>
          <cell r="Q71"/>
          <cell r="R71"/>
          <cell r="S71"/>
          <cell r="T71"/>
          <cell r="U71"/>
          <cell r="V71"/>
          <cell r="W71"/>
        </row>
        <row r="72">
          <cell r="H72"/>
          <cell r="I72"/>
          <cell r="J72"/>
          <cell r="K72"/>
          <cell r="L72"/>
          <cell r="M72"/>
          <cell r="N72"/>
          <cell r="O72"/>
          <cell r="P72"/>
          <cell r="Q72"/>
          <cell r="R72"/>
          <cell r="S72"/>
          <cell r="T72"/>
          <cell r="U72"/>
          <cell r="V72"/>
          <cell r="W72"/>
        </row>
        <row r="73">
          <cell r="H73"/>
          <cell r="I73"/>
          <cell r="J73"/>
          <cell r="K73"/>
          <cell r="L73"/>
          <cell r="M73"/>
          <cell r="N73"/>
          <cell r="O73"/>
          <cell r="P73"/>
          <cell r="Q73"/>
          <cell r="R73"/>
          <cell r="S73"/>
          <cell r="T73"/>
          <cell r="U73"/>
          <cell r="V73"/>
          <cell r="W73"/>
        </row>
        <row r="74">
          <cell r="H74"/>
          <cell r="I74"/>
          <cell r="J74"/>
          <cell r="K74"/>
          <cell r="L74"/>
          <cell r="M74"/>
          <cell r="N74"/>
          <cell r="O74"/>
          <cell r="P74"/>
          <cell r="Q74"/>
          <cell r="R74"/>
          <cell r="S74"/>
          <cell r="T74"/>
          <cell r="U74"/>
          <cell r="V74"/>
          <cell r="W74"/>
        </row>
        <row r="75">
          <cell r="H75"/>
          <cell r="I75"/>
          <cell r="J75"/>
          <cell r="K75"/>
          <cell r="L75"/>
          <cell r="M75"/>
          <cell r="N75"/>
          <cell r="O75"/>
          <cell r="P75"/>
          <cell r="Q75"/>
          <cell r="R75"/>
          <cell r="S75"/>
          <cell r="T75"/>
          <cell r="U75"/>
          <cell r="V75"/>
          <cell r="W75"/>
        </row>
        <row r="76">
          <cell r="H76"/>
          <cell r="I76"/>
          <cell r="J76"/>
          <cell r="K76"/>
          <cell r="L76"/>
          <cell r="M76"/>
          <cell r="N76"/>
          <cell r="O76"/>
          <cell r="P76"/>
          <cell r="Q76"/>
          <cell r="R76"/>
          <cell r="S76"/>
          <cell r="T76"/>
          <cell r="U76"/>
          <cell r="V76"/>
          <cell r="W76"/>
        </row>
        <row r="77">
          <cell r="H77"/>
          <cell r="I77"/>
          <cell r="J77"/>
          <cell r="K77"/>
          <cell r="L77"/>
          <cell r="M77"/>
          <cell r="N77"/>
          <cell r="O77"/>
          <cell r="P77"/>
          <cell r="Q77"/>
          <cell r="R77"/>
          <cell r="S77"/>
          <cell r="T77"/>
          <cell r="U77"/>
          <cell r="V77"/>
          <cell r="W77"/>
        </row>
        <row r="78">
          <cell r="H78"/>
          <cell r="I78"/>
          <cell r="J78"/>
          <cell r="K78"/>
          <cell r="L78"/>
          <cell r="M78"/>
          <cell r="N78"/>
          <cell r="O78"/>
          <cell r="P78"/>
          <cell r="Q78"/>
          <cell r="R78"/>
          <cell r="S78"/>
          <cell r="T78"/>
          <cell r="U78"/>
          <cell r="V78"/>
          <cell r="W78"/>
        </row>
        <row r="79">
          <cell r="H79"/>
          <cell r="I79"/>
          <cell r="J79"/>
          <cell r="K79"/>
          <cell r="L79"/>
          <cell r="M79"/>
          <cell r="N79"/>
          <cell r="O79"/>
          <cell r="P79"/>
          <cell r="Q79"/>
          <cell r="R79"/>
          <cell r="S79"/>
          <cell r="T79"/>
          <cell r="U79"/>
          <cell r="V79"/>
          <cell r="W79"/>
        </row>
        <row r="80">
          <cell r="H80"/>
          <cell r="I80"/>
          <cell r="J80"/>
          <cell r="K80"/>
          <cell r="L80"/>
          <cell r="M80"/>
          <cell r="N80"/>
          <cell r="O80"/>
          <cell r="P80"/>
          <cell r="Q80"/>
          <cell r="R80"/>
          <cell r="S80"/>
          <cell r="T80"/>
          <cell r="U80"/>
          <cell r="V80"/>
          <cell r="W80"/>
        </row>
        <row r="81">
          <cell r="H81"/>
          <cell r="I81"/>
          <cell r="J81"/>
          <cell r="K81"/>
          <cell r="L81"/>
          <cell r="M81"/>
          <cell r="N81"/>
          <cell r="O81"/>
          <cell r="P81"/>
          <cell r="Q81"/>
          <cell r="R81"/>
          <cell r="S81"/>
          <cell r="T81"/>
          <cell r="U81"/>
          <cell r="V81"/>
          <cell r="W81"/>
        </row>
        <row r="82">
          <cell r="H82"/>
          <cell r="I82"/>
          <cell r="J82"/>
          <cell r="K82"/>
          <cell r="L82"/>
          <cell r="M82"/>
          <cell r="N82"/>
          <cell r="O82"/>
          <cell r="P82"/>
          <cell r="Q82"/>
          <cell r="R82"/>
          <cell r="S82"/>
          <cell r="T82"/>
          <cell r="U82"/>
          <cell r="V82"/>
          <cell r="W82"/>
        </row>
        <row r="83">
          <cell r="H83"/>
          <cell r="I83"/>
          <cell r="J83"/>
          <cell r="K83"/>
          <cell r="L83"/>
          <cell r="M83"/>
          <cell r="N83"/>
          <cell r="O83"/>
          <cell r="P83"/>
          <cell r="Q83"/>
          <cell r="R83"/>
          <cell r="S83"/>
          <cell r="T83"/>
          <cell r="U83"/>
          <cell r="V83"/>
          <cell r="W83"/>
        </row>
        <row r="84">
          <cell r="H84"/>
          <cell r="I84"/>
          <cell r="J84"/>
          <cell r="K84"/>
          <cell r="L84"/>
          <cell r="M84"/>
          <cell r="N84"/>
          <cell r="O84"/>
          <cell r="P84"/>
          <cell r="Q84"/>
          <cell r="R84"/>
          <cell r="S84"/>
          <cell r="T84"/>
          <cell r="U84"/>
          <cell r="V84"/>
          <cell r="W84"/>
        </row>
        <row r="85">
          <cell r="H85"/>
          <cell r="I85"/>
          <cell r="J85"/>
          <cell r="K85"/>
          <cell r="L85"/>
          <cell r="M85"/>
          <cell r="N85"/>
          <cell r="O85"/>
          <cell r="P85"/>
          <cell r="Q85"/>
          <cell r="R85"/>
          <cell r="S85"/>
          <cell r="T85"/>
          <cell r="U85"/>
          <cell r="V85"/>
          <cell r="W85"/>
        </row>
        <row r="86">
          <cell r="H86"/>
          <cell r="I86"/>
          <cell r="J86"/>
          <cell r="K86"/>
          <cell r="L86"/>
          <cell r="M86"/>
          <cell r="N86"/>
          <cell r="O86"/>
          <cell r="P86"/>
          <cell r="Q86"/>
          <cell r="R86"/>
          <cell r="S86"/>
          <cell r="T86"/>
          <cell r="U86"/>
          <cell r="V86"/>
          <cell r="W86"/>
        </row>
        <row r="87">
          <cell r="H87"/>
          <cell r="I87"/>
          <cell r="J87"/>
          <cell r="K87"/>
          <cell r="L87"/>
          <cell r="M87"/>
          <cell r="N87"/>
          <cell r="O87"/>
          <cell r="P87"/>
          <cell r="Q87"/>
          <cell r="R87"/>
          <cell r="S87"/>
          <cell r="T87"/>
          <cell r="U87"/>
          <cell r="V87"/>
          <cell r="W87"/>
        </row>
        <row r="88">
          <cell r="H88"/>
          <cell r="I88"/>
          <cell r="J88"/>
          <cell r="K88"/>
          <cell r="L88"/>
          <cell r="M88"/>
          <cell r="N88"/>
          <cell r="O88"/>
          <cell r="P88"/>
          <cell r="Q88"/>
          <cell r="R88"/>
          <cell r="S88"/>
          <cell r="T88"/>
          <cell r="U88"/>
          <cell r="V88"/>
          <cell r="W88"/>
        </row>
        <row r="89">
          <cell r="H89"/>
          <cell r="I89"/>
          <cell r="J89"/>
          <cell r="K89"/>
          <cell r="L89"/>
          <cell r="M89"/>
          <cell r="N89"/>
          <cell r="O89"/>
          <cell r="P89"/>
          <cell r="Q89"/>
          <cell r="R89"/>
          <cell r="S89"/>
          <cell r="T89"/>
          <cell r="U89"/>
          <cell r="V89"/>
          <cell r="W89"/>
        </row>
        <row r="90">
          <cell r="H90"/>
          <cell r="I90"/>
          <cell r="J90"/>
          <cell r="K90"/>
          <cell r="L90"/>
          <cell r="M90"/>
          <cell r="N90"/>
          <cell r="O90"/>
          <cell r="P90"/>
          <cell r="Q90"/>
          <cell r="R90"/>
          <cell r="S90"/>
          <cell r="T90"/>
          <cell r="U90"/>
          <cell r="V90"/>
          <cell r="W90"/>
        </row>
        <row r="91">
          <cell r="H91"/>
          <cell r="I91"/>
          <cell r="J91"/>
          <cell r="K91"/>
          <cell r="L91"/>
          <cell r="M91"/>
          <cell r="N91"/>
          <cell r="O91"/>
          <cell r="P91"/>
          <cell r="Q91"/>
          <cell r="R91"/>
          <cell r="S91"/>
          <cell r="T91"/>
          <cell r="U91"/>
          <cell r="V91"/>
          <cell r="W91"/>
        </row>
        <row r="92">
          <cell r="H92"/>
          <cell r="I92"/>
          <cell r="J92"/>
          <cell r="K92"/>
          <cell r="L92"/>
          <cell r="M92"/>
          <cell r="N92"/>
          <cell r="O92"/>
          <cell r="P92"/>
          <cell r="Q92"/>
          <cell r="R92"/>
          <cell r="S92"/>
          <cell r="T92"/>
          <cell r="U92"/>
          <cell r="V92"/>
          <cell r="W92"/>
        </row>
        <row r="93">
          <cell r="H93"/>
          <cell r="I93"/>
          <cell r="J93"/>
          <cell r="K93"/>
          <cell r="L93"/>
          <cell r="M93"/>
          <cell r="N93"/>
          <cell r="O93"/>
          <cell r="P93"/>
          <cell r="Q93"/>
          <cell r="R93"/>
          <cell r="S93"/>
          <cell r="T93"/>
          <cell r="U93"/>
          <cell r="V93"/>
          <cell r="W93"/>
        </row>
        <row r="94">
          <cell r="H94"/>
          <cell r="I94"/>
          <cell r="J94"/>
          <cell r="K94"/>
          <cell r="L94"/>
          <cell r="M94"/>
          <cell r="N94"/>
          <cell r="O94"/>
          <cell r="P94"/>
          <cell r="Q94"/>
          <cell r="R94"/>
          <cell r="S94"/>
          <cell r="T94"/>
          <cell r="U94"/>
          <cell r="V94"/>
          <cell r="W94"/>
        </row>
        <row r="95">
          <cell r="H95"/>
          <cell r="I95"/>
          <cell r="J95"/>
          <cell r="K95"/>
          <cell r="L95"/>
          <cell r="M95"/>
          <cell r="N95"/>
          <cell r="O95"/>
          <cell r="P95"/>
          <cell r="Q95"/>
          <cell r="R95"/>
          <cell r="S95"/>
          <cell r="T95"/>
          <cell r="U95"/>
          <cell r="V95"/>
          <cell r="W95"/>
        </row>
        <row r="96">
          <cell r="H96"/>
          <cell r="I96"/>
          <cell r="J96"/>
          <cell r="K96"/>
          <cell r="L96"/>
          <cell r="M96"/>
          <cell r="N96"/>
          <cell r="O96"/>
          <cell r="P96"/>
          <cell r="Q96"/>
          <cell r="R96"/>
          <cell r="S96"/>
          <cell r="T96"/>
          <cell r="U96"/>
          <cell r="V96"/>
          <cell r="W96"/>
        </row>
        <row r="97">
          <cell r="H97"/>
          <cell r="I97"/>
          <cell r="J97"/>
          <cell r="K97"/>
          <cell r="L97"/>
          <cell r="M97"/>
          <cell r="N97"/>
          <cell r="O97"/>
          <cell r="P97"/>
          <cell r="Q97"/>
          <cell r="R97"/>
          <cell r="S97"/>
          <cell r="T97"/>
          <cell r="U97"/>
          <cell r="V97"/>
          <cell r="W97"/>
        </row>
        <row r="98">
          <cell r="H98"/>
          <cell r="I98"/>
          <cell r="J98"/>
          <cell r="K98"/>
          <cell r="L98"/>
          <cell r="M98"/>
          <cell r="N98"/>
          <cell r="O98"/>
          <cell r="P98"/>
          <cell r="Q98"/>
          <cell r="R98"/>
          <cell r="S98"/>
          <cell r="T98"/>
          <cell r="U98"/>
          <cell r="V98"/>
          <cell r="W98"/>
        </row>
        <row r="99">
          <cell r="H99"/>
          <cell r="I99"/>
          <cell r="J99"/>
          <cell r="K99"/>
          <cell r="L99"/>
          <cell r="M99"/>
          <cell r="N99"/>
          <cell r="O99"/>
          <cell r="P99"/>
          <cell r="Q99"/>
          <cell r="R99"/>
          <cell r="S99"/>
          <cell r="T99"/>
          <cell r="U99"/>
          <cell r="V99"/>
          <cell r="W99"/>
        </row>
        <row r="100">
          <cell r="H100"/>
          <cell r="I100"/>
          <cell r="J100"/>
          <cell r="K100"/>
          <cell r="L100"/>
          <cell r="M100"/>
          <cell r="N100"/>
          <cell r="O100"/>
          <cell r="P100"/>
          <cell r="Q100"/>
          <cell r="R100"/>
          <cell r="S100"/>
          <cell r="T100"/>
          <cell r="U100"/>
          <cell r="V100"/>
          <cell r="W100"/>
        </row>
        <row r="101">
          <cell r="H101"/>
          <cell r="I101"/>
          <cell r="J101"/>
          <cell r="K101"/>
          <cell r="L101"/>
          <cell r="M101"/>
          <cell r="N101"/>
          <cell r="O101"/>
          <cell r="P101"/>
          <cell r="Q101"/>
          <cell r="R101"/>
          <cell r="S101"/>
          <cell r="T101"/>
          <cell r="U101"/>
          <cell r="V101"/>
          <cell r="W101"/>
        </row>
        <row r="102">
          <cell r="H102"/>
          <cell r="I102"/>
          <cell r="J102"/>
          <cell r="K102"/>
          <cell r="L102"/>
          <cell r="M102"/>
          <cell r="N102"/>
          <cell r="O102"/>
          <cell r="P102"/>
          <cell r="Q102"/>
          <cell r="R102"/>
          <cell r="S102"/>
          <cell r="T102"/>
          <cell r="U102"/>
          <cell r="V102"/>
          <cell r="W102"/>
        </row>
        <row r="103">
          <cell r="H103"/>
          <cell r="I103"/>
          <cell r="J103"/>
          <cell r="K103"/>
          <cell r="L103"/>
          <cell r="M103"/>
          <cell r="N103"/>
          <cell r="O103"/>
          <cell r="P103"/>
          <cell r="Q103"/>
          <cell r="R103"/>
          <cell r="S103"/>
          <cell r="T103"/>
          <cell r="U103"/>
          <cell r="V103"/>
          <cell r="W103"/>
        </row>
        <row r="104">
          <cell r="H104"/>
          <cell r="I104"/>
          <cell r="J104"/>
          <cell r="K104"/>
          <cell r="L104"/>
          <cell r="M104"/>
          <cell r="N104"/>
          <cell r="O104"/>
          <cell r="P104"/>
          <cell r="Q104"/>
          <cell r="R104"/>
          <cell r="S104"/>
          <cell r="T104"/>
          <cell r="U104"/>
          <cell r="V104"/>
          <cell r="W104"/>
        </row>
        <row r="105">
          <cell r="H105"/>
          <cell r="I105"/>
          <cell r="J105"/>
          <cell r="K105"/>
          <cell r="L105"/>
          <cell r="M105"/>
          <cell r="N105"/>
          <cell r="O105"/>
          <cell r="P105"/>
          <cell r="Q105"/>
          <cell r="R105"/>
          <cell r="S105"/>
          <cell r="T105"/>
          <cell r="U105"/>
          <cell r="V105"/>
          <cell r="W105"/>
        </row>
        <row r="106">
          <cell r="H106"/>
          <cell r="I106"/>
          <cell r="J106"/>
          <cell r="K106"/>
          <cell r="L106"/>
          <cell r="M106"/>
          <cell r="N106"/>
          <cell r="O106"/>
          <cell r="P106"/>
          <cell r="Q106"/>
          <cell r="R106"/>
          <cell r="S106"/>
          <cell r="T106"/>
          <cell r="U106"/>
          <cell r="V106"/>
          <cell r="W106"/>
        </row>
        <row r="107">
          <cell r="H107"/>
          <cell r="I107"/>
          <cell r="J107"/>
          <cell r="K107"/>
          <cell r="L107"/>
          <cell r="M107"/>
          <cell r="N107"/>
          <cell r="O107"/>
          <cell r="P107"/>
          <cell r="Q107"/>
          <cell r="R107"/>
          <cell r="S107"/>
          <cell r="T107"/>
          <cell r="U107"/>
          <cell r="V107"/>
          <cell r="W107"/>
        </row>
        <row r="108">
          <cell r="H108"/>
          <cell r="I108"/>
          <cell r="J108"/>
          <cell r="K108"/>
          <cell r="L108"/>
          <cell r="M108"/>
          <cell r="N108"/>
          <cell r="O108"/>
          <cell r="P108"/>
          <cell r="Q108"/>
          <cell r="R108"/>
          <cell r="S108"/>
          <cell r="T108"/>
          <cell r="U108"/>
          <cell r="V108"/>
          <cell r="W108"/>
        </row>
        <row r="109">
          <cell r="H109"/>
          <cell r="I109"/>
          <cell r="J109"/>
          <cell r="K109"/>
          <cell r="L109"/>
          <cell r="M109"/>
          <cell r="N109"/>
          <cell r="O109"/>
          <cell r="P109"/>
          <cell r="Q109"/>
          <cell r="R109"/>
          <cell r="S109"/>
          <cell r="T109"/>
          <cell r="U109"/>
          <cell r="V109"/>
          <cell r="W109"/>
        </row>
        <row r="110">
          <cell r="H110"/>
          <cell r="I110"/>
          <cell r="J110"/>
          <cell r="K110"/>
          <cell r="L110"/>
          <cell r="M110"/>
          <cell r="N110"/>
          <cell r="O110"/>
          <cell r="P110"/>
          <cell r="Q110"/>
          <cell r="R110"/>
          <cell r="S110"/>
          <cell r="T110"/>
          <cell r="U110"/>
          <cell r="V110"/>
          <cell r="W110"/>
        </row>
        <row r="111">
          <cell r="H111"/>
          <cell r="I111"/>
          <cell r="J111"/>
          <cell r="K111"/>
          <cell r="L111"/>
          <cell r="M111"/>
          <cell r="N111"/>
          <cell r="O111"/>
          <cell r="P111"/>
          <cell r="Q111"/>
          <cell r="R111"/>
          <cell r="S111"/>
          <cell r="T111"/>
          <cell r="U111"/>
          <cell r="V111"/>
          <cell r="W111"/>
        </row>
        <row r="112">
          <cell r="H112"/>
          <cell r="I112"/>
          <cell r="J112"/>
          <cell r="K112"/>
          <cell r="L112"/>
          <cell r="M112"/>
          <cell r="N112"/>
          <cell r="O112"/>
          <cell r="P112"/>
          <cell r="Q112"/>
          <cell r="R112"/>
          <cell r="S112"/>
          <cell r="T112"/>
          <cell r="U112"/>
          <cell r="V112"/>
          <cell r="W112"/>
        </row>
        <row r="113">
          <cell r="H113"/>
          <cell r="I113"/>
          <cell r="J113"/>
          <cell r="K113"/>
          <cell r="L113"/>
          <cell r="M113"/>
          <cell r="N113"/>
          <cell r="O113"/>
          <cell r="P113"/>
          <cell r="Q113"/>
          <cell r="R113"/>
          <cell r="S113"/>
          <cell r="T113"/>
          <cell r="U113"/>
          <cell r="V113"/>
          <cell r="W113"/>
        </row>
        <row r="114">
          <cell r="H114"/>
          <cell r="I114"/>
          <cell r="J114"/>
          <cell r="K114"/>
          <cell r="L114"/>
          <cell r="M114"/>
          <cell r="N114"/>
          <cell r="O114"/>
          <cell r="P114"/>
          <cell r="Q114"/>
          <cell r="R114"/>
          <cell r="S114"/>
          <cell r="T114"/>
          <cell r="U114"/>
          <cell r="V114"/>
          <cell r="W114"/>
        </row>
        <row r="115">
          <cell r="H115"/>
          <cell r="I115"/>
          <cell r="J115"/>
          <cell r="K115"/>
          <cell r="L115"/>
          <cell r="M115"/>
          <cell r="N115"/>
          <cell r="O115"/>
          <cell r="P115"/>
          <cell r="Q115"/>
          <cell r="R115"/>
          <cell r="S115"/>
          <cell r="T115"/>
          <cell r="U115"/>
          <cell r="V115"/>
          <cell r="W115"/>
        </row>
        <row r="116">
          <cell r="H116"/>
          <cell r="I116"/>
          <cell r="J116"/>
          <cell r="K116"/>
          <cell r="L116"/>
          <cell r="M116"/>
          <cell r="N116"/>
          <cell r="O116"/>
          <cell r="P116"/>
          <cell r="Q116"/>
          <cell r="R116"/>
          <cell r="S116"/>
          <cell r="T116"/>
          <cell r="U116"/>
          <cell r="V116"/>
          <cell r="W116"/>
        </row>
        <row r="117">
          <cell r="H117"/>
          <cell r="I117"/>
          <cell r="J117"/>
          <cell r="K117"/>
          <cell r="L117"/>
          <cell r="M117"/>
          <cell r="N117"/>
          <cell r="O117"/>
          <cell r="P117"/>
          <cell r="Q117"/>
          <cell r="R117"/>
          <cell r="S117"/>
          <cell r="T117"/>
          <cell r="U117"/>
          <cell r="V117"/>
          <cell r="W117"/>
        </row>
        <row r="118">
          <cell r="H118"/>
          <cell r="I118"/>
          <cell r="J118"/>
          <cell r="K118"/>
          <cell r="L118"/>
          <cell r="M118"/>
          <cell r="N118"/>
          <cell r="O118"/>
          <cell r="P118"/>
          <cell r="Q118"/>
          <cell r="R118"/>
          <cell r="S118"/>
          <cell r="T118"/>
          <cell r="U118"/>
          <cell r="V118"/>
          <cell r="W118"/>
        </row>
        <row r="119">
          <cell r="H119"/>
          <cell r="I119"/>
          <cell r="J119"/>
          <cell r="K119"/>
          <cell r="L119"/>
          <cell r="M119"/>
          <cell r="N119"/>
          <cell r="O119"/>
          <cell r="P119"/>
          <cell r="Q119"/>
          <cell r="R119"/>
          <cell r="S119"/>
          <cell r="T119"/>
          <cell r="U119"/>
          <cell r="V119"/>
          <cell r="W119"/>
        </row>
        <row r="120">
          <cell r="H120"/>
          <cell r="I120"/>
          <cell r="J120"/>
          <cell r="K120"/>
          <cell r="L120"/>
          <cell r="M120"/>
          <cell r="N120"/>
          <cell r="O120"/>
          <cell r="P120"/>
          <cell r="Q120"/>
          <cell r="R120"/>
          <cell r="S120"/>
          <cell r="T120"/>
          <cell r="U120"/>
          <cell r="V120"/>
          <cell r="W120"/>
        </row>
        <row r="121">
          <cell r="H121"/>
          <cell r="I121"/>
          <cell r="J121"/>
          <cell r="K121"/>
          <cell r="L121"/>
          <cell r="M121"/>
          <cell r="N121"/>
          <cell r="O121"/>
          <cell r="P121"/>
          <cell r="Q121"/>
          <cell r="R121"/>
          <cell r="S121"/>
          <cell r="T121"/>
          <cell r="U121"/>
          <cell r="V121"/>
          <cell r="W121"/>
        </row>
        <row r="122">
          <cell r="H122"/>
          <cell r="I122"/>
          <cell r="J122"/>
          <cell r="K122"/>
          <cell r="L122"/>
          <cell r="M122"/>
          <cell r="N122"/>
          <cell r="O122"/>
          <cell r="P122"/>
          <cell r="Q122"/>
          <cell r="R122"/>
          <cell r="S122"/>
          <cell r="T122"/>
          <cell r="U122"/>
          <cell r="V122"/>
          <cell r="W122"/>
        </row>
        <row r="123">
          <cell r="H123"/>
          <cell r="I123"/>
          <cell r="J123"/>
          <cell r="K123"/>
          <cell r="L123"/>
          <cell r="M123"/>
          <cell r="N123"/>
          <cell r="O123"/>
          <cell r="P123"/>
          <cell r="Q123"/>
          <cell r="R123"/>
          <cell r="S123"/>
          <cell r="T123"/>
          <cell r="U123"/>
          <cell r="V123"/>
          <cell r="W123"/>
        </row>
        <row r="124">
          <cell r="H124"/>
          <cell r="I124"/>
          <cell r="J124"/>
          <cell r="K124"/>
          <cell r="L124"/>
          <cell r="M124"/>
          <cell r="N124"/>
          <cell r="O124"/>
          <cell r="P124"/>
          <cell r="Q124"/>
          <cell r="R124"/>
          <cell r="S124"/>
          <cell r="T124"/>
          <cell r="U124"/>
          <cell r="V124"/>
          <cell r="W124"/>
        </row>
        <row r="125">
          <cell r="H125"/>
          <cell r="I125"/>
          <cell r="J125"/>
          <cell r="K125"/>
          <cell r="L125"/>
          <cell r="M125"/>
          <cell r="N125"/>
          <cell r="O125"/>
          <cell r="P125"/>
          <cell r="Q125"/>
          <cell r="R125"/>
          <cell r="S125"/>
          <cell r="T125"/>
          <cell r="U125"/>
          <cell r="V125"/>
          <cell r="W125"/>
        </row>
        <row r="126">
          <cell r="H126"/>
          <cell r="I126"/>
          <cell r="J126"/>
          <cell r="K126"/>
          <cell r="L126"/>
          <cell r="M126"/>
          <cell r="N126"/>
          <cell r="O126"/>
          <cell r="P126"/>
          <cell r="Q126"/>
          <cell r="R126"/>
          <cell r="S126"/>
          <cell r="T126"/>
          <cell r="U126"/>
          <cell r="V126"/>
          <cell r="W126"/>
        </row>
        <row r="127">
          <cell r="H127"/>
          <cell r="I127"/>
          <cell r="J127"/>
          <cell r="K127"/>
          <cell r="L127"/>
          <cell r="M127"/>
          <cell r="N127"/>
          <cell r="O127"/>
          <cell r="P127"/>
          <cell r="Q127"/>
          <cell r="R127"/>
          <cell r="S127"/>
          <cell r="T127"/>
          <cell r="U127"/>
          <cell r="V127"/>
          <cell r="W127"/>
        </row>
        <row r="128">
          <cell r="H128"/>
          <cell r="I128"/>
          <cell r="J128"/>
          <cell r="K128"/>
          <cell r="L128"/>
          <cell r="M128"/>
          <cell r="N128"/>
          <cell r="O128"/>
          <cell r="P128"/>
          <cell r="Q128"/>
          <cell r="R128"/>
          <cell r="S128"/>
          <cell r="T128"/>
          <cell r="U128"/>
          <cell r="V128"/>
          <cell r="W128"/>
        </row>
        <row r="129">
          <cell r="H129"/>
          <cell r="I129"/>
          <cell r="J129"/>
          <cell r="K129"/>
          <cell r="L129"/>
          <cell r="M129"/>
          <cell r="N129"/>
          <cell r="O129"/>
          <cell r="P129"/>
          <cell r="Q129"/>
          <cell r="R129"/>
          <cell r="S129"/>
          <cell r="T129"/>
          <cell r="U129"/>
          <cell r="V129"/>
          <cell r="W129"/>
        </row>
        <row r="130">
          <cell r="H130"/>
          <cell r="I130"/>
          <cell r="J130"/>
          <cell r="K130"/>
          <cell r="L130"/>
          <cell r="M130"/>
          <cell r="N130"/>
          <cell r="O130"/>
          <cell r="P130"/>
          <cell r="Q130"/>
          <cell r="R130"/>
          <cell r="S130"/>
          <cell r="T130"/>
          <cell r="U130"/>
          <cell r="V130"/>
          <cell r="W130"/>
        </row>
        <row r="131">
          <cell r="H131"/>
          <cell r="I131"/>
          <cell r="J131"/>
          <cell r="K131"/>
          <cell r="L131"/>
          <cell r="M131"/>
          <cell r="N131"/>
          <cell r="O131"/>
          <cell r="P131"/>
          <cell r="Q131"/>
          <cell r="R131"/>
          <cell r="S131"/>
          <cell r="T131"/>
          <cell r="U131"/>
          <cell r="V131"/>
          <cell r="W131"/>
        </row>
        <row r="132">
          <cell r="H132"/>
          <cell r="I132"/>
          <cell r="J132"/>
          <cell r="K132"/>
          <cell r="L132"/>
          <cell r="M132"/>
          <cell r="N132"/>
          <cell r="O132"/>
          <cell r="P132"/>
          <cell r="Q132"/>
          <cell r="R132"/>
          <cell r="S132"/>
          <cell r="T132"/>
          <cell r="U132"/>
          <cell r="V132"/>
          <cell r="W132"/>
        </row>
        <row r="133">
          <cell r="H133"/>
          <cell r="I133"/>
          <cell r="J133"/>
          <cell r="K133"/>
          <cell r="L133"/>
          <cell r="M133"/>
          <cell r="N133"/>
          <cell r="O133"/>
          <cell r="P133"/>
          <cell r="Q133"/>
          <cell r="R133"/>
          <cell r="S133"/>
          <cell r="T133"/>
          <cell r="U133"/>
          <cell r="V133"/>
          <cell r="W133"/>
        </row>
        <row r="134">
          <cell r="H134"/>
          <cell r="I134"/>
          <cell r="J134"/>
          <cell r="K134"/>
          <cell r="L134"/>
          <cell r="M134"/>
          <cell r="N134"/>
          <cell r="O134"/>
          <cell r="P134"/>
          <cell r="Q134"/>
          <cell r="R134"/>
          <cell r="S134"/>
          <cell r="T134"/>
          <cell r="U134"/>
          <cell r="V134"/>
          <cell r="W134"/>
        </row>
        <row r="135">
          <cell r="H135"/>
          <cell r="I135"/>
          <cell r="J135"/>
          <cell r="K135"/>
          <cell r="L135"/>
          <cell r="M135"/>
          <cell r="N135"/>
          <cell r="O135"/>
          <cell r="P135"/>
          <cell r="Q135"/>
          <cell r="R135"/>
          <cell r="S135"/>
          <cell r="T135"/>
          <cell r="U135"/>
          <cell r="V135"/>
          <cell r="W135"/>
        </row>
        <row r="136">
          <cell r="H136"/>
          <cell r="I136"/>
          <cell r="J136"/>
          <cell r="K136"/>
          <cell r="L136"/>
          <cell r="M136"/>
          <cell r="N136"/>
          <cell r="O136"/>
          <cell r="P136"/>
          <cell r="Q136"/>
          <cell r="R136"/>
          <cell r="S136"/>
          <cell r="T136"/>
          <cell r="U136"/>
          <cell r="V136"/>
          <cell r="W136"/>
        </row>
        <row r="137">
          <cell r="H137"/>
          <cell r="I137"/>
          <cell r="J137"/>
          <cell r="K137"/>
          <cell r="L137"/>
          <cell r="M137"/>
          <cell r="N137"/>
          <cell r="O137"/>
          <cell r="P137"/>
          <cell r="Q137"/>
          <cell r="R137"/>
          <cell r="S137"/>
          <cell r="T137"/>
          <cell r="U137"/>
          <cell r="V137"/>
          <cell r="W137"/>
        </row>
        <row r="138">
          <cell r="H138"/>
          <cell r="I138"/>
          <cell r="J138"/>
          <cell r="K138"/>
          <cell r="L138"/>
          <cell r="M138"/>
          <cell r="N138"/>
          <cell r="O138"/>
          <cell r="P138"/>
          <cell r="Q138"/>
          <cell r="R138"/>
          <cell r="S138"/>
          <cell r="T138"/>
          <cell r="U138"/>
          <cell r="V138"/>
          <cell r="W138"/>
        </row>
        <row r="139">
          <cell r="H139"/>
          <cell r="I139"/>
          <cell r="J139"/>
          <cell r="K139"/>
          <cell r="L139"/>
          <cell r="M139"/>
          <cell r="N139"/>
          <cell r="O139"/>
          <cell r="P139"/>
          <cell r="Q139"/>
          <cell r="R139"/>
          <cell r="S139"/>
          <cell r="T139"/>
          <cell r="U139"/>
          <cell r="V139"/>
          <cell r="W139"/>
        </row>
        <row r="140">
          <cell r="H140"/>
          <cell r="I140"/>
          <cell r="J140"/>
          <cell r="K140"/>
          <cell r="L140"/>
          <cell r="M140"/>
          <cell r="N140"/>
          <cell r="O140"/>
          <cell r="P140"/>
          <cell r="Q140"/>
          <cell r="R140"/>
          <cell r="S140"/>
          <cell r="T140"/>
          <cell r="U140"/>
          <cell r="V140"/>
          <cell r="W140"/>
        </row>
        <row r="141">
          <cell r="H141"/>
          <cell r="I141"/>
          <cell r="J141"/>
          <cell r="K141"/>
          <cell r="L141"/>
          <cell r="M141"/>
          <cell r="N141"/>
          <cell r="O141"/>
          <cell r="P141"/>
          <cell r="Q141"/>
          <cell r="R141"/>
          <cell r="S141"/>
          <cell r="T141"/>
          <cell r="U141"/>
          <cell r="V141"/>
          <cell r="W141"/>
        </row>
        <row r="142">
          <cell r="H142"/>
          <cell r="I142"/>
          <cell r="J142"/>
          <cell r="K142"/>
          <cell r="L142"/>
          <cell r="M142"/>
          <cell r="N142"/>
          <cell r="O142"/>
          <cell r="P142"/>
          <cell r="Q142"/>
          <cell r="R142"/>
          <cell r="S142"/>
          <cell r="T142"/>
          <cell r="U142"/>
          <cell r="V142"/>
          <cell r="W142"/>
        </row>
        <row r="143">
          <cell r="H143"/>
          <cell r="I143"/>
          <cell r="J143"/>
          <cell r="K143"/>
          <cell r="L143"/>
          <cell r="M143"/>
          <cell r="N143"/>
          <cell r="O143"/>
          <cell r="P143"/>
          <cell r="Q143"/>
          <cell r="R143"/>
          <cell r="S143"/>
          <cell r="T143"/>
          <cell r="U143"/>
          <cell r="V143"/>
          <cell r="W143"/>
        </row>
        <row r="144">
          <cell r="H144"/>
          <cell r="I144"/>
          <cell r="J144"/>
          <cell r="K144"/>
          <cell r="L144"/>
          <cell r="M144"/>
          <cell r="N144"/>
          <cell r="O144"/>
          <cell r="P144"/>
          <cell r="Q144"/>
          <cell r="R144"/>
          <cell r="S144"/>
          <cell r="T144"/>
          <cell r="U144"/>
          <cell r="V144"/>
          <cell r="W144"/>
        </row>
        <row r="145">
          <cell r="H145"/>
          <cell r="I145"/>
          <cell r="J145"/>
          <cell r="K145"/>
          <cell r="L145"/>
          <cell r="M145"/>
          <cell r="N145"/>
          <cell r="O145"/>
          <cell r="P145"/>
          <cell r="Q145"/>
          <cell r="R145"/>
          <cell r="S145"/>
          <cell r="T145"/>
          <cell r="U145"/>
          <cell r="V145"/>
          <cell r="W145"/>
        </row>
        <row r="146">
          <cell r="H146"/>
          <cell r="I146"/>
          <cell r="J146"/>
          <cell r="K146"/>
          <cell r="L146"/>
          <cell r="M146"/>
          <cell r="N146"/>
          <cell r="O146"/>
          <cell r="P146"/>
          <cell r="Q146"/>
          <cell r="R146"/>
          <cell r="S146"/>
          <cell r="T146"/>
          <cell r="U146"/>
          <cell r="V146"/>
          <cell r="W146"/>
        </row>
        <row r="147">
          <cell r="H147"/>
          <cell r="I147"/>
          <cell r="J147"/>
          <cell r="K147"/>
          <cell r="L147"/>
          <cell r="M147"/>
          <cell r="N147"/>
          <cell r="O147"/>
          <cell r="P147"/>
          <cell r="Q147"/>
          <cell r="R147"/>
          <cell r="S147"/>
          <cell r="T147"/>
          <cell r="U147"/>
          <cell r="V147"/>
          <cell r="W147"/>
        </row>
        <row r="148">
          <cell r="H148"/>
          <cell r="I148"/>
          <cell r="J148"/>
          <cell r="K148"/>
          <cell r="L148"/>
          <cell r="M148"/>
          <cell r="N148"/>
          <cell r="O148"/>
          <cell r="P148"/>
          <cell r="Q148"/>
          <cell r="R148"/>
          <cell r="S148"/>
          <cell r="T148"/>
          <cell r="U148"/>
          <cell r="V148"/>
          <cell r="W148"/>
        </row>
        <row r="149">
          <cell r="H149"/>
          <cell r="I149"/>
          <cell r="J149"/>
          <cell r="K149"/>
          <cell r="L149"/>
          <cell r="M149"/>
          <cell r="N149"/>
          <cell r="O149"/>
          <cell r="P149"/>
          <cell r="Q149"/>
          <cell r="R149"/>
          <cell r="S149"/>
          <cell r="T149"/>
          <cell r="U149"/>
          <cell r="V149"/>
          <cell r="W149"/>
        </row>
        <row r="150">
          <cell r="H150"/>
          <cell r="I150"/>
          <cell r="J150"/>
          <cell r="K150"/>
          <cell r="L150"/>
          <cell r="M150"/>
          <cell r="N150"/>
          <cell r="O150"/>
          <cell r="P150"/>
          <cell r="Q150"/>
          <cell r="R150"/>
          <cell r="S150"/>
          <cell r="T150"/>
          <cell r="U150"/>
          <cell r="V150"/>
          <cell r="W150"/>
        </row>
        <row r="151">
          <cell r="H151"/>
          <cell r="I151"/>
          <cell r="J151"/>
          <cell r="K151"/>
          <cell r="L151"/>
          <cell r="M151"/>
          <cell r="N151"/>
          <cell r="O151"/>
          <cell r="P151"/>
          <cell r="Q151"/>
          <cell r="R151"/>
          <cell r="S151"/>
          <cell r="T151"/>
          <cell r="U151"/>
          <cell r="V151"/>
          <cell r="W151"/>
        </row>
        <row r="152">
          <cell r="H152"/>
          <cell r="I152"/>
          <cell r="J152"/>
          <cell r="K152"/>
          <cell r="L152"/>
          <cell r="M152"/>
          <cell r="N152"/>
          <cell r="O152"/>
          <cell r="P152"/>
          <cell r="Q152"/>
          <cell r="R152"/>
          <cell r="S152"/>
          <cell r="T152"/>
          <cell r="U152"/>
          <cell r="V152"/>
          <cell r="W152"/>
        </row>
        <row r="153">
          <cell r="H153"/>
          <cell r="I153"/>
          <cell r="J153"/>
          <cell r="K153"/>
          <cell r="L153"/>
          <cell r="M153"/>
          <cell r="N153"/>
          <cell r="O153"/>
          <cell r="P153"/>
          <cell r="Q153"/>
          <cell r="R153"/>
          <cell r="S153"/>
          <cell r="T153"/>
          <cell r="U153"/>
          <cell r="V153"/>
          <cell r="W153"/>
        </row>
        <row r="154">
          <cell r="H154"/>
          <cell r="I154"/>
          <cell r="J154"/>
          <cell r="K154"/>
          <cell r="L154"/>
          <cell r="M154"/>
          <cell r="N154"/>
          <cell r="O154"/>
          <cell r="P154"/>
          <cell r="Q154"/>
          <cell r="R154"/>
          <cell r="S154"/>
          <cell r="T154"/>
          <cell r="U154"/>
          <cell r="V154"/>
          <cell r="W154"/>
        </row>
        <row r="155">
          <cell r="H155"/>
          <cell r="I155"/>
          <cell r="J155"/>
          <cell r="K155"/>
          <cell r="L155"/>
          <cell r="M155"/>
          <cell r="N155"/>
          <cell r="O155"/>
          <cell r="P155"/>
          <cell r="Q155"/>
          <cell r="R155"/>
          <cell r="S155"/>
          <cell r="T155"/>
          <cell r="U155"/>
          <cell r="V155"/>
          <cell r="W155"/>
        </row>
        <row r="156">
          <cell r="H156"/>
          <cell r="I156"/>
          <cell r="J156"/>
          <cell r="K156"/>
          <cell r="L156"/>
          <cell r="M156"/>
          <cell r="N156"/>
          <cell r="O156"/>
          <cell r="P156"/>
          <cell r="Q156"/>
          <cell r="R156"/>
          <cell r="S156"/>
          <cell r="T156"/>
          <cell r="U156"/>
          <cell r="V156"/>
          <cell r="W156"/>
        </row>
        <row r="157">
          <cell r="H157"/>
          <cell r="I157"/>
          <cell r="J157"/>
          <cell r="K157"/>
          <cell r="L157"/>
          <cell r="M157"/>
          <cell r="N157"/>
          <cell r="O157"/>
          <cell r="P157"/>
          <cell r="Q157"/>
          <cell r="R157"/>
          <cell r="S157"/>
          <cell r="T157"/>
          <cell r="U157"/>
          <cell r="V157"/>
          <cell r="W157"/>
        </row>
        <row r="158">
          <cell r="H158"/>
          <cell r="I158"/>
          <cell r="J158"/>
          <cell r="K158"/>
          <cell r="L158"/>
          <cell r="M158"/>
          <cell r="N158"/>
          <cell r="O158"/>
          <cell r="P158"/>
          <cell r="Q158"/>
          <cell r="R158"/>
          <cell r="S158"/>
          <cell r="T158"/>
          <cell r="U158"/>
          <cell r="V158"/>
          <cell r="W158"/>
        </row>
        <row r="159">
          <cell r="H159"/>
          <cell r="I159"/>
          <cell r="J159"/>
          <cell r="K159"/>
          <cell r="L159"/>
          <cell r="M159"/>
          <cell r="N159"/>
          <cell r="O159"/>
          <cell r="P159"/>
          <cell r="Q159"/>
          <cell r="R159"/>
          <cell r="S159"/>
          <cell r="T159"/>
          <cell r="U159"/>
          <cell r="V159"/>
          <cell r="W159"/>
        </row>
        <row r="160">
          <cell r="H160"/>
          <cell r="I160"/>
          <cell r="J160"/>
          <cell r="K160"/>
          <cell r="L160"/>
          <cell r="M160"/>
          <cell r="N160"/>
          <cell r="O160"/>
          <cell r="P160"/>
          <cell r="Q160"/>
          <cell r="R160"/>
          <cell r="S160"/>
          <cell r="T160"/>
          <cell r="U160"/>
          <cell r="V160"/>
          <cell r="W160"/>
        </row>
        <row r="161">
          <cell r="H161"/>
          <cell r="I161"/>
          <cell r="J161"/>
          <cell r="K161"/>
          <cell r="L161"/>
          <cell r="M161"/>
          <cell r="N161"/>
          <cell r="O161"/>
          <cell r="P161"/>
          <cell r="Q161"/>
          <cell r="R161"/>
          <cell r="S161"/>
          <cell r="T161"/>
          <cell r="U161"/>
          <cell r="V161"/>
          <cell r="W161"/>
        </row>
        <row r="162">
          <cell r="H162"/>
          <cell r="I162"/>
          <cell r="J162"/>
          <cell r="K162"/>
          <cell r="L162"/>
          <cell r="M162"/>
          <cell r="N162"/>
          <cell r="O162"/>
          <cell r="P162"/>
          <cell r="Q162"/>
          <cell r="R162"/>
          <cell r="S162"/>
          <cell r="T162"/>
          <cell r="U162"/>
          <cell r="V162"/>
          <cell r="W162"/>
        </row>
        <row r="163">
          <cell r="H163"/>
          <cell r="I163"/>
          <cell r="J163"/>
          <cell r="K163"/>
          <cell r="L163"/>
          <cell r="M163"/>
          <cell r="N163"/>
          <cell r="O163"/>
          <cell r="P163"/>
          <cell r="Q163"/>
          <cell r="R163"/>
          <cell r="S163"/>
          <cell r="T163"/>
          <cell r="U163"/>
          <cell r="V163"/>
          <cell r="W163"/>
        </row>
        <row r="164">
          <cell r="H164"/>
          <cell r="I164"/>
          <cell r="J164"/>
          <cell r="K164"/>
          <cell r="L164"/>
          <cell r="M164"/>
          <cell r="N164"/>
          <cell r="O164"/>
          <cell r="P164"/>
          <cell r="Q164"/>
          <cell r="R164"/>
          <cell r="S164"/>
          <cell r="T164"/>
          <cell r="U164"/>
          <cell r="V164"/>
          <cell r="W164"/>
        </row>
        <row r="165">
          <cell r="H165"/>
          <cell r="I165"/>
          <cell r="J165"/>
          <cell r="K165"/>
          <cell r="L165"/>
          <cell r="M165"/>
          <cell r="N165"/>
          <cell r="O165"/>
          <cell r="P165"/>
          <cell r="Q165"/>
          <cell r="R165"/>
          <cell r="S165"/>
          <cell r="T165"/>
          <cell r="U165"/>
          <cell r="V165"/>
          <cell r="W165"/>
        </row>
        <row r="166">
          <cell r="H166"/>
          <cell r="I166"/>
          <cell r="J166"/>
          <cell r="K166"/>
          <cell r="L166"/>
          <cell r="M166"/>
          <cell r="N166"/>
          <cell r="O166"/>
          <cell r="P166"/>
          <cell r="Q166"/>
          <cell r="R166"/>
          <cell r="S166"/>
          <cell r="T166"/>
          <cell r="U166"/>
          <cell r="V166"/>
          <cell r="W166"/>
        </row>
        <row r="167">
          <cell r="H167"/>
          <cell r="I167"/>
          <cell r="J167"/>
          <cell r="K167"/>
          <cell r="L167"/>
          <cell r="M167"/>
          <cell r="N167"/>
          <cell r="O167"/>
          <cell r="P167"/>
          <cell r="Q167"/>
          <cell r="R167"/>
          <cell r="S167"/>
          <cell r="T167"/>
          <cell r="U167"/>
          <cell r="V167"/>
          <cell r="W167"/>
        </row>
        <row r="168">
          <cell r="H168"/>
          <cell r="I168"/>
          <cell r="J168"/>
          <cell r="K168"/>
          <cell r="L168"/>
          <cell r="M168"/>
          <cell r="N168"/>
          <cell r="O168"/>
          <cell r="P168"/>
          <cell r="Q168"/>
          <cell r="R168"/>
          <cell r="S168"/>
          <cell r="T168"/>
          <cell r="U168"/>
          <cell r="V168"/>
          <cell r="W168"/>
        </row>
        <row r="169">
          <cell r="H169"/>
          <cell r="I169"/>
          <cell r="J169"/>
          <cell r="K169"/>
          <cell r="L169"/>
          <cell r="M169"/>
          <cell r="N169"/>
          <cell r="O169"/>
          <cell r="P169"/>
          <cell r="Q169"/>
          <cell r="R169"/>
          <cell r="S169"/>
          <cell r="T169"/>
          <cell r="U169"/>
          <cell r="V169"/>
          <cell r="W169"/>
        </row>
        <row r="170">
          <cell r="H170"/>
          <cell r="I170"/>
          <cell r="J170"/>
          <cell r="K170"/>
          <cell r="L170"/>
          <cell r="M170"/>
          <cell r="N170"/>
          <cell r="O170"/>
          <cell r="P170"/>
          <cell r="Q170"/>
          <cell r="R170"/>
          <cell r="S170"/>
          <cell r="T170"/>
          <cell r="U170"/>
          <cell r="V170"/>
          <cell r="W170"/>
        </row>
        <row r="171">
          <cell r="H171"/>
          <cell r="I171"/>
          <cell r="J171"/>
          <cell r="K171"/>
          <cell r="L171"/>
          <cell r="M171"/>
          <cell r="N171"/>
          <cell r="O171"/>
          <cell r="P171"/>
          <cell r="Q171"/>
          <cell r="R171"/>
          <cell r="S171"/>
          <cell r="T171"/>
          <cell r="U171"/>
          <cell r="V171"/>
          <cell r="W171"/>
        </row>
        <row r="172">
          <cell r="H172"/>
          <cell r="I172"/>
          <cell r="J172"/>
          <cell r="K172"/>
          <cell r="L172"/>
          <cell r="M172"/>
          <cell r="N172"/>
          <cell r="O172"/>
          <cell r="P172"/>
          <cell r="Q172"/>
          <cell r="R172"/>
          <cell r="S172"/>
          <cell r="T172"/>
          <cell r="U172"/>
          <cell r="V172"/>
          <cell r="W172"/>
        </row>
        <row r="173">
          <cell r="H173"/>
          <cell r="I173"/>
          <cell r="J173"/>
          <cell r="K173"/>
          <cell r="L173"/>
          <cell r="M173"/>
          <cell r="N173"/>
          <cell r="O173"/>
          <cell r="P173"/>
          <cell r="Q173"/>
          <cell r="R173"/>
          <cell r="S173"/>
          <cell r="T173"/>
          <cell r="U173"/>
          <cell r="V173"/>
          <cell r="W173"/>
        </row>
        <row r="174">
          <cell r="H174"/>
          <cell r="I174"/>
          <cell r="J174"/>
          <cell r="K174"/>
          <cell r="L174"/>
          <cell r="M174"/>
          <cell r="N174"/>
          <cell r="O174"/>
          <cell r="P174"/>
          <cell r="Q174"/>
          <cell r="R174"/>
          <cell r="S174"/>
          <cell r="T174"/>
          <cell r="U174"/>
          <cell r="V174"/>
          <cell r="W174"/>
        </row>
        <row r="175">
          <cell r="H175"/>
          <cell r="I175"/>
          <cell r="J175"/>
          <cell r="K175"/>
          <cell r="L175"/>
          <cell r="M175"/>
          <cell r="N175"/>
          <cell r="O175"/>
          <cell r="P175"/>
          <cell r="Q175"/>
          <cell r="R175"/>
          <cell r="S175"/>
          <cell r="T175"/>
          <cell r="U175"/>
          <cell r="V175"/>
          <cell r="W175"/>
        </row>
        <row r="176">
          <cell r="H176"/>
          <cell r="I176"/>
          <cell r="J176"/>
          <cell r="K176"/>
          <cell r="L176"/>
          <cell r="M176"/>
          <cell r="N176"/>
          <cell r="O176"/>
          <cell r="P176"/>
          <cell r="Q176"/>
          <cell r="R176"/>
          <cell r="S176"/>
          <cell r="T176"/>
          <cell r="U176"/>
          <cell r="V176"/>
          <cell r="W176"/>
        </row>
        <row r="177">
          <cell r="H177"/>
          <cell r="I177"/>
          <cell r="J177"/>
          <cell r="K177"/>
          <cell r="L177"/>
          <cell r="M177"/>
          <cell r="N177"/>
          <cell r="O177"/>
          <cell r="P177"/>
          <cell r="Q177"/>
          <cell r="R177"/>
          <cell r="S177"/>
          <cell r="T177"/>
          <cell r="U177"/>
          <cell r="V177"/>
          <cell r="W177"/>
        </row>
        <row r="178">
          <cell r="H178"/>
          <cell r="I178"/>
          <cell r="J178"/>
          <cell r="K178"/>
          <cell r="L178"/>
          <cell r="M178"/>
          <cell r="N178"/>
          <cell r="O178"/>
          <cell r="P178"/>
          <cell r="Q178"/>
          <cell r="R178"/>
          <cell r="S178"/>
          <cell r="T178"/>
          <cell r="U178"/>
          <cell r="V178"/>
          <cell r="W178"/>
        </row>
        <row r="179">
          <cell r="H179"/>
          <cell r="I179"/>
          <cell r="J179"/>
          <cell r="K179"/>
          <cell r="L179"/>
          <cell r="M179"/>
          <cell r="N179"/>
          <cell r="O179"/>
          <cell r="P179"/>
          <cell r="Q179"/>
          <cell r="R179"/>
          <cell r="S179"/>
          <cell r="T179"/>
          <cell r="U179"/>
          <cell r="V179"/>
          <cell r="W179"/>
        </row>
        <row r="180">
          <cell r="H180"/>
          <cell r="I180"/>
          <cell r="J180"/>
          <cell r="K180"/>
          <cell r="L180"/>
          <cell r="M180"/>
          <cell r="N180"/>
          <cell r="O180"/>
          <cell r="P180"/>
          <cell r="Q180"/>
          <cell r="R180"/>
          <cell r="S180"/>
          <cell r="T180"/>
          <cell r="U180"/>
          <cell r="V180"/>
          <cell r="W180"/>
        </row>
        <row r="181">
          <cell r="H181"/>
          <cell r="I181"/>
          <cell r="J181"/>
          <cell r="K181"/>
          <cell r="L181"/>
          <cell r="M181"/>
          <cell r="N181"/>
          <cell r="O181"/>
          <cell r="P181"/>
          <cell r="Q181"/>
          <cell r="R181"/>
          <cell r="S181"/>
          <cell r="T181"/>
          <cell r="U181"/>
          <cell r="V181"/>
          <cell r="W181"/>
        </row>
        <row r="182">
          <cell r="H182"/>
          <cell r="I182"/>
          <cell r="J182"/>
          <cell r="K182"/>
          <cell r="L182"/>
          <cell r="M182"/>
          <cell r="N182"/>
          <cell r="O182"/>
          <cell r="P182"/>
          <cell r="Q182"/>
          <cell r="R182"/>
          <cell r="S182"/>
          <cell r="T182"/>
          <cell r="U182"/>
          <cell r="V182"/>
          <cell r="W182"/>
        </row>
        <row r="183">
          <cell r="H183"/>
          <cell r="I183"/>
          <cell r="J183"/>
          <cell r="K183"/>
          <cell r="L183"/>
          <cell r="M183"/>
          <cell r="N183"/>
          <cell r="O183"/>
          <cell r="P183"/>
          <cell r="Q183"/>
          <cell r="R183"/>
          <cell r="S183"/>
          <cell r="T183"/>
          <cell r="U183"/>
          <cell r="V183"/>
          <cell r="W183"/>
        </row>
        <row r="184">
          <cell r="H184"/>
          <cell r="I184"/>
          <cell r="J184"/>
          <cell r="K184"/>
          <cell r="L184"/>
          <cell r="M184"/>
          <cell r="N184"/>
          <cell r="O184"/>
          <cell r="P184"/>
          <cell r="Q184"/>
          <cell r="R184"/>
          <cell r="S184"/>
          <cell r="T184"/>
          <cell r="U184"/>
          <cell r="V184"/>
          <cell r="W184"/>
        </row>
        <row r="185">
          <cell r="H185"/>
          <cell r="I185"/>
          <cell r="J185"/>
          <cell r="K185"/>
          <cell r="L185"/>
          <cell r="M185"/>
          <cell r="N185"/>
          <cell r="O185"/>
          <cell r="P185"/>
          <cell r="Q185"/>
          <cell r="R185"/>
          <cell r="S185"/>
          <cell r="T185"/>
          <cell r="U185"/>
          <cell r="V185"/>
          <cell r="W185"/>
        </row>
        <row r="186">
          <cell r="H186"/>
          <cell r="I186"/>
          <cell r="J186"/>
          <cell r="K186"/>
          <cell r="L186"/>
          <cell r="M186"/>
          <cell r="N186"/>
          <cell r="O186"/>
          <cell r="P186"/>
          <cell r="Q186"/>
          <cell r="R186"/>
          <cell r="S186"/>
          <cell r="T186"/>
          <cell r="U186"/>
          <cell r="V186"/>
          <cell r="W186"/>
        </row>
        <row r="187">
          <cell r="H187"/>
          <cell r="I187"/>
          <cell r="J187"/>
          <cell r="K187"/>
          <cell r="L187"/>
          <cell r="M187"/>
          <cell r="N187"/>
          <cell r="O187"/>
          <cell r="P187"/>
          <cell r="Q187"/>
          <cell r="R187"/>
          <cell r="S187"/>
          <cell r="T187"/>
          <cell r="U187"/>
          <cell r="V187"/>
          <cell r="W187"/>
        </row>
        <row r="188">
          <cell r="H188"/>
          <cell r="I188"/>
          <cell r="J188"/>
          <cell r="K188"/>
          <cell r="L188"/>
          <cell r="M188"/>
          <cell r="N188"/>
          <cell r="O188"/>
          <cell r="P188"/>
          <cell r="Q188"/>
          <cell r="R188"/>
          <cell r="S188"/>
          <cell r="T188"/>
          <cell r="U188"/>
          <cell r="V188"/>
          <cell r="W188"/>
        </row>
        <row r="189">
          <cell r="H189"/>
          <cell r="I189"/>
          <cell r="J189"/>
          <cell r="K189"/>
          <cell r="L189"/>
          <cell r="M189"/>
          <cell r="N189"/>
          <cell r="O189"/>
          <cell r="P189"/>
          <cell r="Q189"/>
          <cell r="R189"/>
          <cell r="S189"/>
          <cell r="T189"/>
          <cell r="U189"/>
          <cell r="V189"/>
          <cell r="W189"/>
        </row>
        <row r="190">
          <cell r="H190"/>
          <cell r="I190"/>
          <cell r="J190"/>
          <cell r="K190"/>
          <cell r="L190"/>
          <cell r="M190"/>
          <cell r="N190"/>
          <cell r="O190"/>
          <cell r="P190"/>
          <cell r="Q190"/>
          <cell r="R190"/>
          <cell r="S190"/>
          <cell r="T190"/>
          <cell r="U190"/>
          <cell r="V190"/>
          <cell r="W190"/>
        </row>
        <row r="191">
          <cell r="H191"/>
          <cell r="I191"/>
          <cell r="J191"/>
          <cell r="K191"/>
          <cell r="L191"/>
          <cell r="M191"/>
          <cell r="N191"/>
          <cell r="O191"/>
          <cell r="P191"/>
          <cell r="Q191"/>
          <cell r="R191"/>
          <cell r="S191"/>
          <cell r="T191"/>
          <cell r="U191"/>
          <cell r="V191"/>
          <cell r="W191"/>
        </row>
        <row r="192">
          <cell r="H192"/>
          <cell r="I192"/>
          <cell r="J192"/>
          <cell r="K192"/>
          <cell r="L192"/>
          <cell r="M192"/>
          <cell r="N192"/>
          <cell r="O192"/>
          <cell r="P192"/>
          <cell r="Q192"/>
          <cell r="R192"/>
          <cell r="S192"/>
          <cell r="T192"/>
          <cell r="U192"/>
          <cell r="V192"/>
          <cell r="W192"/>
        </row>
        <row r="193">
          <cell r="H193"/>
          <cell r="I193"/>
          <cell r="J193"/>
          <cell r="K193"/>
          <cell r="L193"/>
          <cell r="M193"/>
          <cell r="N193"/>
          <cell r="O193"/>
          <cell r="P193"/>
          <cell r="Q193"/>
          <cell r="R193"/>
          <cell r="S193"/>
          <cell r="T193"/>
          <cell r="U193"/>
          <cell r="V193"/>
          <cell r="W193"/>
        </row>
        <row r="194">
          <cell r="H194"/>
          <cell r="I194"/>
          <cell r="J194"/>
          <cell r="K194"/>
          <cell r="L194"/>
          <cell r="M194"/>
          <cell r="N194"/>
          <cell r="O194"/>
          <cell r="P194"/>
          <cell r="Q194"/>
          <cell r="R194"/>
          <cell r="S194"/>
          <cell r="T194"/>
          <cell r="U194"/>
          <cell r="V194"/>
          <cell r="W194"/>
        </row>
        <row r="195">
          <cell r="H195"/>
          <cell r="I195"/>
          <cell r="J195"/>
          <cell r="K195"/>
          <cell r="L195"/>
          <cell r="M195"/>
          <cell r="N195"/>
          <cell r="O195"/>
          <cell r="P195"/>
          <cell r="Q195"/>
          <cell r="R195"/>
          <cell r="S195"/>
          <cell r="T195"/>
          <cell r="U195"/>
          <cell r="V195"/>
          <cell r="W195"/>
        </row>
        <row r="196">
          <cell r="H196"/>
          <cell r="I196"/>
          <cell r="J196"/>
          <cell r="K196"/>
          <cell r="L196"/>
          <cell r="M196"/>
          <cell r="N196"/>
          <cell r="O196"/>
          <cell r="P196"/>
          <cell r="Q196"/>
          <cell r="R196"/>
          <cell r="S196"/>
          <cell r="T196"/>
          <cell r="U196"/>
          <cell r="V196"/>
          <cell r="W196"/>
        </row>
        <row r="197">
          <cell r="H197"/>
          <cell r="I197"/>
          <cell r="J197"/>
          <cell r="K197"/>
          <cell r="L197"/>
          <cell r="M197"/>
          <cell r="N197"/>
          <cell r="O197"/>
          <cell r="P197"/>
          <cell r="Q197"/>
          <cell r="R197"/>
          <cell r="S197"/>
          <cell r="T197"/>
          <cell r="U197"/>
          <cell r="V197"/>
          <cell r="W197"/>
        </row>
        <row r="198">
          <cell r="H198"/>
          <cell r="I198"/>
          <cell r="J198"/>
          <cell r="K198"/>
          <cell r="L198"/>
          <cell r="M198"/>
          <cell r="N198"/>
          <cell r="O198"/>
          <cell r="P198"/>
          <cell r="Q198"/>
          <cell r="R198"/>
          <cell r="S198"/>
          <cell r="T198"/>
          <cell r="U198"/>
          <cell r="V198"/>
          <cell r="W198"/>
        </row>
        <row r="199">
          <cell r="H199"/>
          <cell r="I199"/>
          <cell r="J199"/>
          <cell r="K199"/>
          <cell r="L199"/>
          <cell r="M199"/>
          <cell r="N199"/>
          <cell r="O199"/>
          <cell r="P199"/>
          <cell r="Q199"/>
          <cell r="R199"/>
          <cell r="S199"/>
          <cell r="T199"/>
          <cell r="U199"/>
          <cell r="V199"/>
          <cell r="W199"/>
        </row>
        <row r="200">
          <cell r="H200"/>
          <cell r="I200"/>
          <cell r="J200"/>
          <cell r="K200"/>
          <cell r="L200"/>
          <cell r="M200"/>
          <cell r="N200"/>
          <cell r="O200"/>
          <cell r="P200"/>
          <cell r="Q200"/>
          <cell r="R200"/>
          <cell r="S200"/>
          <cell r="T200"/>
          <cell r="U200"/>
          <cell r="V200"/>
          <cell r="W200"/>
        </row>
        <row r="201">
          <cell r="H201"/>
          <cell r="I201"/>
          <cell r="J201"/>
          <cell r="K201"/>
          <cell r="L201"/>
          <cell r="M201"/>
          <cell r="N201"/>
          <cell r="O201"/>
          <cell r="P201"/>
          <cell r="Q201"/>
          <cell r="R201"/>
          <cell r="S201"/>
          <cell r="T201"/>
          <cell r="U201"/>
          <cell r="V201"/>
          <cell r="W201"/>
        </row>
        <row r="202">
          <cell r="H202"/>
          <cell r="I202"/>
          <cell r="J202"/>
          <cell r="K202"/>
          <cell r="L202"/>
          <cell r="M202"/>
          <cell r="N202"/>
          <cell r="O202"/>
          <cell r="P202"/>
          <cell r="Q202"/>
          <cell r="R202"/>
          <cell r="S202"/>
          <cell r="T202"/>
          <cell r="U202"/>
          <cell r="V202"/>
          <cell r="W202"/>
        </row>
        <row r="203">
          <cell r="H203"/>
          <cell r="I203"/>
          <cell r="J203"/>
          <cell r="K203"/>
          <cell r="L203"/>
          <cell r="M203"/>
          <cell r="N203"/>
          <cell r="O203"/>
          <cell r="P203"/>
          <cell r="Q203"/>
          <cell r="R203"/>
          <cell r="S203"/>
          <cell r="T203"/>
          <cell r="U203"/>
          <cell r="V203"/>
          <cell r="W203"/>
        </row>
        <row r="204">
          <cell r="H204"/>
          <cell r="I204"/>
          <cell r="J204"/>
          <cell r="K204"/>
          <cell r="L204"/>
          <cell r="M204"/>
          <cell r="N204"/>
          <cell r="O204"/>
          <cell r="P204"/>
          <cell r="Q204"/>
          <cell r="R204"/>
          <cell r="S204"/>
          <cell r="T204"/>
          <cell r="U204"/>
          <cell r="V204"/>
          <cell r="W204"/>
        </row>
        <row r="205">
          <cell r="H205"/>
          <cell r="I205"/>
          <cell r="J205"/>
          <cell r="K205"/>
          <cell r="L205"/>
          <cell r="M205"/>
          <cell r="N205"/>
          <cell r="O205"/>
          <cell r="P205"/>
          <cell r="Q205"/>
          <cell r="R205"/>
          <cell r="S205"/>
          <cell r="T205"/>
          <cell r="U205"/>
          <cell r="V205"/>
          <cell r="W205"/>
        </row>
        <row r="206">
          <cell r="H206"/>
          <cell r="I206"/>
          <cell r="J206"/>
          <cell r="K206"/>
          <cell r="L206"/>
          <cell r="M206"/>
          <cell r="N206"/>
          <cell r="O206"/>
          <cell r="P206"/>
          <cell r="Q206"/>
          <cell r="R206"/>
          <cell r="S206"/>
          <cell r="T206"/>
          <cell r="U206"/>
          <cell r="V206"/>
          <cell r="W206"/>
        </row>
        <row r="207">
          <cell r="H207"/>
          <cell r="I207"/>
          <cell r="J207"/>
          <cell r="K207"/>
          <cell r="L207"/>
          <cell r="M207"/>
          <cell r="N207"/>
          <cell r="O207"/>
          <cell r="P207"/>
          <cell r="Q207"/>
          <cell r="R207"/>
          <cell r="S207"/>
          <cell r="T207"/>
          <cell r="U207"/>
          <cell r="V207"/>
          <cell r="W207"/>
        </row>
        <row r="208">
          <cell r="H208"/>
          <cell r="I208"/>
          <cell r="J208"/>
          <cell r="K208"/>
          <cell r="L208"/>
          <cell r="M208"/>
          <cell r="N208"/>
          <cell r="O208"/>
          <cell r="P208"/>
          <cell r="Q208"/>
          <cell r="R208"/>
          <cell r="S208"/>
          <cell r="T208"/>
          <cell r="U208"/>
          <cell r="V208"/>
          <cell r="W208"/>
        </row>
        <row r="209">
          <cell r="H209"/>
          <cell r="I209"/>
          <cell r="J209"/>
          <cell r="K209"/>
          <cell r="L209"/>
          <cell r="M209"/>
          <cell r="N209"/>
          <cell r="O209"/>
          <cell r="P209"/>
          <cell r="Q209"/>
          <cell r="R209"/>
          <cell r="S209"/>
          <cell r="T209"/>
          <cell r="U209"/>
          <cell r="V209"/>
          <cell r="W209"/>
        </row>
        <row r="210">
          <cell r="H210"/>
          <cell r="I210"/>
          <cell r="J210"/>
          <cell r="K210"/>
          <cell r="L210"/>
          <cell r="M210"/>
          <cell r="N210"/>
          <cell r="O210"/>
          <cell r="P210"/>
          <cell r="Q210"/>
          <cell r="R210"/>
          <cell r="S210"/>
          <cell r="T210"/>
          <cell r="U210"/>
          <cell r="V210"/>
          <cell r="W210"/>
        </row>
        <row r="211">
          <cell r="H211"/>
          <cell r="I211"/>
          <cell r="J211"/>
          <cell r="K211"/>
          <cell r="L211"/>
          <cell r="M211"/>
          <cell r="N211"/>
          <cell r="O211"/>
          <cell r="P211"/>
          <cell r="Q211"/>
          <cell r="R211"/>
          <cell r="S211"/>
          <cell r="T211"/>
          <cell r="U211"/>
          <cell r="V211"/>
          <cell r="W211"/>
        </row>
        <row r="212">
          <cell r="H212"/>
          <cell r="I212"/>
          <cell r="J212"/>
          <cell r="K212"/>
          <cell r="L212"/>
          <cell r="M212"/>
          <cell r="N212"/>
          <cell r="O212"/>
          <cell r="P212"/>
          <cell r="Q212"/>
          <cell r="R212"/>
          <cell r="S212"/>
          <cell r="T212"/>
          <cell r="U212"/>
          <cell r="V212"/>
          <cell r="W212"/>
        </row>
        <row r="213">
          <cell r="H213"/>
          <cell r="I213"/>
          <cell r="J213"/>
          <cell r="K213"/>
          <cell r="L213"/>
          <cell r="M213"/>
          <cell r="N213"/>
          <cell r="O213"/>
          <cell r="P213"/>
          <cell r="Q213"/>
          <cell r="R213"/>
          <cell r="S213"/>
          <cell r="T213"/>
          <cell r="U213"/>
          <cell r="V213"/>
          <cell r="W213"/>
        </row>
        <row r="214">
          <cell r="H214"/>
          <cell r="I214"/>
          <cell r="J214"/>
          <cell r="K214"/>
          <cell r="L214"/>
          <cell r="M214"/>
          <cell r="N214"/>
          <cell r="O214"/>
          <cell r="P214"/>
          <cell r="Q214"/>
          <cell r="R214"/>
          <cell r="S214"/>
          <cell r="T214"/>
          <cell r="U214"/>
          <cell r="V214"/>
          <cell r="W214"/>
        </row>
        <row r="215">
          <cell r="H215"/>
          <cell r="I215"/>
          <cell r="J215"/>
          <cell r="K215"/>
          <cell r="L215"/>
          <cell r="M215"/>
          <cell r="N215"/>
          <cell r="O215"/>
          <cell r="P215"/>
          <cell r="Q215"/>
          <cell r="R215"/>
          <cell r="S215"/>
          <cell r="T215"/>
          <cell r="U215"/>
          <cell r="V215"/>
          <cell r="W215"/>
        </row>
        <row r="216">
          <cell r="H216"/>
          <cell r="I216"/>
          <cell r="J216"/>
          <cell r="K216"/>
          <cell r="L216"/>
          <cell r="M216"/>
          <cell r="N216"/>
          <cell r="O216"/>
          <cell r="P216"/>
          <cell r="Q216"/>
          <cell r="R216"/>
          <cell r="S216"/>
          <cell r="T216"/>
          <cell r="U216"/>
          <cell r="V216"/>
          <cell r="W216"/>
        </row>
        <row r="217">
          <cell r="H217"/>
          <cell r="I217"/>
          <cell r="J217"/>
          <cell r="K217"/>
          <cell r="L217"/>
          <cell r="M217"/>
          <cell r="N217"/>
          <cell r="O217"/>
          <cell r="P217"/>
          <cell r="Q217"/>
          <cell r="R217"/>
          <cell r="S217"/>
          <cell r="T217"/>
          <cell r="U217"/>
          <cell r="V217"/>
          <cell r="W217"/>
        </row>
        <row r="218">
          <cell r="H218"/>
          <cell r="I218"/>
          <cell r="J218"/>
          <cell r="K218"/>
          <cell r="L218"/>
          <cell r="M218"/>
          <cell r="N218"/>
          <cell r="O218"/>
          <cell r="P218"/>
          <cell r="Q218"/>
          <cell r="R218"/>
          <cell r="S218"/>
          <cell r="T218"/>
          <cell r="U218"/>
          <cell r="V218"/>
          <cell r="W218"/>
        </row>
        <row r="219">
          <cell r="H219"/>
          <cell r="I219"/>
          <cell r="J219"/>
          <cell r="K219"/>
          <cell r="L219"/>
          <cell r="M219"/>
          <cell r="N219"/>
          <cell r="O219"/>
          <cell r="P219"/>
          <cell r="Q219"/>
          <cell r="R219"/>
          <cell r="S219"/>
          <cell r="T219"/>
          <cell r="U219"/>
          <cell r="V219"/>
          <cell r="W219"/>
        </row>
        <row r="220">
          <cell r="H220"/>
          <cell r="I220"/>
          <cell r="J220"/>
          <cell r="K220"/>
          <cell r="L220"/>
          <cell r="M220"/>
          <cell r="N220"/>
          <cell r="O220"/>
          <cell r="P220"/>
          <cell r="Q220"/>
          <cell r="R220"/>
          <cell r="S220"/>
          <cell r="T220"/>
          <cell r="U220"/>
          <cell r="V220"/>
          <cell r="W220"/>
        </row>
        <row r="221">
          <cell r="H221"/>
          <cell r="I221"/>
          <cell r="J221"/>
          <cell r="K221"/>
          <cell r="L221"/>
          <cell r="M221"/>
          <cell r="N221"/>
          <cell r="O221"/>
          <cell r="P221"/>
          <cell r="Q221"/>
          <cell r="R221"/>
          <cell r="S221"/>
          <cell r="T221"/>
          <cell r="U221"/>
          <cell r="V221"/>
          <cell r="W221"/>
        </row>
        <row r="222">
          <cell r="H222"/>
          <cell r="I222"/>
          <cell r="J222"/>
          <cell r="K222"/>
          <cell r="L222"/>
          <cell r="M222"/>
          <cell r="N222"/>
          <cell r="O222"/>
          <cell r="P222"/>
          <cell r="Q222"/>
          <cell r="R222"/>
          <cell r="S222"/>
          <cell r="T222"/>
          <cell r="U222"/>
          <cell r="V222"/>
          <cell r="W222"/>
        </row>
        <row r="223">
          <cell r="H223"/>
          <cell r="I223"/>
          <cell r="J223"/>
          <cell r="K223"/>
          <cell r="L223"/>
          <cell r="M223"/>
          <cell r="N223"/>
          <cell r="O223"/>
          <cell r="P223"/>
          <cell r="Q223"/>
          <cell r="R223"/>
          <cell r="S223"/>
          <cell r="T223"/>
          <cell r="U223"/>
          <cell r="V223"/>
          <cell r="W223"/>
        </row>
        <row r="224">
          <cell r="H224"/>
          <cell r="I224"/>
          <cell r="J224"/>
          <cell r="K224"/>
          <cell r="L224"/>
          <cell r="M224"/>
          <cell r="N224"/>
          <cell r="O224"/>
          <cell r="P224"/>
          <cell r="Q224"/>
          <cell r="R224"/>
          <cell r="S224"/>
          <cell r="T224"/>
          <cell r="U224"/>
          <cell r="V224"/>
          <cell r="W224"/>
        </row>
        <row r="225">
          <cell r="H225"/>
          <cell r="I225"/>
          <cell r="J225"/>
          <cell r="K225"/>
          <cell r="L225"/>
          <cell r="M225"/>
          <cell r="N225"/>
          <cell r="O225"/>
          <cell r="P225"/>
          <cell r="Q225"/>
          <cell r="R225"/>
          <cell r="S225"/>
          <cell r="T225"/>
          <cell r="U225"/>
          <cell r="V225"/>
          <cell r="W225"/>
        </row>
        <row r="226">
          <cell r="H226"/>
          <cell r="I226"/>
          <cell r="J226"/>
          <cell r="K226"/>
          <cell r="L226"/>
          <cell r="M226"/>
          <cell r="N226"/>
          <cell r="O226"/>
          <cell r="P226"/>
          <cell r="Q226"/>
          <cell r="R226"/>
          <cell r="S226"/>
          <cell r="T226"/>
          <cell r="U226"/>
          <cell r="V226"/>
          <cell r="W226"/>
        </row>
        <row r="227">
          <cell r="H227"/>
          <cell r="I227"/>
          <cell r="J227"/>
          <cell r="K227"/>
          <cell r="L227"/>
          <cell r="M227"/>
          <cell r="N227"/>
          <cell r="O227"/>
          <cell r="P227"/>
          <cell r="Q227"/>
          <cell r="R227"/>
          <cell r="S227"/>
          <cell r="T227"/>
          <cell r="U227"/>
          <cell r="V227"/>
          <cell r="W227"/>
        </row>
        <row r="228">
          <cell r="H228"/>
          <cell r="I228"/>
          <cell r="J228"/>
          <cell r="K228"/>
          <cell r="L228"/>
          <cell r="M228"/>
          <cell r="N228"/>
          <cell r="O228"/>
          <cell r="P228"/>
          <cell r="Q228"/>
          <cell r="R228"/>
          <cell r="S228"/>
          <cell r="T228"/>
          <cell r="U228"/>
          <cell r="V228"/>
          <cell r="W228"/>
        </row>
        <row r="229">
          <cell r="H229"/>
          <cell r="I229"/>
          <cell r="J229"/>
          <cell r="K229"/>
          <cell r="L229"/>
          <cell r="M229"/>
          <cell r="N229"/>
          <cell r="O229"/>
          <cell r="P229"/>
          <cell r="Q229"/>
          <cell r="R229"/>
          <cell r="S229"/>
          <cell r="T229"/>
          <cell r="U229"/>
          <cell r="V229"/>
          <cell r="W229"/>
        </row>
        <row r="230">
          <cell r="H230"/>
          <cell r="I230"/>
          <cell r="J230"/>
          <cell r="K230"/>
          <cell r="L230"/>
          <cell r="M230"/>
          <cell r="N230"/>
          <cell r="O230"/>
          <cell r="P230"/>
          <cell r="Q230"/>
          <cell r="R230"/>
          <cell r="S230"/>
          <cell r="T230"/>
          <cell r="U230"/>
          <cell r="V230"/>
          <cell r="W230"/>
        </row>
        <row r="231">
          <cell r="H231"/>
          <cell r="I231"/>
          <cell r="J231"/>
          <cell r="K231"/>
          <cell r="L231"/>
          <cell r="M231"/>
          <cell r="N231"/>
          <cell r="O231"/>
          <cell r="P231"/>
          <cell r="Q231"/>
          <cell r="R231"/>
          <cell r="S231"/>
          <cell r="T231"/>
          <cell r="U231"/>
          <cell r="V231"/>
          <cell r="W231"/>
        </row>
        <row r="232">
          <cell r="H232"/>
          <cell r="I232"/>
          <cell r="J232"/>
          <cell r="K232"/>
          <cell r="L232"/>
          <cell r="M232"/>
          <cell r="N232"/>
          <cell r="O232"/>
          <cell r="P232"/>
          <cell r="Q232"/>
          <cell r="R232"/>
          <cell r="S232"/>
          <cell r="T232"/>
          <cell r="U232"/>
          <cell r="V232"/>
          <cell r="W232"/>
        </row>
        <row r="233">
          <cell r="H233"/>
          <cell r="I233"/>
          <cell r="J233"/>
          <cell r="K233"/>
          <cell r="L233"/>
          <cell r="M233"/>
          <cell r="N233"/>
          <cell r="O233"/>
          <cell r="P233"/>
          <cell r="Q233"/>
          <cell r="R233"/>
          <cell r="S233"/>
          <cell r="T233"/>
          <cell r="U233"/>
          <cell r="V233"/>
          <cell r="W233"/>
        </row>
        <row r="234">
          <cell r="H234"/>
          <cell r="I234"/>
          <cell r="J234"/>
          <cell r="K234"/>
          <cell r="L234"/>
          <cell r="M234"/>
          <cell r="N234"/>
          <cell r="O234"/>
          <cell r="P234"/>
          <cell r="Q234"/>
          <cell r="R234"/>
          <cell r="S234"/>
          <cell r="T234"/>
          <cell r="U234"/>
          <cell r="V234"/>
          <cell r="W234"/>
        </row>
        <row r="235">
          <cell r="H235"/>
          <cell r="I235"/>
          <cell r="J235"/>
          <cell r="K235"/>
          <cell r="L235"/>
          <cell r="M235"/>
          <cell r="N235"/>
          <cell r="O235"/>
          <cell r="P235"/>
          <cell r="Q235"/>
          <cell r="R235"/>
          <cell r="S235"/>
          <cell r="T235"/>
          <cell r="U235"/>
          <cell r="V235"/>
          <cell r="W235"/>
        </row>
        <row r="236">
          <cell r="H236"/>
          <cell r="I236"/>
          <cell r="J236"/>
          <cell r="K236"/>
          <cell r="L236"/>
          <cell r="M236"/>
          <cell r="N236"/>
          <cell r="O236"/>
          <cell r="P236"/>
          <cell r="Q236"/>
          <cell r="R236"/>
          <cell r="S236"/>
          <cell r="T236"/>
          <cell r="U236"/>
          <cell r="V236"/>
          <cell r="W236"/>
        </row>
        <row r="237">
          <cell r="H237"/>
          <cell r="I237"/>
          <cell r="J237"/>
          <cell r="K237"/>
          <cell r="L237"/>
          <cell r="M237"/>
          <cell r="N237"/>
          <cell r="O237"/>
          <cell r="P237"/>
          <cell r="Q237"/>
          <cell r="R237"/>
          <cell r="S237"/>
          <cell r="T237"/>
          <cell r="U237"/>
          <cell r="V237"/>
          <cell r="W237"/>
        </row>
        <row r="238">
          <cell r="H238"/>
          <cell r="I238"/>
          <cell r="J238"/>
          <cell r="K238"/>
          <cell r="L238"/>
          <cell r="M238"/>
          <cell r="N238"/>
          <cell r="O238"/>
          <cell r="P238"/>
          <cell r="Q238"/>
          <cell r="R238"/>
          <cell r="S238"/>
          <cell r="T238"/>
          <cell r="U238"/>
          <cell r="V238"/>
          <cell r="W238"/>
        </row>
        <row r="239">
          <cell r="H239"/>
          <cell r="I239"/>
          <cell r="J239"/>
          <cell r="K239"/>
          <cell r="L239"/>
          <cell r="M239"/>
          <cell r="N239"/>
          <cell r="O239"/>
          <cell r="P239"/>
          <cell r="Q239"/>
          <cell r="R239"/>
          <cell r="S239"/>
          <cell r="T239"/>
          <cell r="U239"/>
          <cell r="V239"/>
          <cell r="W239"/>
        </row>
        <row r="240">
          <cell r="H240"/>
          <cell r="I240"/>
          <cell r="J240"/>
          <cell r="K240"/>
          <cell r="L240"/>
          <cell r="M240"/>
          <cell r="N240"/>
          <cell r="O240"/>
          <cell r="P240"/>
          <cell r="Q240"/>
          <cell r="R240"/>
          <cell r="S240"/>
          <cell r="T240"/>
          <cell r="U240"/>
          <cell r="V240"/>
          <cell r="W240"/>
        </row>
        <row r="241">
          <cell r="H241"/>
          <cell r="I241"/>
          <cell r="J241"/>
          <cell r="K241"/>
          <cell r="L241"/>
          <cell r="M241"/>
          <cell r="N241"/>
          <cell r="O241"/>
          <cell r="P241"/>
          <cell r="Q241"/>
          <cell r="R241"/>
          <cell r="S241"/>
          <cell r="T241"/>
          <cell r="U241"/>
          <cell r="V241"/>
          <cell r="W241"/>
        </row>
        <row r="242">
          <cell r="H242"/>
          <cell r="I242"/>
          <cell r="J242"/>
          <cell r="K242"/>
          <cell r="L242"/>
          <cell r="M242"/>
          <cell r="N242"/>
          <cell r="O242"/>
          <cell r="P242"/>
          <cell r="Q242"/>
          <cell r="R242"/>
          <cell r="S242"/>
          <cell r="T242"/>
          <cell r="U242"/>
          <cell r="V242"/>
          <cell r="W242"/>
        </row>
        <row r="243">
          <cell r="H243"/>
          <cell r="I243"/>
          <cell r="J243"/>
          <cell r="K243"/>
          <cell r="L243"/>
          <cell r="M243"/>
          <cell r="N243"/>
          <cell r="O243"/>
          <cell r="P243"/>
          <cell r="Q243"/>
          <cell r="R243"/>
          <cell r="S243"/>
          <cell r="T243"/>
          <cell r="U243"/>
          <cell r="V243"/>
          <cell r="W243"/>
        </row>
        <row r="244">
          <cell r="H244"/>
          <cell r="I244"/>
          <cell r="J244"/>
          <cell r="K244"/>
          <cell r="L244"/>
          <cell r="M244"/>
          <cell r="N244"/>
          <cell r="O244"/>
          <cell r="P244"/>
          <cell r="Q244"/>
          <cell r="R244"/>
          <cell r="S244"/>
          <cell r="T244"/>
          <cell r="U244"/>
          <cell r="V244"/>
          <cell r="W244"/>
        </row>
        <row r="245">
          <cell r="H245"/>
          <cell r="I245"/>
          <cell r="J245"/>
          <cell r="K245"/>
          <cell r="L245"/>
          <cell r="M245"/>
          <cell r="N245"/>
          <cell r="O245"/>
          <cell r="P245"/>
          <cell r="Q245"/>
          <cell r="R245"/>
          <cell r="S245"/>
          <cell r="T245"/>
          <cell r="U245"/>
          <cell r="V245"/>
          <cell r="W245"/>
        </row>
        <row r="246">
          <cell r="H246"/>
          <cell r="I246"/>
          <cell r="J246"/>
          <cell r="K246"/>
          <cell r="L246"/>
          <cell r="M246"/>
          <cell r="N246"/>
          <cell r="O246"/>
          <cell r="P246"/>
          <cell r="Q246"/>
          <cell r="R246"/>
          <cell r="S246"/>
          <cell r="T246"/>
          <cell r="U246"/>
          <cell r="V246"/>
          <cell r="W246"/>
        </row>
        <row r="247">
          <cell r="H247"/>
          <cell r="I247"/>
          <cell r="J247"/>
          <cell r="K247"/>
          <cell r="L247"/>
          <cell r="M247"/>
          <cell r="N247"/>
          <cell r="O247"/>
          <cell r="P247"/>
          <cell r="Q247"/>
          <cell r="R247"/>
          <cell r="S247"/>
          <cell r="T247"/>
          <cell r="U247"/>
          <cell r="V247"/>
          <cell r="W247"/>
        </row>
        <row r="248">
          <cell r="H248"/>
          <cell r="I248"/>
          <cell r="J248"/>
          <cell r="K248"/>
          <cell r="L248"/>
          <cell r="M248"/>
          <cell r="N248"/>
          <cell r="O248"/>
          <cell r="P248"/>
          <cell r="Q248"/>
          <cell r="R248"/>
          <cell r="S248"/>
          <cell r="T248"/>
          <cell r="U248"/>
          <cell r="V248"/>
          <cell r="W248"/>
        </row>
        <row r="249">
          <cell r="H249"/>
          <cell r="I249"/>
          <cell r="J249"/>
          <cell r="K249"/>
          <cell r="L249"/>
          <cell r="M249"/>
          <cell r="N249"/>
          <cell r="O249"/>
          <cell r="P249"/>
          <cell r="Q249"/>
          <cell r="R249"/>
          <cell r="S249"/>
          <cell r="T249"/>
          <cell r="U249"/>
          <cell r="V249"/>
          <cell r="W249"/>
        </row>
        <row r="250">
          <cell r="H250"/>
          <cell r="I250"/>
          <cell r="J250"/>
          <cell r="K250"/>
          <cell r="L250"/>
          <cell r="M250"/>
          <cell r="N250"/>
          <cell r="O250"/>
          <cell r="P250"/>
          <cell r="Q250"/>
          <cell r="R250"/>
          <cell r="S250"/>
          <cell r="T250"/>
          <cell r="U250"/>
          <cell r="V250"/>
          <cell r="W250"/>
        </row>
        <row r="251">
          <cell r="H251"/>
          <cell r="I251"/>
          <cell r="J251"/>
          <cell r="K251"/>
          <cell r="L251"/>
          <cell r="M251"/>
          <cell r="N251"/>
          <cell r="O251"/>
          <cell r="P251"/>
          <cell r="Q251"/>
          <cell r="R251"/>
          <cell r="S251"/>
          <cell r="T251"/>
          <cell r="U251"/>
          <cell r="V251"/>
          <cell r="W251"/>
        </row>
        <row r="252">
          <cell r="H252"/>
          <cell r="I252"/>
          <cell r="J252"/>
          <cell r="K252"/>
          <cell r="L252"/>
          <cell r="M252"/>
          <cell r="N252"/>
          <cell r="O252"/>
          <cell r="P252"/>
          <cell r="Q252"/>
          <cell r="R252"/>
          <cell r="S252"/>
          <cell r="T252"/>
          <cell r="U252"/>
          <cell r="V252"/>
          <cell r="W252"/>
        </row>
        <row r="253">
          <cell r="H253"/>
          <cell r="I253"/>
          <cell r="J253"/>
          <cell r="K253"/>
          <cell r="L253"/>
          <cell r="M253"/>
          <cell r="N253"/>
          <cell r="O253"/>
          <cell r="P253"/>
          <cell r="Q253"/>
          <cell r="R253"/>
          <cell r="S253"/>
          <cell r="T253"/>
          <cell r="U253"/>
          <cell r="V253"/>
          <cell r="W253"/>
        </row>
        <row r="254">
          <cell r="H254"/>
          <cell r="I254"/>
          <cell r="J254"/>
          <cell r="K254"/>
          <cell r="L254"/>
          <cell r="M254"/>
          <cell r="N254"/>
          <cell r="O254"/>
          <cell r="P254"/>
          <cell r="Q254"/>
          <cell r="R254"/>
          <cell r="S254"/>
          <cell r="T254"/>
          <cell r="U254"/>
          <cell r="V254"/>
          <cell r="W254"/>
        </row>
        <row r="255">
          <cell r="H255"/>
          <cell r="I255"/>
          <cell r="J255"/>
          <cell r="K255"/>
          <cell r="L255"/>
          <cell r="M255"/>
          <cell r="N255"/>
          <cell r="O255"/>
          <cell r="P255"/>
          <cell r="Q255"/>
          <cell r="R255"/>
          <cell r="S255"/>
          <cell r="T255"/>
          <cell r="U255"/>
          <cell r="V255"/>
          <cell r="W255"/>
        </row>
        <row r="256">
          <cell r="H256"/>
          <cell r="I256"/>
          <cell r="J256"/>
          <cell r="K256"/>
          <cell r="L256"/>
          <cell r="M256"/>
          <cell r="N256"/>
          <cell r="O256"/>
          <cell r="P256"/>
          <cell r="Q256"/>
          <cell r="R256"/>
          <cell r="S256"/>
          <cell r="T256"/>
          <cell r="U256"/>
          <cell r="V256"/>
          <cell r="W256"/>
        </row>
        <row r="257">
          <cell r="H257"/>
          <cell r="I257"/>
          <cell r="J257"/>
          <cell r="K257"/>
          <cell r="L257"/>
          <cell r="M257"/>
          <cell r="N257"/>
          <cell r="O257"/>
          <cell r="P257"/>
          <cell r="Q257"/>
          <cell r="R257"/>
          <cell r="S257"/>
          <cell r="T257"/>
          <cell r="U257"/>
          <cell r="V257"/>
          <cell r="W257"/>
        </row>
        <row r="258">
          <cell r="H258"/>
          <cell r="I258"/>
          <cell r="J258"/>
          <cell r="K258"/>
          <cell r="L258"/>
          <cell r="M258"/>
          <cell r="N258"/>
          <cell r="O258"/>
          <cell r="P258"/>
          <cell r="Q258"/>
          <cell r="R258"/>
          <cell r="S258"/>
          <cell r="T258"/>
          <cell r="U258"/>
          <cell r="V258"/>
          <cell r="W258"/>
        </row>
        <row r="259">
          <cell r="H259"/>
          <cell r="I259"/>
          <cell r="J259"/>
          <cell r="K259"/>
          <cell r="L259"/>
          <cell r="M259"/>
          <cell r="N259"/>
          <cell r="O259"/>
          <cell r="P259"/>
          <cell r="Q259"/>
          <cell r="R259"/>
          <cell r="S259"/>
          <cell r="T259"/>
          <cell r="U259"/>
          <cell r="V259"/>
          <cell r="W259"/>
        </row>
        <row r="260">
          <cell r="H260"/>
          <cell r="I260"/>
          <cell r="J260"/>
          <cell r="K260"/>
          <cell r="L260"/>
          <cell r="M260"/>
          <cell r="N260"/>
          <cell r="O260"/>
          <cell r="P260"/>
          <cell r="Q260"/>
          <cell r="R260"/>
          <cell r="S260"/>
          <cell r="T260"/>
          <cell r="U260"/>
          <cell r="V260"/>
          <cell r="W260"/>
        </row>
        <row r="261">
          <cell r="H261"/>
          <cell r="I261"/>
          <cell r="J261"/>
          <cell r="K261"/>
          <cell r="L261"/>
          <cell r="M261"/>
          <cell r="N261"/>
          <cell r="O261"/>
          <cell r="P261"/>
          <cell r="Q261"/>
          <cell r="R261"/>
          <cell r="S261"/>
          <cell r="T261"/>
          <cell r="U261"/>
          <cell r="V261"/>
          <cell r="W261"/>
        </row>
        <row r="262">
          <cell r="H262"/>
          <cell r="I262"/>
          <cell r="J262"/>
          <cell r="K262"/>
          <cell r="L262"/>
          <cell r="M262"/>
          <cell r="N262"/>
          <cell r="O262"/>
          <cell r="P262"/>
          <cell r="Q262"/>
          <cell r="R262"/>
          <cell r="S262"/>
          <cell r="T262"/>
          <cell r="U262"/>
          <cell r="V262"/>
          <cell r="W262"/>
        </row>
        <row r="263">
          <cell r="H263"/>
          <cell r="I263"/>
          <cell r="J263"/>
          <cell r="K263"/>
          <cell r="L263"/>
          <cell r="M263"/>
          <cell r="N263"/>
          <cell r="O263"/>
          <cell r="P263"/>
          <cell r="Q263"/>
          <cell r="R263"/>
          <cell r="S263"/>
          <cell r="T263"/>
          <cell r="U263"/>
          <cell r="V263"/>
          <cell r="W263"/>
        </row>
        <row r="264">
          <cell r="H264"/>
          <cell r="I264"/>
          <cell r="J264"/>
          <cell r="K264"/>
          <cell r="L264"/>
          <cell r="M264"/>
          <cell r="N264"/>
          <cell r="O264"/>
          <cell r="P264"/>
          <cell r="Q264"/>
          <cell r="R264"/>
          <cell r="S264"/>
          <cell r="T264"/>
          <cell r="U264"/>
          <cell r="V264"/>
          <cell r="W264"/>
        </row>
        <row r="265">
          <cell r="H265"/>
          <cell r="I265"/>
          <cell r="J265"/>
          <cell r="K265"/>
          <cell r="L265"/>
          <cell r="M265"/>
          <cell r="N265"/>
          <cell r="O265"/>
          <cell r="P265"/>
          <cell r="Q265"/>
          <cell r="R265"/>
          <cell r="S265"/>
          <cell r="T265"/>
          <cell r="U265"/>
          <cell r="V265"/>
          <cell r="W265"/>
        </row>
        <row r="266">
          <cell r="H266"/>
          <cell r="I266"/>
          <cell r="J266"/>
          <cell r="K266"/>
          <cell r="L266"/>
          <cell r="M266"/>
          <cell r="N266"/>
          <cell r="O266"/>
          <cell r="P266"/>
          <cell r="Q266"/>
          <cell r="R266"/>
          <cell r="S266"/>
          <cell r="T266"/>
          <cell r="U266"/>
          <cell r="V266"/>
          <cell r="W266"/>
        </row>
        <row r="267">
          <cell r="H267"/>
          <cell r="I267"/>
          <cell r="J267"/>
          <cell r="K267"/>
          <cell r="L267"/>
          <cell r="M267"/>
          <cell r="N267"/>
          <cell r="O267"/>
          <cell r="P267"/>
          <cell r="Q267"/>
          <cell r="R267"/>
          <cell r="S267"/>
          <cell r="T267"/>
          <cell r="U267"/>
          <cell r="V267"/>
          <cell r="W267"/>
        </row>
        <row r="268">
          <cell r="H268"/>
          <cell r="I268"/>
          <cell r="J268"/>
          <cell r="K268"/>
          <cell r="L268"/>
          <cell r="M268"/>
          <cell r="N268"/>
          <cell r="O268"/>
          <cell r="P268"/>
          <cell r="Q268"/>
          <cell r="R268"/>
          <cell r="S268"/>
          <cell r="T268"/>
          <cell r="U268"/>
          <cell r="V268"/>
          <cell r="W268"/>
        </row>
        <row r="269">
          <cell r="H269"/>
          <cell r="I269"/>
          <cell r="J269"/>
          <cell r="K269"/>
          <cell r="L269"/>
          <cell r="M269"/>
          <cell r="N269"/>
          <cell r="O269"/>
          <cell r="P269"/>
          <cell r="Q269"/>
          <cell r="R269"/>
          <cell r="S269"/>
          <cell r="T269"/>
          <cell r="U269"/>
          <cell r="V269"/>
          <cell r="W269"/>
        </row>
        <row r="270">
          <cell r="H270"/>
          <cell r="I270"/>
          <cell r="J270"/>
          <cell r="K270"/>
          <cell r="L270"/>
          <cell r="M270"/>
          <cell r="N270"/>
          <cell r="O270"/>
          <cell r="P270"/>
          <cell r="Q270"/>
          <cell r="R270"/>
          <cell r="S270"/>
          <cell r="T270"/>
          <cell r="U270"/>
          <cell r="V270"/>
          <cell r="W270"/>
        </row>
        <row r="271">
          <cell r="H271"/>
          <cell r="I271"/>
          <cell r="J271"/>
          <cell r="K271"/>
          <cell r="L271"/>
          <cell r="M271"/>
          <cell r="N271"/>
          <cell r="O271"/>
          <cell r="P271"/>
          <cell r="Q271"/>
          <cell r="R271"/>
          <cell r="S271"/>
          <cell r="T271"/>
          <cell r="U271"/>
          <cell r="V271"/>
          <cell r="W271"/>
        </row>
        <row r="272">
          <cell r="H272"/>
          <cell r="I272"/>
          <cell r="J272"/>
          <cell r="K272"/>
          <cell r="L272"/>
          <cell r="M272"/>
          <cell r="N272"/>
          <cell r="O272"/>
          <cell r="P272"/>
          <cell r="Q272"/>
          <cell r="R272"/>
          <cell r="S272"/>
          <cell r="T272"/>
          <cell r="U272"/>
          <cell r="V272"/>
          <cell r="W272"/>
        </row>
        <row r="273">
          <cell r="H273"/>
          <cell r="I273"/>
          <cell r="J273"/>
          <cell r="K273"/>
          <cell r="L273"/>
          <cell r="M273"/>
          <cell r="N273"/>
          <cell r="O273"/>
          <cell r="P273"/>
          <cell r="Q273"/>
          <cell r="R273"/>
          <cell r="S273"/>
          <cell r="T273"/>
          <cell r="U273"/>
          <cell r="V273"/>
          <cell r="W273"/>
        </row>
        <row r="274">
          <cell r="H274"/>
          <cell r="I274"/>
          <cell r="J274"/>
          <cell r="K274"/>
          <cell r="L274"/>
          <cell r="M274"/>
          <cell r="N274"/>
          <cell r="O274"/>
          <cell r="P274"/>
          <cell r="Q274"/>
          <cell r="R274"/>
          <cell r="S274"/>
          <cell r="T274"/>
          <cell r="U274"/>
          <cell r="V274"/>
          <cell r="W274"/>
        </row>
        <row r="275">
          <cell r="H275"/>
          <cell r="I275"/>
          <cell r="J275"/>
          <cell r="K275"/>
          <cell r="L275"/>
          <cell r="M275"/>
          <cell r="N275"/>
          <cell r="O275"/>
          <cell r="P275"/>
          <cell r="Q275"/>
          <cell r="R275"/>
          <cell r="S275"/>
          <cell r="T275"/>
          <cell r="U275"/>
          <cell r="V275"/>
          <cell r="W275"/>
        </row>
        <row r="276">
          <cell r="H276"/>
          <cell r="I276"/>
          <cell r="J276"/>
          <cell r="K276"/>
          <cell r="L276"/>
          <cell r="M276"/>
          <cell r="N276"/>
          <cell r="O276"/>
          <cell r="P276"/>
          <cell r="Q276"/>
          <cell r="R276"/>
          <cell r="S276"/>
          <cell r="T276"/>
          <cell r="U276"/>
          <cell r="V276"/>
          <cell r="W276"/>
        </row>
        <row r="277">
          <cell r="H277"/>
          <cell r="I277"/>
          <cell r="J277"/>
          <cell r="K277"/>
          <cell r="L277"/>
          <cell r="M277"/>
          <cell r="N277"/>
          <cell r="O277"/>
          <cell r="P277"/>
          <cell r="Q277"/>
          <cell r="R277"/>
          <cell r="S277"/>
          <cell r="T277"/>
          <cell r="U277"/>
          <cell r="V277"/>
          <cell r="W277"/>
        </row>
        <row r="278">
          <cell r="H278"/>
          <cell r="I278"/>
          <cell r="J278"/>
          <cell r="K278"/>
          <cell r="L278"/>
          <cell r="M278"/>
          <cell r="N278"/>
          <cell r="O278"/>
          <cell r="P278"/>
          <cell r="Q278"/>
          <cell r="R278"/>
          <cell r="S278"/>
          <cell r="T278"/>
          <cell r="U278"/>
          <cell r="V278"/>
          <cell r="W278"/>
        </row>
        <row r="279">
          <cell r="H279"/>
          <cell r="I279"/>
          <cell r="J279"/>
          <cell r="K279"/>
          <cell r="L279"/>
          <cell r="M279"/>
          <cell r="N279"/>
          <cell r="O279"/>
          <cell r="P279"/>
          <cell r="Q279"/>
          <cell r="R279"/>
          <cell r="S279"/>
          <cell r="T279"/>
          <cell r="U279"/>
          <cell r="V279"/>
          <cell r="W279"/>
        </row>
        <row r="280">
          <cell r="H280"/>
          <cell r="I280"/>
          <cell r="J280"/>
          <cell r="K280"/>
          <cell r="L280"/>
          <cell r="M280"/>
          <cell r="N280"/>
          <cell r="O280"/>
          <cell r="P280"/>
          <cell r="Q280"/>
          <cell r="R280"/>
          <cell r="S280"/>
          <cell r="T280"/>
          <cell r="U280"/>
          <cell r="V280"/>
          <cell r="W280"/>
        </row>
        <row r="281">
          <cell r="H281"/>
          <cell r="I281"/>
          <cell r="J281"/>
          <cell r="K281"/>
          <cell r="L281"/>
          <cell r="M281"/>
          <cell r="N281"/>
          <cell r="O281"/>
          <cell r="P281"/>
          <cell r="Q281"/>
          <cell r="R281"/>
          <cell r="S281"/>
          <cell r="T281"/>
          <cell r="U281"/>
          <cell r="V281"/>
          <cell r="W281"/>
        </row>
        <row r="282">
          <cell r="H282"/>
          <cell r="I282"/>
          <cell r="J282"/>
          <cell r="K282"/>
          <cell r="L282"/>
          <cell r="M282"/>
          <cell r="N282"/>
          <cell r="O282"/>
          <cell r="P282"/>
          <cell r="Q282"/>
          <cell r="R282"/>
          <cell r="S282"/>
          <cell r="T282"/>
          <cell r="U282"/>
          <cell r="V282"/>
          <cell r="W282"/>
        </row>
        <row r="283">
          <cell r="H283"/>
          <cell r="I283"/>
          <cell r="J283"/>
          <cell r="K283"/>
          <cell r="L283"/>
          <cell r="M283"/>
          <cell r="N283"/>
          <cell r="O283"/>
          <cell r="P283"/>
          <cell r="Q283"/>
          <cell r="R283"/>
          <cell r="S283"/>
          <cell r="T283"/>
          <cell r="U283"/>
          <cell r="V283"/>
          <cell r="W283"/>
        </row>
        <row r="284">
          <cell r="H284"/>
          <cell r="I284"/>
          <cell r="J284"/>
          <cell r="K284"/>
          <cell r="L284"/>
          <cell r="M284"/>
          <cell r="N284"/>
          <cell r="O284"/>
          <cell r="P284"/>
          <cell r="Q284"/>
          <cell r="R284"/>
          <cell r="S284"/>
          <cell r="T284"/>
          <cell r="U284"/>
          <cell r="V284"/>
          <cell r="W284"/>
        </row>
        <row r="285">
          <cell r="H285"/>
          <cell r="I285"/>
          <cell r="J285"/>
          <cell r="K285"/>
          <cell r="L285"/>
          <cell r="M285"/>
          <cell r="N285"/>
          <cell r="O285"/>
          <cell r="P285"/>
          <cell r="Q285"/>
          <cell r="R285"/>
          <cell r="S285"/>
          <cell r="T285"/>
          <cell r="U285"/>
          <cell r="V285"/>
          <cell r="W285"/>
        </row>
        <row r="286">
          <cell r="H286"/>
          <cell r="I286"/>
          <cell r="J286"/>
          <cell r="K286"/>
          <cell r="L286"/>
          <cell r="M286"/>
          <cell r="N286"/>
          <cell r="O286"/>
          <cell r="P286"/>
          <cell r="Q286"/>
          <cell r="R286"/>
          <cell r="S286"/>
          <cell r="T286"/>
          <cell r="U286"/>
          <cell r="V286"/>
          <cell r="W286"/>
        </row>
        <row r="287">
          <cell r="H287"/>
          <cell r="I287"/>
          <cell r="J287"/>
          <cell r="K287"/>
          <cell r="L287"/>
          <cell r="M287"/>
          <cell r="N287"/>
          <cell r="O287"/>
          <cell r="P287"/>
          <cell r="Q287"/>
          <cell r="R287"/>
          <cell r="S287"/>
          <cell r="T287"/>
          <cell r="U287"/>
          <cell r="V287"/>
          <cell r="W287"/>
        </row>
        <row r="288">
          <cell r="H288"/>
          <cell r="I288"/>
          <cell r="J288"/>
          <cell r="K288"/>
          <cell r="L288"/>
          <cell r="M288"/>
          <cell r="N288"/>
          <cell r="O288"/>
          <cell r="P288"/>
          <cell r="Q288"/>
          <cell r="R288"/>
          <cell r="S288"/>
          <cell r="T288"/>
          <cell r="U288"/>
          <cell r="V288"/>
          <cell r="W288"/>
        </row>
        <row r="289">
          <cell r="H289"/>
          <cell r="I289"/>
          <cell r="J289"/>
          <cell r="K289"/>
          <cell r="L289"/>
          <cell r="M289"/>
          <cell r="N289"/>
          <cell r="O289"/>
          <cell r="P289"/>
          <cell r="Q289"/>
          <cell r="R289"/>
          <cell r="S289"/>
          <cell r="T289"/>
          <cell r="U289"/>
          <cell r="V289"/>
          <cell r="W289"/>
        </row>
        <row r="290">
          <cell r="H290"/>
          <cell r="I290"/>
          <cell r="J290"/>
          <cell r="K290"/>
          <cell r="L290"/>
          <cell r="M290"/>
          <cell r="N290"/>
          <cell r="O290"/>
          <cell r="P290"/>
          <cell r="Q290"/>
          <cell r="R290"/>
          <cell r="S290"/>
          <cell r="T290"/>
          <cell r="U290"/>
          <cell r="V290"/>
          <cell r="W290"/>
        </row>
        <row r="291">
          <cell r="H291"/>
          <cell r="I291"/>
          <cell r="J291"/>
          <cell r="K291"/>
          <cell r="L291"/>
          <cell r="M291"/>
          <cell r="N291"/>
          <cell r="O291"/>
          <cell r="P291"/>
          <cell r="Q291"/>
          <cell r="R291"/>
          <cell r="S291"/>
          <cell r="T291"/>
          <cell r="U291"/>
          <cell r="V291"/>
          <cell r="W291"/>
        </row>
        <row r="292">
          <cell r="H292"/>
          <cell r="I292"/>
          <cell r="J292"/>
          <cell r="K292"/>
          <cell r="L292"/>
          <cell r="M292"/>
          <cell r="N292"/>
          <cell r="O292"/>
          <cell r="P292"/>
          <cell r="Q292"/>
          <cell r="R292"/>
          <cell r="S292"/>
          <cell r="T292"/>
          <cell r="U292"/>
          <cell r="V292"/>
          <cell r="W292"/>
        </row>
        <row r="293">
          <cell r="H293"/>
          <cell r="I293"/>
          <cell r="J293"/>
          <cell r="K293"/>
          <cell r="L293"/>
          <cell r="M293"/>
          <cell r="N293"/>
          <cell r="O293"/>
          <cell r="P293"/>
          <cell r="Q293"/>
          <cell r="R293"/>
          <cell r="S293"/>
          <cell r="T293"/>
          <cell r="U293"/>
          <cell r="V293"/>
          <cell r="W293"/>
        </row>
        <row r="294">
          <cell r="H294"/>
          <cell r="I294"/>
          <cell r="J294"/>
          <cell r="K294"/>
          <cell r="L294"/>
          <cell r="M294"/>
          <cell r="N294"/>
          <cell r="O294"/>
          <cell r="P294"/>
          <cell r="Q294"/>
          <cell r="R294"/>
          <cell r="S294"/>
          <cell r="T294"/>
          <cell r="U294"/>
          <cell r="V294"/>
          <cell r="W294"/>
        </row>
        <row r="295">
          <cell r="H295"/>
          <cell r="I295"/>
          <cell r="J295"/>
          <cell r="K295"/>
          <cell r="L295"/>
          <cell r="M295"/>
          <cell r="N295"/>
          <cell r="O295"/>
          <cell r="P295"/>
          <cell r="Q295"/>
          <cell r="R295"/>
          <cell r="S295"/>
          <cell r="T295"/>
          <cell r="U295"/>
          <cell r="V295"/>
          <cell r="W295"/>
        </row>
        <row r="296">
          <cell r="H296"/>
          <cell r="I296"/>
          <cell r="J296"/>
          <cell r="K296"/>
          <cell r="L296"/>
          <cell r="M296"/>
          <cell r="N296"/>
          <cell r="O296"/>
          <cell r="P296"/>
          <cell r="Q296"/>
          <cell r="R296"/>
          <cell r="S296"/>
          <cell r="T296"/>
          <cell r="U296"/>
          <cell r="V296"/>
          <cell r="W296"/>
        </row>
        <row r="297">
          <cell r="H297"/>
          <cell r="I297"/>
          <cell r="J297"/>
          <cell r="K297"/>
          <cell r="L297"/>
          <cell r="M297"/>
          <cell r="N297"/>
          <cell r="O297"/>
          <cell r="P297"/>
          <cell r="Q297"/>
          <cell r="R297"/>
          <cell r="S297"/>
          <cell r="T297"/>
          <cell r="U297"/>
          <cell r="V297"/>
          <cell r="W297"/>
        </row>
        <row r="298">
          <cell r="H298"/>
          <cell r="I298"/>
          <cell r="J298"/>
          <cell r="K298"/>
          <cell r="L298"/>
          <cell r="M298"/>
          <cell r="N298"/>
          <cell r="O298"/>
          <cell r="P298"/>
          <cell r="Q298"/>
          <cell r="R298"/>
          <cell r="S298"/>
          <cell r="T298"/>
          <cell r="U298"/>
          <cell r="V298"/>
          <cell r="W298"/>
        </row>
        <row r="299">
          <cell r="H299"/>
          <cell r="I299"/>
          <cell r="J299"/>
          <cell r="K299"/>
          <cell r="L299"/>
          <cell r="M299"/>
          <cell r="N299"/>
          <cell r="O299"/>
          <cell r="P299"/>
          <cell r="Q299"/>
          <cell r="R299"/>
          <cell r="S299"/>
          <cell r="T299"/>
          <cell r="U299"/>
          <cell r="V299"/>
          <cell r="W299"/>
        </row>
        <row r="300">
          <cell r="H300"/>
          <cell r="I300"/>
          <cell r="J300"/>
          <cell r="K300"/>
          <cell r="L300"/>
          <cell r="M300"/>
          <cell r="N300"/>
          <cell r="O300"/>
          <cell r="P300"/>
          <cell r="Q300"/>
          <cell r="R300"/>
          <cell r="S300"/>
          <cell r="T300"/>
          <cell r="U300"/>
          <cell r="V300"/>
          <cell r="W300"/>
        </row>
        <row r="301">
          <cell r="H301"/>
          <cell r="I301"/>
          <cell r="J301"/>
          <cell r="K301"/>
          <cell r="L301"/>
          <cell r="M301"/>
          <cell r="N301"/>
          <cell r="O301"/>
          <cell r="P301"/>
          <cell r="Q301"/>
          <cell r="R301"/>
          <cell r="S301"/>
          <cell r="T301"/>
          <cell r="U301"/>
          <cell r="V301"/>
          <cell r="W301"/>
        </row>
        <row r="302">
          <cell r="H302"/>
          <cell r="I302"/>
          <cell r="J302"/>
          <cell r="K302"/>
          <cell r="L302"/>
          <cell r="M302"/>
          <cell r="N302"/>
          <cell r="O302"/>
          <cell r="P302"/>
          <cell r="Q302"/>
          <cell r="R302"/>
          <cell r="S302"/>
          <cell r="T302"/>
          <cell r="U302"/>
          <cell r="V302"/>
          <cell r="W302"/>
        </row>
        <row r="303">
          <cell r="H303"/>
          <cell r="I303"/>
          <cell r="J303"/>
          <cell r="K303"/>
          <cell r="L303"/>
          <cell r="M303"/>
          <cell r="N303"/>
          <cell r="O303"/>
          <cell r="P303"/>
          <cell r="Q303"/>
          <cell r="R303"/>
          <cell r="S303"/>
          <cell r="T303"/>
          <cell r="U303"/>
          <cell r="V303"/>
          <cell r="W303"/>
        </row>
        <row r="304">
          <cell r="H304"/>
          <cell r="I304"/>
          <cell r="J304"/>
          <cell r="K304"/>
          <cell r="L304"/>
          <cell r="M304"/>
          <cell r="N304"/>
          <cell r="O304"/>
          <cell r="P304"/>
          <cell r="Q304"/>
          <cell r="R304"/>
          <cell r="S304"/>
          <cell r="T304"/>
          <cell r="U304"/>
          <cell r="V304"/>
          <cell r="W304"/>
        </row>
        <row r="305">
          <cell r="H305"/>
          <cell r="I305"/>
          <cell r="J305"/>
          <cell r="K305"/>
          <cell r="L305"/>
          <cell r="M305"/>
          <cell r="N305"/>
          <cell r="O305"/>
          <cell r="P305"/>
          <cell r="Q305"/>
          <cell r="R305"/>
          <cell r="S305"/>
          <cell r="T305"/>
          <cell r="U305"/>
          <cell r="V305"/>
          <cell r="W305"/>
        </row>
        <row r="306">
          <cell r="H306"/>
          <cell r="I306"/>
          <cell r="J306"/>
          <cell r="K306"/>
          <cell r="L306"/>
          <cell r="M306"/>
          <cell r="N306"/>
          <cell r="O306"/>
          <cell r="P306"/>
          <cell r="Q306"/>
          <cell r="R306"/>
          <cell r="S306"/>
          <cell r="T306"/>
          <cell r="U306"/>
          <cell r="V306"/>
          <cell r="W306"/>
        </row>
        <row r="307">
          <cell r="H307"/>
          <cell r="I307"/>
          <cell r="J307"/>
          <cell r="K307"/>
          <cell r="L307"/>
          <cell r="M307"/>
          <cell r="N307"/>
          <cell r="O307"/>
          <cell r="P307"/>
          <cell r="Q307"/>
          <cell r="R307"/>
          <cell r="S307"/>
          <cell r="T307"/>
          <cell r="U307"/>
          <cell r="V307"/>
          <cell r="W307"/>
        </row>
        <row r="308">
          <cell r="H308"/>
          <cell r="I308"/>
          <cell r="J308"/>
          <cell r="K308"/>
          <cell r="L308"/>
          <cell r="M308"/>
          <cell r="N308"/>
          <cell r="O308"/>
          <cell r="P308"/>
          <cell r="Q308"/>
          <cell r="R308"/>
          <cell r="S308"/>
          <cell r="T308"/>
          <cell r="U308"/>
          <cell r="V308"/>
          <cell r="W308"/>
        </row>
        <row r="309">
          <cell r="H309"/>
          <cell r="I309"/>
          <cell r="J309"/>
          <cell r="K309"/>
          <cell r="L309"/>
          <cell r="M309"/>
          <cell r="N309"/>
          <cell r="O309"/>
          <cell r="P309"/>
          <cell r="Q309"/>
          <cell r="R309"/>
          <cell r="S309"/>
          <cell r="T309"/>
          <cell r="U309"/>
          <cell r="V309"/>
          <cell r="W309"/>
        </row>
        <row r="310">
          <cell r="H310"/>
          <cell r="I310"/>
          <cell r="J310"/>
          <cell r="K310"/>
          <cell r="L310"/>
          <cell r="M310"/>
          <cell r="N310"/>
          <cell r="O310"/>
          <cell r="P310"/>
          <cell r="Q310"/>
          <cell r="R310"/>
          <cell r="S310"/>
          <cell r="T310"/>
          <cell r="U310"/>
          <cell r="V310"/>
          <cell r="W310"/>
        </row>
        <row r="311">
          <cell r="H311"/>
          <cell r="I311"/>
          <cell r="J311"/>
          <cell r="K311"/>
          <cell r="L311"/>
          <cell r="M311"/>
          <cell r="N311"/>
          <cell r="O311"/>
          <cell r="P311"/>
          <cell r="Q311"/>
          <cell r="R311"/>
          <cell r="S311"/>
          <cell r="T311"/>
          <cell r="U311"/>
          <cell r="V311"/>
          <cell r="W311"/>
        </row>
        <row r="312">
          <cell r="H312"/>
          <cell r="I312"/>
          <cell r="J312"/>
          <cell r="K312"/>
          <cell r="L312"/>
          <cell r="M312"/>
          <cell r="N312"/>
          <cell r="O312"/>
          <cell r="P312"/>
          <cell r="Q312"/>
          <cell r="R312"/>
          <cell r="S312"/>
          <cell r="T312"/>
          <cell r="U312"/>
          <cell r="V312"/>
          <cell r="W312"/>
        </row>
        <row r="313">
          <cell r="H313"/>
          <cell r="I313"/>
          <cell r="J313"/>
          <cell r="K313"/>
          <cell r="L313"/>
          <cell r="M313"/>
          <cell r="N313"/>
          <cell r="O313"/>
          <cell r="P313"/>
          <cell r="Q313"/>
          <cell r="R313"/>
          <cell r="S313"/>
          <cell r="T313"/>
          <cell r="U313"/>
          <cell r="V313"/>
          <cell r="W313"/>
        </row>
        <row r="314">
          <cell r="H314"/>
          <cell r="I314"/>
          <cell r="J314"/>
          <cell r="K314"/>
          <cell r="L314"/>
          <cell r="M314"/>
          <cell r="N314"/>
          <cell r="O314"/>
          <cell r="P314"/>
          <cell r="Q314"/>
          <cell r="R314"/>
          <cell r="S314"/>
          <cell r="T314"/>
          <cell r="U314"/>
          <cell r="V314"/>
          <cell r="W314"/>
        </row>
        <row r="315">
          <cell r="H315"/>
          <cell r="I315"/>
          <cell r="J315"/>
          <cell r="K315"/>
          <cell r="L315"/>
          <cell r="M315"/>
          <cell r="N315"/>
          <cell r="O315"/>
          <cell r="P315"/>
          <cell r="Q315"/>
          <cell r="R315"/>
          <cell r="S315"/>
          <cell r="T315"/>
          <cell r="U315"/>
          <cell r="V315"/>
          <cell r="W315"/>
        </row>
        <row r="316">
          <cell r="H316"/>
          <cell r="I316"/>
          <cell r="J316"/>
          <cell r="K316"/>
          <cell r="L316"/>
          <cell r="M316"/>
          <cell r="N316"/>
          <cell r="O316"/>
          <cell r="P316"/>
          <cell r="Q316"/>
          <cell r="R316"/>
          <cell r="S316"/>
          <cell r="T316"/>
          <cell r="U316"/>
          <cell r="V316"/>
          <cell r="W316"/>
        </row>
        <row r="317">
          <cell r="H317"/>
          <cell r="I317"/>
          <cell r="J317"/>
          <cell r="K317"/>
          <cell r="L317"/>
          <cell r="M317"/>
          <cell r="N317"/>
          <cell r="O317"/>
          <cell r="P317"/>
          <cell r="Q317"/>
          <cell r="R317"/>
          <cell r="S317"/>
          <cell r="T317"/>
          <cell r="U317"/>
          <cell r="V317"/>
          <cell r="W317"/>
        </row>
        <row r="318">
          <cell r="H318"/>
          <cell r="I318"/>
          <cell r="J318"/>
          <cell r="K318"/>
          <cell r="L318"/>
          <cell r="M318"/>
          <cell r="N318"/>
          <cell r="O318"/>
          <cell r="P318"/>
          <cell r="Q318"/>
          <cell r="R318"/>
          <cell r="S318"/>
          <cell r="T318"/>
          <cell r="U318"/>
          <cell r="V318"/>
          <cell r="W318"/>
        </row>
        <row r="319">
          <cell r="H319"/>
          <cell r="I319"/>
          <cell r="J319"/>
          <cell r="K319"/>
          <cell r="L319"/>
          <cell r="M319"/>
          <cell r="N319"/>
          <cell r="O319"/>
          <cell r="P319"/>
          <cell r="Q319"/>
          <cell r="R319"/>
          <cell r="S319"/>
          <cell r="T319"/>
          <cell r="U319"/>
          <cell r="V319"/>
          <cell r="W319"/>
        </row>
        <row r="320">
          <cell r="H320"/>
          <cell r="I320"/>
          <cell r="J320"/>
          <cell r="K320"/>
          <cell r="L320"/>
          <cell r="M320"/>
          <cell r="N320"/>
          <cell r="O320"/>
          <cell r="P320"/>
          <cell r="Q320"/>
          <cell r="R320"/>
          <cell r="S320"/>
          <cell r="T320"/>
          <cell r="U320"/>
          <cell r="V320"/>
          <cell r="W320"/>
        </row>
        <row r="321">
          <cell r="H321"/>
          <cell r="I321"/>
          <cell r="J321"/>
          <cell r="K321"/>
          <cell r="L321"/>
          <cell r="M321"/>
          <cell r="N321"/>
          <cell r="O321"/>
          <cell r="P321"/>
          <cell r="Q321"/>
          <cell r="R321"/>
          <cell r="S321"/>
          <cell r="T321"/>
          <cell r="U321"/>
          <cell r="V321"/>
          <cell r="W321"/>
        </row>
        <row r="322">
          <cell r="H322"/>
          <cell r="I322"/>
          <cell r="J322"/>
          <cell r="K322"/>
          <cell r="L322"/>
          <cell r="M322"/>
          <cell r="N322"/>
          <cell r="O322"/>
          <cell r="P322"/>
          <cell r="Q322"/>
          <cell r="R322"/>
          <cell r="S322"/>
          <cell r="T322"/>
          <cell r="U322"/>
          <cell r="V322"/>
          <cell r="W322"/>
        </row>
        <row r="323">
          <cell r="H323"/>
          <cell r="I323"/>
          <cell r="J323"/>
          <cell r="K323"/>
          <cell r="L323"/>
          <cell r="M323"/>
          <cell r="N323"/>
          <cell r="O323"/>
          <cell r="P323"/>
          <cell r="Q323"/>
          <cell r="R323"/>
          <cell r="S323"/>
          <cell r="T323"/>
          <cell r="U323"/>
          <cell r="V323"/>
          <cell r="W323"/>
        </row>
        <row r="324">
          <cell r="H324"/>
          <cell r="I324"/>
          <cell r="J324"/>
          <cell r="K324"/>
          <cell r="L324"/>
          <cell r="M324"/>
          <cell r="N324"/>
          <cell r="O324"/>
          <cell r="P324"/>
          <cell r="Q324"/>
          <cell r="R324"/>
          <cell r="S324"/>
          <cell r="T324"/>
          <cell r="U324"/>
          <cell r="V324"/>
          <cell r="W324"/>
        </row>
        <row r="325">
          <cell r="H325"/>
          <cell r="I325"/>
          <cell r="J325"/>
          <cell r="K325"/>
          <cell r="L325"/>
          <cell r="M325"/>
          <cell r="N325"/>
          <cell r="O325"/>
          <cell r="P325"/>
          <cell r="Q325"/>
          <cell r="R325"/>
          <cell r="S325"/>
          <cell r="T325"/>
          <cell r="U325"/>
          <cell r="V325"/>
          <cell r="W325"/>
        </row>
        <row r="326">
          <cell r="H326"/>
          <cell r="I326"/>
          <cell r="J326"/>
          <cell r="K326"/>
          <cell r="L326"/>
          <cell r="M326"/>
          <cell r="N326"/>
          <cell r="O326"/>
          <cell r="P326"/>
          <cell r="Q326"/>
          <cell r="R326"/>
          <cell r="S326"/>
          <cell r="T326"/>
          <cell r="U326"/>
          <cell r="V326"/>
          <cell r="W326"/>
        </row>
        <row r="327">
          <cell r="H327"/>
          <cell r="I327"/>
          <cell r="J327"/>
          <cell r="K327"/>
          <cell r="L327"/>
          <cell r="M327"/>
          <cell r="N327"/>
          <cell r="O327"/>
          <cell r="P327"/>
          <cell r="Q327"/>
          <cell r="R327"/>
          <cell r="S327"/>
          <cell r="T327"/>
          <cell r="U327"/>
          <cell r="V327"/>
          <cell r="W327"/>
        </row>
        <row r="328">
          <cell r="H328"/>
          <cell r="I328"/>
          <cell r="J328"/>
          <cell r="K328"/>
          <cell r="L328"/>
          <cell r="M328"/>
          <cell r="N328"/>
          <cell r="O328"/>
          <cell r="P328"/>
          <cell r="Q328"/>
          <cell r="R328"/>
          <cell r="S328"/>
          <cell r="T328"/>
          <cell r="U328"/>
          <cell r="V328"/>
          <cell r="W328"/>
        </row>
        <row r="329">
          <cell r="H329"/>
          <cell r="I329"/>
          <cell r="J329"/>
          <cell r="K329"/>
          <cell r="L329"/>
          <cell r="M329"/>
          <cell r="N329"/>
          <cell r="O329"/>
          <cell r="P329"/>
          <cell r="Q329"/>
          <cell r="R329"/>
          <cell r="S329"/>
          <cell r="T329"/>
          <cell r="U329"/>
          <cell r="V329"/>
          <cell r="W329"/>
        </row>
        <row r="330">
          <cell r="H330"/>
          <cell r="I330"/>
          <cell r="J330"/>
          <cell r="K330"/>
          <cell r="L330"/>
          <cell r="M330"/>
          <cell r="N330"/>
          <cell r="O330"/>
          <cell r="P330"/>
          <cell r="Q330"/>
          <cell r="R330"/>
          <cell r="S330"/>
          <cell r="T330"/>
          <cell r="U330"/>
          <cell r="V330"/>
          <cell r="W330"/>
        </row>
        <row r="331">
          <cell r="H331"/>
          <cell r="I331"/>
          <cell r="J331"/>
          <cell r="K331"/>
          <cell r="L331"/>
          <cell r="M331"/>
          <cell r="N331"/>
          <cell r="O331"/>
          <cell r="P331"/>
          <cell r="Q331"/>
          <cell r="R331"/>
          <cell r="S331"/>
          <cell r="T331"/>
          <cell r="U331"/>
          <cell r="V331"/>
          <cell r="W331"/>
        </row>
        <row r="332">
          <cell r="H332"/>
          <cell r="I332"/>
          <cell r="J332"/>
          <cell r="K332"/>
          <cell r="L332"/>
          <cell r="M332"/>
          <cell r="N332"/>
          <cell r="O332"/>
          <cell r="P332"/>
          <cell r="Q332"/>
          <cell r="R332"/>
          <cell r="S332"/>
          <cell r="T332"/>
          <cell r="U332"/>
          <cell r="V332"/>
          <cell r="W332"/>
        </row>
        <row r="333">
          <cell r="H333"/>
          <cell r="I333"/>
          <cell r="J333"/>
          <cell r="K333"/>
          <cell r="L333"/>
          <cell r="M333"/>
          <cell r="N333"/>
          <cell r="O333"/>
          <cell r="P333"/>
          <cell r="Q333"/>
          <cell r="R333"/>
          <cell r="S333"/>
          <cell r="T333"/>
          <cell r="U333"/>
          <cell r="V333"/>
          <cell r="W333"/>
        </row>
        <row r="334">
          <cell r="H334"/>
          <cell r="I334"/>
          <cell r="J334"/>
          <cell r="K334"/>
          <cell r="L334"/>
          <cell r="M334"/>
          <cell r="N334"/>
          <cell r="O334"/>
          <cell r="P334"/>
          <cell r="Q334"/>
          <cell r="R334"/>
          <cell r="S334"/>
          <cell r="T334"/>
          <cell r="U334"/>
          <cell r="V334"/>
          <cell r="W334"/>
        </row>
        <row r="335">
          <cell r="H335"/>
          <cell r="I335"/>
          <cell r="J335"/>
          <cell r="K335"/>
          <cell r="L335"/>
          <cell r="M335"/>
          <cell r="N335"/>
          <cell r="O335"/>
          <cell r="P335"/>
          <cell r="Q335"/>
          <cell r="R335"/>
          <cell r="S335"/>
          <cell r="T335"/>
          <cell r="U335"/>
          <cell r="V335"/>
          <cell r="W335"/>
        </row>
        <row r="336">
          <cell r="H336"/>
          <cell r="I336"/>
          <cell r="J336"/>
          <cell r="K336"/>
          <cell r="L336"/>
          <cell r="M336"/>
          <cell r="N336"/>
          <cell r="O336"/>
          <cell r="P336"/>
          <cell r="Q336"/>
          <cell r="R336"/>
          <cell r="S336"/>
          <cell r="T336"/>
          <cell r="U336"/>
          <cell r="V336"/>
          <cell r="W336"/>
        </row>
        <row r="337">
          <cell r="H337"/>
          <cell r="I337"/>
          <cell r="J337"/>
          <cell r="K337"/>
          <cell r="L337"/>
          <cell r="M337"/>
          <cell r="N337"/>
          <cell r="O337"/>
          <cell r="P337"/>
          <cell r="Q337"/>
          <cell r="R337"/>
          <cell r="S337"/>
          <cell r="T337"/>
          <cell r="U337"/>
          <cell r="V337"/>
          <cell r="W337"/>
        </row>
        <row r="338">
          <cell r="H338"/>
          <cell r="I338"/>
          <cell r="J338"/>
          <cell r="K338"/>
          <cell r="L338"/>
          <cell r="M338"/>
          <cell r="N338"/>
          <cell r="O338"/>
          <cell r="P338"/>
          <cell r="Q338"/>
          <cell r="R338"/>
          <cell r="S338"/>
          <cell r="T338"/>
          <cell r="U338"/>
          <cell r="V338"/>
          <cell r="W338"/>
        </row>
        <row r="339">
          <cell r="H339"/>
          <cell r="I339"/>
          <cell r="J339"/>
          <cell r="K339"/>
          <cell r="L339"/>
          <cell r="M339"/>
          <cell r="N339"/>
          <cell r="O339"/>
          <cell r="P339"/>
          <cell r="Q339"/>
          <cell r="R339"/>
          <cell r="S339"/>
          <cell r="T339"/>
          <cell r="U339"/>
          <cell r="V339"/>
          <cell r="W339"/>
        </row>
        <row r="340">
          <cell r="H340"/>
          <cell r="I340"/>
          <cell r="J340"/>
          <cell r="K340"/>
          <cell r="L340"/>
          <cell r="M340"/>
          <cell r="N340"/>
          <cell r="O340"/>
          <cell r="P340"/>
          <cell r="Q340"/>
          <cell r="R340"/>
          <cell r="S340"/>
          <cell r="T340"/>
          <cell r="U340"/>
          <cell r="V340"/>
          <cell r="W340"/>
        </row>
        <row r="341">
          <cell r="H341"/>
          <cell r="I341"/>
          <cell r="J341"/>
          <cell r="K341"/>
          <cell r="L341"/>
          <cell r="M341"/>
          <cell r="N341"/>
          <cell r="O341"/>
          <cell r="P341"/>
          <cell r="Q341"/>
          <cell r="R341"/>
          <cell r="S341"/>
          <cell r="T341"/>
          <cell r="U341"/>
          <cell r="V341"/>
          <cell r="W341"/>
        </row>
        <row r="342">
          <cell r="H342"/>
          <cell r="I342"/>
          <cell r="J342"/>
          <cell r="K342"/>
          <cell r="L342"/>
          <cell r="M342"/>
          <cell r="N342"/>
          <cell r="O342"/>
          <cell r="P342"/>
          <cell r="Q342"/>
          <cell r="R342"/>
          <cell r="S342"/>
          <cell r="T342"/>
          <cell r="U342"/>
          <cell r="V342"/>
          <cell r="W342"/>
        </row>
        <row r="343">
          <cell r="H343"/>
          <cell r="I343"/>
          <cell r="J343"/>
          <cell r="K343"/>
          <cell r="L343"/>
          <cell r="M343"/>
          <cell r="N343"/>
          <cell r="O343"/>
          <cell r="P343"/>
          <cell r="Q343"/>
          <cell r="R343"/>
          <cell r="S343"/>
          <cell r="T343"/>
          <cell r="U343"/>
          <cell r="V343"/>
          <cell r="W343"/>
        </row>
        <row r="344">
          <cell r="H344"/>
          <cell r="I344"/>
          <cell r="J344"/>
          <cell r="K344"/>
          <cell r="L344"/>
          <cell r="M344"/>
          <cell r="N344"/>
          <cell r="O344"/>
          <cell r="P344"/>
          <cell r="Q344"/>
          <cell r="R344"/>
          <cell r="S344"/>
          <cell r="T344"/>
          <cell r="U344"/>
          <cell r="V344"/>
          <cell r="W344"/>
        </row>
        <row r="345">
          <cell r="H345"/>
          <cell r="I345"/>
          <cell r="J345"/>
          <cell r="K345"/>
          <cell r="L345"/>
          <cell r="M345"/>
          <cell r="N345"/>
          <cell r="O345"/>
          <cell r="P345"/>
          <cell r="Q345"/>
          <cell r="R345"/>
          <cell r="S345"/>
          <cell r="T345"/>
          <cell r="U345"/>
          <cell r="V345"/>
          <cell r="W345"/>
        </row>
        <row r="346">
          <cell r="H346"/>
          <cell r="I346"/>
          <cell r="J346"/>
          <cell r="K346"/>
          <cell r="L346"/>
          <cell r="M346"/>
          <cell r="N346"/>
          <cell r="O346"/>
          <cell r="P346"/>
          <cell r="Q346"/>
          <cell r="R346"/>
          <cell r="S346"/>
          <cell r="T346"/>
          <cell r="U346"/>
          <cell r="V346"/>
          <cell r="W346"/>
        </row>
        <row r="347">
          <cell r="H347"/>
          <cell r="I347"/>
          <cell r="J347"/>
          <cell r="K347"/>
          <cell r="L347"/>
          <cell r="M347"/>
          <cell r="N347"/>
          <cell r="O347"/>
          <cell r="P347"/>
          <cell r="Q347"/>
          <cell r="R347"/>
          <cell r="S347"/>
          <cell r="T347"/>
          <cell r="U347"/>
          <cell r="V347"/>
          <cell r="W347"/>
        </row>
        <row r="348">
          <cell r="H348"/>
          <cell r="I348"/>
          <cell r="J348"/>
          <cell r="K348"/>
          <cell r="L348"/>
          <cell r="M348"/>
          <cell r="N348"/>
          <cell r="O348"/>
          <cell r="P348"/>
          <cell r="Q348"/>
          <cell r="R348"/>
          <cell r="S348"/>
          <cell r="T348"/>
          <cell r="U348"/>
          <cell r="V348"/>
          <cell r="W348"/>
        </row>
        <row r="349">
          <cell r="H349"/>
          <cell r="I349"/>
          <cell r="J349"/>
          <cell r="K349"/>
          <cell r="L349"/>
          <cell r="M349"/>
          <cell r="N349"/>
          <cell r="O349"/>
          <cell r="P349"/>
          <cell r="Q349"/>
          <cell r="R349"/>
          <cell r="S349"/>
          <cell r="T349"/>
          <cell r="U349"/>
          <cell r="V349"/>
          <cell r="W349"/>
        </row>
        <row r="350">
          <cell r="H350"/>
          <cell r="I350"/>
          <cell r="J350"/>
          <cell r="K350"/>
          <cell r="L350"/>
          <cell r="M350"/>
          <cell r="N350"/>
          <cell r="O350"/>
          <cell r="P350"/>
          <cell r="Q350"/>
          <cell r="R350"/>
          <cell r="S350"/>
          <cell r="T350"/>
          <cell r="U350"/>
          <cell r="V350"/>
          <cell r="W350"/>
        </row>
        <row r="351">
          <cell r="H351"/>
          <cell r="I351"/>
          <cell r="J351"/>
          <cell r="K351"/>
          <cell r="L351"/>
          <cell r="M351"/>
          <cell r="N351"/>
          <cell r="O351"/>
          <cell r="P351"/>
          <cell r="Q351"/>
          <cell r="R351"/>
          <cell r="S351"/>
          <cell r="T351"/>
          <cell r="U351"/>
          <cell r="V351"/>
          <cell r="W351"/>
        </row>
        <row r="352">
          <cell r="H352"/>
          <cell r="I352"/>
          <cell r="J352"/>
          <cell r="K352"/>
          <cell r="L352"/>
          <cell r="M352"/>
          <cell r="N352"/>
          <cell r="O352"/>
          <cell r="P352"/>
          <cell r="Q352"/>
          <cell r="R352"/>
          <cell r="S352"/>
          <cell r="T352"/>
          <cell r="U352"/>
          <cell r="V352"/>
          <cell r="W352"/>
        </row>
        <row r="353">
          <cell r="H353"/>
          <cell r="I353"/>
          <cell r="J353"/>
          <cell r="K353"/>
          <cell r="L353"/>
          <cell r="M353"/>
          <cell r="N353"/>
          <cell r="O353"/>
          <cell r="P353"/>
          <cell r="Q353"/>
          <cell r="R353"/>
          <cell r="S353"/>
          <cell r="T353"/>
          <cell r="U353"/>
          <cell r="V353"/>
          <cell r="W353"/>
        </row>
        <row r="354">
          <cell r="H354"/>
          <cell r="I354"/>
          <cell r="J354"/>
          <cell r="K354"/>
          <cell r="L354"/>
          <cell r="M354"/>
          <cell r="N354"/>
          <cell r="O354"/>
          <cell r="P354"/>
          <cell r="Q354"/>
          <cell r="R354"/>
          <cell r="S354"/>
          <cell r="T354"/>
          <cell r="U354"/>
          <cell r="V354"/>
          <cell r="W354"/>
        </row>
        <row r="355">
          <cell r="H355"/>
          <cell r="I355"/>
          <cell r="J355"/>
          <cell r="K355"/>
          <cell r="L355"/>
          <cell r="M355"/>
          <cell r="N355"/>
          <cell r="O355"/>
          <cell r="P355"/>
          <cell r="Q355"/>
          <cell r="R355"/>
          <cell r="S355"/>
          <cell r="T355"/>
          <cell r="U355"/>
          <cell r="V355"/>
          <cell r="W355"/>
        </row>
        <row r="356">
          <cell r="H356"/>
          <cell r="I356"/>
          <cell r="J356"/>
          <cell r="K356"/>
          <cell r="L356"/>
          <cell r="M356"/>
          <cell r="N356"/>
          <cell r="O356"/>
          <cell r="P356"/>
          <cell r="Q356"/>
          <cell r="R356"/>
          <cell r="S356"/>
          <cell r="T356"/>
          <cell r="U356"/>
          <cell r="V356"/>
          <cell r="W356"/>
        </row>
        <row r="357">
          <cell r="H357"/>
          <cell r="I357"/>
          <cell r="J357"/>
          <cell r="K357"/>
          <cell r="L357"/>
          <cell r="M357"/>
          <cell r="N357"/>
          <cell r="O357"/>
          <cell r="P357"/>
          <cell r="Q357"/>
          <cell r="R357"/>
          <cell r="S357"/>
          <cell r="T357"/>
          <cell r="U357"/>
          <cell r="V357"/>
          <cell r="W357"/>
        </row>
        <row r="358">
          <cell r="H358"/>
          <cell r="I358"/>
          <cell r="J358"/>
          <cell r="K358"/>
          <cell r="L358"/>
          <cell r="M358"/>
          <cell r="N358"/>
          <cell r="O358"/>
          <cell r="P358"/>
          <cell r="Q358"/>
          <cell r="R358"/>
          <cell r="S358"/>
          <cell r="T358"/>
          <cell r="U358"/>
          <cell r="V358"/>
          <cell r="W358"/>
        </row>
        <row r="359">
          <cell r="H359"/>
          <cell r="I359"/>
          <cell r="J359"/>
          <cell r="K359"/>
          <cell r="L359"/>
          <cell r="M359"/>
          <cell r="N359"/>
          <cell r="O359"/>
          <cell r="P359"/>
          <cell r="Q359"/>
          <cell r="R359"/>
          <cell r="S359"/>
          <cell r="T359"/>
          <cell r="U359"/>
          <cell r="V359"/>
          <cell r="W359"/>
        </row>
        <row r="360">
          <cell r="H360"/>
          <cell r="I360"/>
          <cell r="J360"/>
          <cell r="K360"/>
          <cell r="L360"/>
          <cell r="M360"/>
          <cell r="N360"/>
          <cell r="O360"/>
          <cell r="P360"/>
          <cell r="Q360"/>
          <cell r="R360"/>
          <cell r="S360"/>
          <cell r="T360"/>
          <cell r="U360"/>
          <cell r="V360"/>
          <cell r="W360"/>
        </row>
        <row r="361">
          <cell r="H361"/>
          <cell r="I361"/>
          <cell r="J361"/>
          <cell r="K361"/>
          <cell r="L361"/>
          <cell r="M361"/>
          <cell r="N361"/>
          <cell r="O361"/>
          <cell r="P361"/>
          <cell r="Q361"/>
          <cell r="R361"/>
          <cell r="S361"/>
          <cell r="T361"/>
          <cell r="U361"/>
          <cell r="V361"/>
          <cell r="W361"/>
        </row>
        <row r="362">
          <cell r="H362"/>
          <cell r="I362"/>
          <cell r="J362"/>
          <cell r="K362"/>
          <cell r="L362"/>
          <cell r="M362"/>
          <cell r="N362"/>
          <cell r="O362"/>
          <cell r="P362"/>
          <cell r="Q362"/>
          <cell r="R362"/>
          <cell r="S362"/>
          <cell r="T362"/>
          <cell r="U362"/>
          <cell r="V362"/>
          <cell r="W362"/>
        </row>
        <row r="363">
          <cell r="H363"/>
          <cell r="I363"/>
          <cell r="J363"/>
          <cell r="K363"/>
          <cell r="L363"/>
          <cell r="M363"/>
          <cell r="N363"/>
          <cell r="O363"/>
          <cell r="P363"/>
          <cell r="Q363"/>
          <cell r="R363"/>
          <cell r="S363"/>
          <cell r="T363"/>
          <cell r="U363"/>
          <cell r="V363"/>
          <cell r="W363"/>
        </row>
        <row r="364">
          <cell r="H364"/>
          <cell r="I364"/>
          <cell r="J364"/>
          <cell r="K364"/>
          <cell r="L364"/>
          <cell r="M364"/>
          <cell r="N364"/>
          <cell r="O364"/>
          <cell r="P364"/>
          <cell r="Q364"/>
          <cell r="R364"/>
          <cell r="S364"/>
          <cell r="T364"/>
          <cell r="U364"/>
          <cell r="V364"/>
          <cell r="W364"/>
        </row>
        <row r="365">
          <cell r="H365"/>
          <cell r="I365"/>
          <cell r="J365"/>
          <cell r="K365"/>
          <cell r="L365"/>
          <cell r="M365"/>
          <cell r="N365"/>
          <cell r="O365"/>
          <cell r="P365"/>
          <cell r="Q365"/>
          <cell r="R365"/>
          <cell r="S365"/>
          <cell r="T365"/>
          <cell r="U365"/>
          <cell r="V365"/>
          <cell r="W365"/>
        </row>
        <row r="366">
          <cell r="H366"/>
          <cell r="I366"/>
          <cell r="J366"/>
          <cell r="K366"/>
          <cell r="L366"/>
          <cell r="M366"/>
          <cell r="N366"/>
          <cell r="O366"/>
          <cell r="P366"/>
          <cell r="Q366"/>
          <cell r="R366"/>
          <cell r="S366"/>
          <cell r="T366"/>
          <cell r="U366"/>
          <cell r="V366"/>
          <cell r="W366"/>
        </row>
        <row r="367">
          <cell r="H367"/>
          <cell r="I367"/>
          <cell r="J367"/>
          <cell r="K367"/>
          <cell r="L367"/>
          <cell r="M367"/>
          <cell r="N367"/>
          <cell r="O367"/>
          <cell r="P367"/>
          <cell r="Q367"/>
          <cell r="R367"/>
          <cell r="S367"/>
          <cell r="T367"/>
          <cell r="U367"/>
          <cell r="V367"/>
          <cell r="W367"/>
        </row>
        <row r="368">
          <cell r="H368"/>
          <cell r="I368"/>
          <cell r="J368"/>
          <cell r="K368"/>
          <cell r="L368"/>
          <cell r="M368"/>
          <cell r="N368"/>
          <cell r="O368"/>
          <cell r="P368"/>
          <cell r="Q368"/>
          <cell r="R368"/>
          <cell r="S368"/>
          <cell r="T368"/>
          <cell r="U368"/>
          <cell r="V368"/>
          <cell r="W368"/>
        </row>
        <row r="369">
          <cell r="H369"/>
          <cell r="I369"/>
          <cell r="J369"/>
          <cell r="K369"/>
          <cell r="L369"/>
          <cell r="M369"/>
          <cell r="N369"/>
          <cell r="O369"/>
          <cell r="P369"/>
          <cell r="Q369"/>
          <cell r="R369"/>
          <cell r="S369"/>
          <cell r="T369"/>
          <cell r="U369"/>
          <cell r="V369"/>
          <cell r="W369"/>
        </row>
        <row r="370">
          <cell r="H370"/>
          <cell r="I370"/>
          <cell r="J370"/>
          <cell r="K370"/>
          <cell r="L370"/>
          <cell r="M370"/>
          <cell r="N370"/>
          <cell r="O370"/>
          <cell r="P370"/>
          <cell r="Q370"/>
          <cell r="R370"/>
          <cell r="S370"/>
          <cell r="T370"/>
          <cell r="U370"/>
          <cell r="V370"/>
          <cell r="W370"/>
        </row>
        <row r="371">
          <cell r="H371"/>
          <cell r="I371"/>
          <cell r="J371"/>
          <cell r="K371"/>
          <cell r="L371"/>
          <cell r="M371"/>
          <cell r="N371"/>
          <cell r="O371"/>
          <cell r="P371"/>
          <cell r="Q371"/>
          <cell r="R371"/>
          <cell r="S371"/>
          <cell r="T371"/>
          <cell r="U371"/>
          <cell r="V371"/>
          <cell r="W371"/>
        </row>
        <row r="372">
          <cell r="H372"/>
          <cell r="I372"/>
          <cell r="J372"/>
          <cell r="K372"/>
          <cell r="L372"/>
          <cell r="M372"/>
          <cell r="N372"/>
          <cell r="O372"/>
          <cell r="P372"/>
          <cell r="Q372"/>
          <cell r="R372"/>
          <cell r="S372"/>
          <cell r="T372"/>
          <cell r="U372"/>
          <cell r="V372"/>
          <cell r="W372"/>
        </row>
        <row r="373">
          <cell r="H373"/>
          <cell r="I373"/>
          <cell r="J373"/>
          <cell r="K373"/>
          <cell r="L373"/>
          <cell r="M373"/>
          <cell r="N373"/>
          <cell r="O373"/>
          <cell r="P373"/>
          <cell r="Q373"/>
          <cell r="R373"/>
          <cell r="S373"/>
          <cell r="T373"/>
          <cell r="U373"/>
          <cell r="V373"/>
          <cell r="W373"/>
        </row>
        <row r="374">
          <cell r="H374"/>
          <cell r="I374"/>
          <cell r="J374"/>
          <cell r="K374"/>
          <cell r="L374"/>
          <cell r="M374"/>
          <cell r="N374"/>
          <cell r="O374"/>
          <cell r="P374"/>
          <cell r="Q374"/>
          <cell r="R374"/>
          <cell r="S374"/>
          <cell r="T374"/>
          <cell r="U374"/>
          <cell r="V374"/>
          <cell r="W374"/>
        </row>
        <row r="375">
          <cell r="H375"/>
          <cell r="I375"/>
          <cell r="J375"/>
          <cell r="K375"/>
          <cell r="L375"/>
          <cell r="M375"/>
          <cell r="N375"/>
          <cell r="O375"/>
          <cell r="P375"/>
          <cell r="Q375"/>
          <cell r="R375"/>
          <cell r="S375"/>
          <cell r="T375"/>
          <cell r="U375"/>
          <cell r="V375"/>
          <cell r="W375"/>
        </row>
        <row r="376">
          <cell r="H376"/>
          <cell r="I376"/>
          <cell r="J376"/>
          <cell r="K376"/>
          <cell r="L376"/>
          <cell r="M376"/>
          <cell r="N376"/>
          <cell r="O376"/>
          <cell r="P376"/>
          <cell r="Q376"/>
          <cell r="R376"/>
          <cell r="S376"/>
          <cell r="T376"/>
          <cell r="U376"/>
          <cell r="V376"/>
          <cell r="W376"/>
        </row>
        <row r="377">
          <cell r="H377"/>
          <cell r="I377"/>
          <cell r="J377"/>
          <cell r="K377"/>
          <cell r="L377"/>
          <cell r="M377"/>
          <cell r="N377"/>
          <cell r="O377"/>
          <cell r="P377"/>
          <cell r="Q377"/>
          <cell r="R377"/>
          <cell r="S377"/>
          <cell r="T377"/>
          <cell r="U377"/>
          <cell r="V377"/>
          <cell r="W377"/>
        </row>
        <row r="378">
          <cell r="H378"/>
          <cell r="I378"/>
          <cell r="J378"/>
          <cell r="K378"/>
          <cell r="L378"/>
          <cell r="M378"/>
          <cell r="N378"/>
          <cell r="O378"/>
          <cell r="P378"/>
          <cell r="Q378"/>
          <cell r="R378"/>
          <cell r="S378"/>
          <cell r="T378"/>
          <cell r="U378"/>
          <cell r="V378"/>
          <cell r="W378"/>
        </row>
        <row r="379">
          <cell r="H379"/>
          <cell r="I379"/>
          <cell r="J379"/>
          <cell r="K379"/>
          <cell r="L379"/>
          <cell r="M379"/>
          <cell r="N379"/>
          <cell r="O379"/>
          <cell r="P379"/>
          <cell r="Q379"/>
          <cell r="R379"/>
          <cell r="S379"/>
          <cell r="T379"/>
          <cell r="U379"/>
          <cell r="V379"/>
          <cell r="W379"/>
        </row>
        <row r="380">
          <cell r="H380"/>
          <cell r="I380"/>
          <cell r="J380"/>
          <cell r="K380"/>
          <cell r="L380"/>
          <cell r="M380"/>
          <cell r="N380"/>
          <cell r="O380"/>
          <cell r="P380"/>
          <cell r="Q380"/>
          <cell r="R380"/>
          <cell r="S380"/>
          <cell r="T380"/>
          <cell r="U380"/>
          <cell r="V380"/>
          <cell r="W380"/>
        </row>
        <row r="381">
          <cell r="H381"/>
          <cell r="I381"/>
          <cell r="J381"/>
          <cell r="K381"/>
          <cell r="L381"/>
          <cell r="M381"/>
          <cell r="N381"/>
          <cell r="O381"/>
          <cell r="P381"/>
          <cell r="Q381"/>
          <cell r="R381"/>
          <cell r="S381"/>
          <cell r="T381"/>
          <cell r="U381"/>
          <cell r="V381"/>
          <cell r="W381"/>
        </row>
        <row r="382">
          <cell r="H382"/>
          <cell r="I382"/>
          <cell r="J382"/>
          <cell r="K382"/>
          <cell r="L382"/>
          <cell r="M382"/>
          <cell r="N382"/>
          <cell r="O382"/>
          <cell r="P382"/>
          <cell r="Q382"/>
          <cell r="R382"/>
          <cell r="S382"/>
          <cell r="T382"/>
          <cell r="U382"/>
          <cell r="V382"/>
          <cell r="W382"/>
        </row>
        <row r="383">
          <cell r="H383"/>
          <cell r="I383"/>
          <cell r="J383"/>
          <cell r="K383"/>
          <cell r="L383"/>
          <cell r="M383"/>
          <cell r="N383"/>
          <cell r="O383"/>
          <cell r="P383"/>
          <cell r="Q383"/>
          <cell r="R383"/>
          <cell r="S383"/>
          <cell r="T383"/>
          <cell r="U383"/>
          <cell r="V383"/>
          <cell r="W383"/>
        </row>
        <row r="384">
          <cell r="H384"/>
          <cell r="I384"/>
          <cell r="J384"/>
          <cell r="K384"/>
          <cell r="L384"/>
          <cell r="M384"/>
          <cell r="N384"/>
          <cell r="O384"/>
          <cell r="P384"/>
          <cell r="Q384"/>
          <cell r="R384"/>
          <cell r="S384"/>
          <cell r="T384"/>
          <cell r="U384"/>
          <cell r="V384"/>
          <cell r="W384"/>
        </row>
        <row r="385">
          <cell r="H385"/>
          <cell r="I385"/>
          <cell r="J385"/>
          <cell r="K385"/>
          <cell r="L385"/>
          <cell r="M385"/>
          <cell r="N385"/>
          <cell r="O385"/>
          <cell r="P385"/>
          <cell r="Q385"/>
          <cell r="R385"/>
          <cell r="S385"/>
          <cell r="T385"/>
          <cell r="U385"/>
          <cell r="V385"/>
          <cell r="W385"/>
        </row>
        <row r="386">
          <cell r="H386"/>
          <cell r="I386"/>
          <cell r="J386"/>
          <cell r="K386"/>
          <cell r="L386"/>
          <cell r="M386"/>
          <cell r="N386"/>
          <cell r="O386"/>
          <cell r="P386"/>
          <cell r="Q386"/>
          <cell r="R386"/>
          <cell r="S386"/>
          <cell r="T386"/>
          <cell r="U386"/>
          <cell r="V386"/>
          <cell r="W386"/>
        </row>
        <row r="387">
          <cell r="H387"/>
          <cell r="I387"/>
          <cell r="J387"/>
          <cell r="K387"/>
          <cell r="L387"/>
          <cell r="M387"/>
          <cell r="N387"/>
          <cell r="O387"/>
          <cell r="P387"/>
          <cell r="Q387"/>
          <cell r="R387"/>
          <cell r="S387"/>
          <cell r="T387"/>
          <cell r="U387"/>
          <cell r="V387"/>
          <cell r="W387"/>
        </row>
        <row r="388">
          <cell r="H388"/>
          <cell r="I388"/>
          <cell r="J388"/>
          <cell r="K388"/>
          <cell r="L388"/>
          <cell r="M388"/>
          <cell r="N388"/>
          <cell r="O388"/>
          <cell r="P388"/>
          <cell r="Q388"/>
          <cell r="R388"/>
          <cell r="S388"/>
          <cell r="T388"/>
          <cell r="U388"/>
          <cell r="V388"/>
          <cell r="W388"/>
        </row>
        <row r="389">
          <cell r="H389"/>
          <cell r="I389"/>
          <cell r="J389"/>
          <cell r="K389"/>
          <cell r="L389"/>
          <cell r="M389"/>
          <cell r="N389"/>
          <cell r="O389"/>
          <cell r="P389"/>
          <cell r="Q389"/>
          <cell r="R389"/>
          <cell r="S389"/>
          <cell r="T389"/>
          <cell r="U389"/>
          <cell r="V389"/>
          <cell r="W389"/>
        </row>
        <row r="390">
          <cell r="H390"/>
          <cell r="I390"/>
          <cell r="J390"/>
          <cell r="K390"/>
          <cell r="L390"/>
          <cell r="M390"/>
          <cell r="N390"/>
          <cell r="O390"/>
          <cell r="P390"/>
          <cell r="Q390"/>
          <cell r="R390"/>
          <cell r="S390"/>
          <cell r="T390"/>
          <cell r="U390"/>
          <cell r="V390"/>
          <cell r="W390"/>
        </row>
        <row r="391">
          <cell r="H391"/>
          <cell r="I391"/>
          <cell r="J391"/>
          <cell r="K391"/>
          <cell r="L391"/>
          <cell r="M391"/>
          <cell r="N391"/>
          <cell r="O391"/>
          <cell r="P391"/>
          <cell r="Q391"/>
          <cell r="R391"/>
          <cell r="S391"/>
          <cell r="T391"/>
          <cell r="U391"/>
          <cell r="V391"/>
          <cell r="W391"/>
        </row>
        <row r="392">
          <cell r="H392"/>
          <cell r="I392"/>
          <cell r="J392"/>
          <cell r="K392"/>
          <cell r="L392"/>
          <cell r="M392"/>
          <cell r="N392"/>
          <cell r="O392"/>
          <cell r="P392"/>
          <cell r="Q392"/>
          <cell r="R392"/>
          <cell r="S392"/>
          <cell r="T392"/>
          <cell r="U392"/>
          <cell r="V392"/>
          <cell r="W392"/>
        </row>
        <row r="393">
          <cell r="H393"/>
          <cell r="I393"/>
          <cell r="J393"/>
          <cell r="K393"/>
          <cell r="L393"/>
          <cell r="M393"/>
          <cell r="N393"/>
          <cell r="O393"/>
          <cell r="P393"/>
          <cell r="Q393"/>
          <cell r="R393"/>
          <cell r="S393"/>
          <cell r="T393"/>
          <cell r="U393"/>
          <cell r="V393"/>
          <cell r="W393"/>
        </row>
        <row r="394">
          <cell r="H394"/>
          <cell r="I394"/>
          <cell r="J394"/>
          <cell r="K394"/>
          <cell r="L394"/>
          <cell r="M394"/>
          <cell r="N394"/>
          <cell r="O394"/>
          <cell r="P394"/>
          <cell r="Q394"/>
          <cell r="R394"/>
          <cell r="S394"/>
          <cell r="T394"/>
          <cell r="U394"/>
          <cell r="V394"/>
          <cell r="W394"/>
        </row>
        <row r="395">
          <cell r="H395"/>
          <cell r="I395"/>
          <cell r="J395"/>
          <cell r="K395"/>
          <cell r="L395"/>
          <cell r="M395"/>
          <cell r="N395"/>
          <cell r="O395"/>
          <cell r="P395"/>
          <cell r="Q395"/>
          <cell r="R395"/>
          <cell r="S395"/>
          <cell r="T395"/>
          <cell r="U395"/>
          <cell r="V395"/>
          <cell r="W395"/>
        </row>
        <row r="396">
          <cell r="H396"/>
          <cell r="I396"/>
          <cell r="J396"/>
          <cell r="K396"/>
          <cell r="L396"/>
          <cell r="M396"/>
          <cell r="N396"/>
          <cell r="O396"/>
          <cell r="P396"/>
          <cell r="Q396"/>
          <cell r="R396"/>
          <cell r="S396"/>
          <cell r="T396"/>
          <cell r="U396"/>
          <cell r="V396"/>
          <cell r="W396"/>
        </row>
        <row r="397">
          <cell r="H397"/>
          <cell r="I397"/>
          <cell r="J397"/>
          <cell r="K397"/>
          <cell r="L397"/>
          <cell r="M397"/>
          <cell r="N397"/>
          <cell r="O397"/>
          <cell r="P397"/>
          <cell r="Q397"/>
          <cell r="R397"/>
          <cell r="S397"/>
          <cell r="T397"/>
          <cell r="U397"/>
          <cell r="V397"/>
          <cell r="W397"/>
        </row>
        <row r="398">
          <cell r="H398"/>
          <cell r="I398"/>
          <cell r="J398"/>
          <cell r="K398"/>
          <cell r="L398"/>
          <cell r="M398"/>
          <cell r="N398"/>
          <cell r="O398"/>
          <cell r="P398"/>
          <cell r="Q398"/>
          <cell r="R398"/>
          <cell r="S398"/>
          <cell r="T398"/>
          <cell r="U398"/>
          <cell r="V398"/>
          <cell r="W398"/>
        </row>
        <row r="399">
          <cell r="H399"/>
          <cell r="I399"/>
          <cell r="J399"/>
          <cell r="K399"/>
          <cell r="L399"/>
          <cell r="M399"/>
          <cell r="N399"/>
          <cell r="O399"/>
          <cell r="P399"/>
          <cell r="Q399"/>
          <cell r="R399"/>
          <cell r="S399"/>
          <cell r="T399"/>
          <cell r="U399"/>
          <cell r="V399"/>
          <cell r="W399"/>
        </row>
        <row r="400">
          <cell r="H400"/>
          <cell r="I400"/>
          <cell r="J400"/>
          <cell r="K400"/>
          <cell r="L400"/>
          <cell r="M400"/>
          <cell r="N400"/>
          <cell r="O400"/>
          <cell r="P400"/>
          <cell r="Q400"/>
          <cell r="R400"/>
          <cell r="S400"/>
          <cell r="T400"/>
          <cell r="U400"/>
          <cell r="V400"/>
          <cell r="W400"/>
        </row>
        <row r="401">
          <cell r="H401"/>
          <cell r="I401"/>
          <cell r="J401"/>
          <cell r="K401"/>
          <cell r="L401"/>
          <cell r="M401"/>
          <cell r="N401"/>
          <cell r="O401"/>
          <cell r="P401"/>
          <cell r="Q401"/>
          <cell r="R401"/>
          <cell r="S401"/>
          <cell r="T401"/>
          <cell r="U401"/>
          <cell r="V401"/>
          <cell r="W401"/>
        </row>
        <row r="402">
          <cell r="H402"/>
          <cell r="I402"/>
          <cell r="J402"/>
          <cell r="K402"/>
          <cell r="L402"/>
          <cell r="M402"/>
          <cell r="N402"/>
          <cell r="O402"/>
          <cell r="P402"/>
          <cell r="Q402"/>
          <cell r="R402"/>
          <cell r="S402"/>
          <cell r="T402"/>
          <cell r="U402"/>
          <cell r="V402"/>
          <cell r="W402"/>
        </row>
        <row r="403">
          <cell r="H403"/>
          <cell r="I403"/>
          <cell r="J403"/>
          <cell r="K403"/>
          <cell r="L403"/>
          <cell r="M403"/>
          <cell r="N403"/>
          <cell r="O403"/>
          <cell r="P403"/>
          <cell r="Q403"/>
          <cell r="R403"/>
          <cell r="S403"/>
          <cell r="T403"/>
          <cell r="U403"/>
          <cell r="V403"/>
          <cell r="W403"/>
        </row>
        <row r="404">
          <cell r="H404"/>
          <cell r="I404"/>
          <cell r="J404"/>
          <cell r="K404"/>
          <cell r="L404"/>
          <cell r="M404"/>
          <cell r="N404"/>
          <cell r="O404"/>
          <cell r="P404"/>
          <cell r="Q404"/>
          <cell r="R404"/>
          <cell r="S404"/>
          <cell r="T404"/>
          <cell r="U404"/>
          <cell r="V404"/>
          <cell r="W404"/>
        </row>
        <row r="405">
          <cell r="H405"/>
          <cell r="I405"/>
          <cell r="J405"/>
          <cell r="K405"/>
          <cell r="L405"/>
          <cell r="M405"/>
          <cell r="N405"/>
          <cell r="O405"/>
          <cell r="P405"/>
          <cell r="Q405"/>
          <cell r="R405"/>
          <cell r="S405"/>
          <cell r="T405"/>
          <cell r="U405"/>
          <cell r="V405"/>
          <cell r="W405"/>
        </row>
        <row r="406">
          <cell r="H406"/>
          <cell r="I406"/>
          <cell r="J406"/>
          <cell r="K406"/>
          <cell r="L406"/>
          <cell r="M406"/>
          <cell r="N406"/>
          <cell r="O406"/>
          <cell r="P406"/>
          <cell r="Q406"/>
          <cell r="R406"/>
          <cell r="S406"/>
          <cell r="T406"/>
          <cell r="U406"/>
          <cell r="V406"/>
          <cell r="W406"/>
        </row>
        <row r="407">
          <cell r="H407"/>
          <cell r="I407"/>
          <cell r="J407"/>
          <cell r="K407"/>
          <cell r="L407"/>
          <cell r="M407"/>
          <cell r="N407"/>
          <cell r="O407"/>
          <cell r="P407"/>
          <cell r="Q407"/>
          <cell r="R407"/>
          <cell r="S407"/>
          <cell r="T407"/>
          <cell r="U407"/>
          <cell r="V407"/>
          <cell r="W407"/>
        </row>
        <row r="408">
          <cell r="H408"/>
          <cell r="I408"/>
          <cell r="J408"/>
          <cell r="K408"/>
          <cell r="L408"/>
          <cell r="M408"/>
          <cell r="N408"/>
          <cell r="O408"/>
          <cell r="P408"/>
          <cell r="Q408"/>
          <cell r="R408"/>
          <cell r="S408"/>
          <cell r="T408"/>
          <cell r="U408"/>
          <cell r="V408"/>
          <cell r="W408"/>
        </row>
        <row r="409">
          <cell r="H409"/>
          <cell r="I409"/>
          <cell r="J409"/>
          <cell r="K409"/>
          <cell r="L409"/>
          <cell r="M409"/>
          <cell r="N409"/>
          <cell r="O409"/>
          <cell r="P409"/>
          <cell r="Q409"/>
          <cell r="R409"/>
          <cell r="S409"/>
          <cell r="T409"/>
          <cell r="U409"/>
          <cell r="V409"/>
          <cell r="W409"/>
        </row>
        <row r="410">
          <cell r="H410"/>
          <cell r="I410"/>
          <cell r="J410"/>
          <cell r="K410"/>
          <cell r="L410"/>
          <cell r="M410"/>
          <cell r="N410"/>
          <cell r="O410"/>
          <cell r="P410"/>
          <cell r="Q410"/>
          <cell r="R410"/>
          <cell r="S410"/>
          <cell r="T410"/>
          <cell r="U410"/>
          <cell r="V410"/>
          <cell r="W410"/>
        </row>
        <row r="411">
          <cell r="H411"/>
          <cell r="I411"/>
          <cell r="J411"/>
          <cell r="K411"/>
          <cell r="L411"/>
          <cell r="M411"/>
          <cell r="N411"/>
          <cell r="O411"/>
          <cell r="P411"/>
          <cell r="Q411"/>
          <cell r="R411"/>
          <cell r="S411"/>
          <cell r="T411"/>
          <cell r="U411"/>
          <cell r="V411"/>
          <cell r="W411"/>
        </row>
        <row r="412">
          <cell r="H412"/>
          <cell r="I412"/>
          <cell r="J412"/>
          <cell r="K412"/>
          <cell r="L412"/>
          <cell r="M412"/>
          <cell r="N412"/>
          <cell r="O412"/>
          <cell r="P412"/>
          <cell r="Q412"/>
          <cell r="R412"/>
          <cell r="S412"/>
          <cell r="T412"/>
          <cell r="U412"/>
          <cell r="V412"/>
          <cell r="W412"/>
        </row>
        <row r="413">
          <cell r="H413"/>
          <cell r="I413"/>
          <cell r="J413"/>
          <cell r="K413"/>
          <cell r="L413"/>
          <cell r="M413"/>
          <cell r="N413"/>
          <cell r="O413"/>
          <cell r="P413"/>
          <cell r="Q413"/>
          <cell r="R413"/>
          <cell r="S413"/>
          <cell r="T413"/>
          <cell r="U413"/>
          <cell r="V413"/>
          <cell r="W413"/>
        </row>
        <row r="414">
          <cell r="H414"/>
          <cell r="I414"/>
          <cell r="J414"/>
          <cell r="K414"/>
          <cell r="L414"/>
          <cell r="M414"/>
          <cell r="N414"/>
          <cell r="O414"/>
          <cell r="P414"/>
          <cell r="Q414"/>
          <cell r="R414"/>
          <cell r="S414"/>
          <cell r="T414"/>
          <cell r="U414"/>
          <cell r="V414"/>
          <cell r="W414"/>
        </row>
        <row r="415">
          <cell r="H415"/>
          <cell r="I415"/>
          <cell r="J415"/>
          <cell r="K415"/>
          <cell r="L415"/>
          <cell r="M415"/>
          <cell r="N415"/>
          <cell r="O415"/>
          <cell r="P415"/>
          <cell r="Q415"/>
          <cell r="R415"/>
          <cell r="S415"/>
          <cell r="T415"/>
          <cell r="U415"/>
          <cell r="V415"/>
          <cell r="W415"/>
        </row>
        <row r="416">
          <cell r="H416"/>
          <cell r="I416"/>
          <cell r="J416"/>
          <cell r="K416"/>
          <cell r="L416"/>
          <cell r="M416"/>
          <cell r="N416"/>
          <cell r="O416"/>
          <cell r="P416"/>
          <cell r="Q416"/>
          <cell r="R416"/>
          <cell r="S416"/>
          <cell r="T416"/>
          <cell r="U416"/>
          <cell r="V416"/>
          <cell r="W416"/>
        </row>
        <row r="417">
          <cell r="H417"/>
          <cell r="I417"/>
          <cell r="J417"/>
          <cell r="K417"/>
          <cell r="L417"/>
          <cell r="M417"/>
          <cell r="N417"/>
          <cell r="O417"/>
          <cell r="P417"/>
          <cell r="Q417"/>
          <cell r="R417"/>
          <cell r="S417"/>
          <cell r="T417"/>
          <cell r="U417"/>
          <cell r="V417"/>
          <cell r="W417"/>
        </row>
        <row r="418">
          <cell r="H418"/>
          <cell r="I418"/>
          <cell r="J418"/>
          <cell r="K418"/>
          <cell r="L418"/>
          <cell r="M418"/>
          <cell r="N418"/>
          <cell r="O418"/>
          <cell r="P418"/>
          <cell r="Q418"/>
          <cell r="R418"/>
          <cell r="S418"/>
          <cell r="T418"/>
          <cell r="U418"/>
          <cell r="V418"/>
          <cell r="W418"/>
        </row>
        <row r="419">
          <cell r="H419"/>
          <cell r="I419"/>
          <cell r="J419"/>
          <cell r="K419"/>
          <cell r="L419"/>
          <cell r="M419"/>
          <cell r="N419"/>
          <cell r="O419"/>
          <cell r="P419"/>
          <cell r="Q419"/>
          <cell r="R419"/>
          <cell r="S419"/>
          <cell r="T419"/>
          <cell r="U419"/>
          <cell r="V419"/>
          <cell r="W419"/>
        </row>
        <row r="420">
          <cell r="H420"/>
          <cell r="I420"/>
          <cell r="J420"/>
          <cell r="K420"/>
          <cell r="L420"/>
          <cell r="M420"/>
          <cell r="N420"/>
          <cell r="O420"/>
          <cell r="P420"/>
          <cell r="Q420"/>
          <cell r="R420"/>
          <cell r="S420"/>
          <cell r="T420"/>
          <cell r="U420"/>
          <cell r="V420"/>
          <cell r="W420"/>
        </row>
        <row r="421">
          <cell r="H421"/>
          <cell r="I421"/>
          <cell r="J421"/>
          <cell r="K421"/>
          <cell r="L421"/>
          <cell r="M421"/>
          <cell r="N421"/>
          <cell r="O421"/>
          <cell r="P421"/>
          <cell r="Q421"/>
          <cell r="R421"/>
          <cell r="S421"/>
          <cell r="T421"/>
          <cell r="U421"/>
          <cell r="V421"/>
          <cell r="W421"/>
        </row>
        <row r="422">
          <cell r="H422"/>
          <cell r="I422"/>
          <cell r="J422"/>
          <cell r="K422"/>
          <cell r="L422"/>
          <cell r="M422"/>
          <cell r="N422"/>
          <cell r="O422"/>
          <cell r="P422"/>
          <cell r="Q422"/>
          <cell r="R422"/>
          <cell r="S422"/>
          <cell r="T422"/>
          <cell r="U422"/>
          <cell r="V422"/>
          <cell r="W422"/>
        </row>
        <row r="423">
          <cell r="H423"/>
          <cell r="I423"/>
          <cell r="J423"/>
          <cell r="K423"/>
          <cell r="L423"/>
          <cell r="M423"/>
          <cell r="N423"/>
          <cell r="O423"/>
          <cell r="P423"/>
          <cell r="Q423"/>
          <cell r="R423"/>
          <cell r="S423"/>
          <cell r="T423"/>
          <cell r="U423"/>
          <cell r="V423"/>
          <cell r="W423"/>
        </row>
        <row r="424">
          <cell r="H424"/>
          <cell r="I424"/>
          <cell r="J424"/>
          <cell r="K424"/>
          <cell r="L424"/>
          <cell r="M424"/>
          <cell r="N424"/>
          <cell r="O424"/>
          <cell r="P424"/>
          <cell r="Q424"/>
          <cell r="R424"/>
          <cell r="S424"/>
          <cell r="T424"/>
          <cell r="U424"/>
          <cell r="V424"/>
          <cell r="W424"/>
        </row>
        <row r="425">
          <cell r="H425"/>
          <cell r="I425"/>
          <cell r="J425"/>
          <cell r="K425"/>
          <cell r="L425"/>
          <cell r="M425"/>
          <cell r="N425"/>
          <cell r="O425"/>
          <cell r="P425"/>
          <cell r="Q425"/>
          <cell r="R425"/>
          <cell r="S425"/>
          <cell r="T425"/>
          <cell r="U425"/>
          <cell r="V425"/>
          <cell r="W425"/>
        </row>
        <row r="426">
          <cell r="H426"/>
          <cell r="I426"/>
          <cell r="J426"/>
          <cell r="K426"/>
          <cell r="L426"/>
          <cell r="M426"/>
          <cell r="N426"/>
          <cell r="O426"/>
          <cell r="P426"/>
          <cell r="Q426"/>
          <cell r="R426"/>
          <cell r="S426"/>
          <cell r="T426"/>
          <cell r="U426"/>
          <cell r="V426"/>
          <cell r="W426"/>
        </row>
        <row r="427">
          <cell r="H427"/>
          <cell r="I427"/>
          <cell r="J427"/>
          <cell r="K427"/>
          <cell r="L427"/>
          <cell r="M427"/>
          <cell r="N427"/>
          <cell r="O427"/>
          <cell r="P427"/>
          <cell r="Q427"/>
          <cell r="R427"/>
          <cell r="S427"/>
          <cell r="T427"/>
          <cell r="U427"/>
          <cell r="V427"/>
          <cell r="W427"/>
        </row>
        <row r="428">
          <cell r="H428"/>
          <cell r="I428"/>
          <cell r="J428"/>
          <cell r="K428"/>
          <cell r="L428"/>
          <cell r="M428"/>
          <cell r="N428"/>
          <cell r="O428"/>
          <cell r="P428"/>
          <cell r="Q428"/>
          <cell r="R428"/>
          <cell r="S428"/>
          <cell r="T428"/>
          <cell r="U428"/>
          <cell r="V428"/>
          <cell r="W428"/>
        </row>
        <row r="429">
          <cell r="H429"/>
          <cell r="I429"/>
          <cell r="J429"/>
          <cell r="K429"/>
          <cell r="L429"/>
          <cell r="M429"/>
          <cell r="N429"/>
          <cell r="O429"/>
          <cell r="P429"/>
          <cell r="Q429"/>
          <cell r="R429"/>
          <cell r="S429"/>
          <cell r="T429"/>
          <cell r="U429"/>
          <cell r="V429"/>
          <cell r="W429"/>
        </row>
        <row r="430">
          <cell r="H430"/>
          <cell r="I430"/>
          <cell r="J430"/>
          <cell r="K430"/>
          <cell r="L430"/>
          <cell r="M430"/>
          <cell r="N430"/>
          <cell r="O430"/>
          <cell r="P430"/>
          <cell r="Q430"/>
          <cell r="R430"/>
          <cell r="S430"/>
          <cell r="T430"/>
          <cell r="U430"/>
          <cell r="V430"/>
          <cell r="W430"/>
        </row>
        <row r="431">
          <cell r="H431"/>
          <cell r="I431"/>
          <cell r="J431"/>
          <cell r="K431"/>
          <cell r="L431"/>
          <cell r="M431"/>
          <cell r="N431"/>
          <cell r="O431"/>
          <cell r="P431"/>
          <cell r="Q431"/>
          <cell r="R431"/>
          <cell r="S431"/>
          <cell r="T431"/>
          <cell r="U431"/>
          <cell r="V431"/>
          <cell r="W431"/>
        </row>
        <row r="432">
          <cell r="H432"/>
          <cell r="I432"/>
          <cell r="J432"/>
          <cell r="K432"/>
          <cell r="L432"/>
          <cell r="M432"/>
          <cell r="N432"/>
          <cell r="O432"/>
          <cell r="P432"/>
          <cell r="Q432"/>
          <cell r="R432"/>
          <cell r="S432"/>
          <cell r="T432"/>
          <cell r="U432"/>
          <cell r="V432"/>
          <cell r="W432"/>
        </row>
        <row r="433">
          <cell r="H433"/>
          <cell r="I433"/>
          <cell r="J433"/>
          <cell r="K433"/>
          <cell r="L433"/>
          <cell r="M433"/>
          <cell r="N433"/>
          <cell r="O433"/>
          <cell r="P433"/>
          <cell r="Q433"/>
          <cell r="R433"/>
          <cell r="S433"/>
          <cell r="T433"/>
          <cell r="U433"/>
          <cell r="V433"/>
          <cell r="W433"/>
        </row>
        <row r="434">
          <cell r="H434"/>
          <cell r="I434"/>
          <cell r="J434"/>
          <cell r="K434"/>
          <cell r="L434"/>
          <cell r="M434"/>
          <cell r="N434"/>
          <cell r="O434"/>
          <cell r="P434"/>
          <cell r="Q434"/>
          <cell r="R434"/>
          <cell r="S434"/>
          <cell r="T434"/>
          <cell r="U434"/>
          <cell r="V434"/>
          <cell r="W434"/>
        </row>
        <row r="435">
          <cell r="H435"/>
          <cell r="I435"/>
          <cell r="J435"/>
          <cell r="K435"/>
          <cell r="L435"/>
          <cell r="M435"/>
          <cell r="N435"/>
          <cell r="O435"/>
          <cell r="P435"/>
          <cell r="Q435"/>
          <cell r="R435"/>
          <cell r="S435"/>
          <cell r="T435"/>
          <cell r="U435"/>
          <cell r="V435"/>
          <cell r="W435"/>
        </row>
        <row r="436">
          <cell r="H436"/>
          <cell r="I436"/>
          <cell r="J436"/>
          <cell r="K436"/>
          <cell r="L436"/>
          <cell r="M436"/>
          <cell r="N436"/>
          <cell r="O436"/>
          <cell r="P436"/>
          <cell r="Q436"/>
          <cell r="R436"/>
          <cell r="S436"/>
          <cell r="T436"/>
          <cell r="U436"/>
          <cell r="V436"/>
          <cell r="W436"/>
        </row>
        <row r="437">
          <cell r="H437"/>
          <cell r="I437"/>
          <cell r="J437"/>
          <cell r="K437"/>
          <cell r="L437"/>
          <cell r="M437"/>
          <cell r="N437"/>
          <cell r="O437"/>
          <cell r="P437"/>
          <cell r="Q437"/>
          <cell r="R437"/>
          <cell r="S437"/>
          <cell r="T437"/>
          <cell r="U437"/>
          <cell r="V437"/>
          <cell r="W437"/>
        </row>
        <row r="438">
          <cell r="H438"/>
          <cell r="I438"/>
          <cell r="J438"/>
          <cell r="K438"/>
          <cell r="L438"/>
          <cell r="M438"/>
          <cell r="N438"/>
          <cell r="O438"/>
          <cell r="P438"/>
          <cell r="Q438"/>
          <cell r="R438"/>
          <cell r="S438"/>
          <cell r="T438"/>
          <cell r="U438"/>
          <cell r="V438"/>
          <cell r="W438"/>
        </row>
        <row r="439">
          <cell r="H439"/>
          <cell r="I439"/>
          <cell r="J439"/>
          <cell r="K439"/>
          <cell r="L439"/>
          <cell r="M439"/>
          <cell r="N439"/>
          <cell r="O439"/>
          <cell r="P439"/>
          <cell r="Q439"/>
          <cell r="R439"/>
          <cell r="S439"/>
          <cell r="T439"/>
          <cell r="U439"/>
          <cell r="V439"/>
          <cell r="W439"/>
        </row>
        <row r="440">
          <cell r="H440"/>
          <cell r="I440"/>
          <cell r="J440"/>
          <cell r="K440"/>
          <cell r="L440"/>
          <cell r="M440"/>
          <cell r="N440"/>
          <cell r="O440"/>
          <cell r="P440"/>
          <cell r="Q440"/>
          <cell r="R440"/>
          <cell r="S440"/>
          <cell r="T440"/>
          <cell r="U440"/>
          <cell r="V440"/>
          <cell r="W440"/>
        </row>
        <row r="441">
          <cell r="H441"/>
          <cell r="I441"/>
          <cell r="J441"/>
          <cell r="K441"/>
          <cell r="L441"/>
          <cell r="M441"/>
          <cell r="N441"/>
          <cell r="O441"/>
          <cell r="P441"/>
          <cell r="Q441"/>
          <cell r="R441"/>
          <cell r="S441"/>
          <cell r="T441"/>
          <cell r="U441"/>
          <cell r="V441"/>
          <cell r="W441"/>
        </row>
        <row r="442">
          <cell r="H442"/>
          <cell r="I442"/>
          <cell r="J442"/>
          <cell r="K442"/>
          <cell r="L442"/>
          <cell r="M442"/>
          <cell r="N442"/>
          <cell r="O442"/>
          <cell r="P442"/>
          <cell r="Q442"/>
          <cell r="R442"/>
          <cell r="S442"/>
          <cell r="T442"/>
          <cell r="U442"/>
          <cell r="V442"/>
          <cell r="W442"/>
        </row>
        <row r="443">
          <cell r="H443"/>
          <cell r="I443"/>
          <cell r="J443"/>
          <cell r="K443"/>
          <cell r="L443"/>
          <cell r="M443"/>
          <cell r="N443"/>
          <cell r="O443"/>
          <cell r="P443"/>
          <cell r="Q443"/>
          <cell r="R443"/>
          <cell r="S443"/>
          <cell r="T443"/>
          <cell r="U443"/>
          <cell r="V443"/>
          <cell r="W443"/>
        </row>
        <row r="444">
          <cell r="H444"/>
          <cell r="I444"/>
          <cell r="J444"/>
          <cell r="K444"/>
          <cell r="L444"/>
          <cell r="M444"/>
          <cell r="N444"/>
          <cell r="O444"/>
          <cell r="P444"/>
          <cell r="Q444"/>
          <cell r="R444"/>
          <cell r="S444"/>
          <cell r="T444"/>
          <cell r="U444"/>
          <cell r="V444"/>
          <cell r="W444"/>
        </row>
        <row r="445">
          <cell r="H445"/>
          <cell r="I445"/>
          <cell r="J445"/>
          <cell r="K445"/>
          <cell r="L445"/>
          <cell r="M445"/>
          <cell r="N445"/>
          <cell r="O445"/>
          <cell r="P445"/>
          <cell r="Q445"/>
          <cell r="R445"/>
          <cell r="S445"/>
          <cell r="T445"/>
          <cell r="U445"/>
          <cell r="V445"/>
          <cell r="W445"/>
        </row>
        <row r="446">
          <cell r="H446"/>
          <cell r="I446"/>
          <cell r="J446"/>
          <cell r="K446"/>
          <cell r="L446"/>
          <cell r="M446"/>
          <cell r="N446"/>
          <cell r="O446"/>
          <cell r="P446"/>
          <cell r="Q446"/>
          <cell r="R446"/>
          <cell r="S446"/>
          <cell r="T446"/>
          <cell r="U446"/>
          <cell r="V446"/>
          <cell r="W446"/>
        </row>
        <row r="447">
          <cell r="H447"/>
          <cell r="I447"/>
          <cell r="J447"/>
          <cell r="K447"/>
          <cell r="L447"/>
          <cell r="M447"/>
          <cell r="N447"/>
          <cell r="O447"/>
          <cell r="P447"/>
          <cell r="Q447"/>
          <cell r="R447"/>
          <cell r="S447"/>
          <cell r="T447"/>
          <cell r="U447"/>
          <cell r="V447"/>
          <cell r="W447"/>
        </row>
        <row r="448">
          <cell r="H448"/>
          <cell r="I448"/>
          <cell r="J448"/>
          <cell r="K448"/>
          <cell r="L448"/>
          <cell r="M448"/>
          <cell r="N448"/>
          <cell r="O448"/>
          <cell r="P448"/>
          <cell r="Q448"/>
          <cell r="R448"/>
          <cell r="S448"/>
          <cell r="T448"/>
          <cell r="U448"/>
          <cell r="V448"/>
          <cell r="W448"/>
        </row>
        <row r="449">
          <cell r="H449"/>
          <cell r="I449"/>
          <cell r="J449"/>
          <cell r="K449"/>
          <cell r="L449"/>
          <cell r="M449"/>
          <cell r="N449"/>
          <cell r="O449"/>
          <cell r="P449"/>
          <cell r="Q449"/>
          <cell r="R449"/>
          <cell r="S449"/>
          <cell r="T449"/>
          <cell r="U449"/>
          <cell r="V449"/>
          <cell r="W449"/>
        </row>
        <row r="450">
          <cell r="H450"/>
          <cell r="I450"/>
          <cell r="J450"/>
          <cell r="K450"/>
          <cell r="L450"/>
          <cell r="M450"/>
          <cell r="N450"/>
          <cell r="O450"/>
          <cell r="P450"/>
          <cell r="Q450"/>
          <cell r="R450"/>
          <cell r="S450"/>
          <cell r="T450"/>
          <cell r="U450"/>
          <cell r="V450"/>
          <cell r="W450"/>
        </row>
        <row r="451">
          <cell r="H451"/>
          <cell r="I451"/>
          <cell r="J451"/>
          <cell r="K451"/>
          <cell r="L451"/>
          <cell r="M451"/>
          <cell r="N451"/>
          <cell r="O451"/>
          <cell r="P451"/>
          <cell r="Q451"/>
          <cell r="R451"/>
          <cell r="S451"/>
          <cell r="T451"/>
          <cell r="U451"/>
          <cell r="V451"/>
          <cell r="W451"/>
        </row>
        <row r="452">
          <cell r="H452"/>
          <cell r="I452"/>
          <cell r="J452"/>
          <cell r="K452"/>
          <cell r="L452"/>
          <cell r="M452"/>
          <cell r="N452"/>
          <cell r="O452"/>
          <cell r="P452"/>
          <cell r="Q452"/>
          <cell r="R452"/>
          <cell r="S452"/>
          <cell r="T452"/>
          <cell r="U452"/>
          <cell r="V452"/>
          <cell r="W452"/>
        </row>
        <row r="453">
          <cell r="H453"/>
          <cell r="I453"/>
          <cell r="J453"/>
          <cell r="K453"/>
          <cell r="L453"/>
          <cell r="M453"/>
          <cell r="N453"/>
          <cell r="O453"/>
          <cell r="P453"/>
          <cell r="Q453"/>
          <cell r="R453"/>
          <cell r="S453"/>
          <cell r="T453"/>
          <cell r="U453"/>
          <cell r="V453"/>
          <cell r="W453"/>
        </row>
        <row r="454">
          <cell r="H454"/>
          <cell r="I454"/>
          <cell r="J454"/>
          <cell r="K454"/>
          <cell r="L454"/>
          <cell r="M454"/>
          <cell r="N454"/>
          <cell r="O454"/>
          <cell r="P454"/>
          <cell r="Q454"/>
          <cell r="R454"/>
          <cell r="S454"/>
          <cell r="T454"/>
          <cell r="U454"/>
          <cell r="V454"/>
          <cell r="W454"/>
        </row>
        <row r="455">
          <cell r="H455"/>
          <cell r="I455"/>
          <cell r="J455"/>
          <cell r="K455"/>
          <cell r="L455"/>
          <cell r="M455"/>
          <cell r="N455"/>
          <cell r="O455"/>
          <cell r="P455"/>
          <cell r="Q455"/>
          <cell r="R455"/>
          <cell r="S455"/>
          <cell r="T455"/>
          <cell r="U455"/>
          <cell r="V455"/>
          <cell r="W455"/>
        </row>
        <row r="456">
          <cell r="H456"/>
          <cell r="I456"/>
          <cell r="J456"/>
          <cell r="K456"/>
          <cell r="L456"/>
          <cell r="M456"/>
          <cell r="N456"/>
          <cell r="O456"/>
          <cell r="P456"/>
          <cell r="Q456"/>
          <cell r="R456"/>
          <cell r="S456"/>
          <cell r="T456"/>
          <cell r="U456"/>
          <cell r="V456"/>
          <cell r="W456"/>
        </row>
        <row r="457">
          <cell r="H457"/>
          <cell r="I457"/>
          <cell r="J457"/>
          <cell r="K457"/>
          <cell r="L457"/>
          <cell r="M457"/>
          <cell r="N457"/>
          <cell r="O457"/>
          <cell r="P457"/>
          <cell r="Q457"/>
          <cell r="R457"/>
          <cell r="S457"/>
          <cell r="T457"/>
          <cell r="U457"/>
          <cell r="V457"/>
          <cell r="W457"/>
        </row>
        <row r="458">
          <cell r="H458"/>
          <cell r="I458"/>
          <cell r="J458"/>
          <cell r="K458"/>
          <cell r="L458"/>
          <cell r="M458"/>
          <cell r="N458"/>
          <cell r="O458"/>
          <cell r="P458"/>
          <cell r="Q458"/>
          <cell r="R458"/>
          <cell r="S458"/>
          <cell r="T458"/>
          <cell r="U458"/>
          <cell r="V458"/>
          <cell r="W458"/>
        </row>
        <row r="459">
          <cell r="H459"/>
          <cell r="I459"/>
          <cell r="J459"/>
          <cell r="K459"/>
          <cell r="L459"/>
          <cell r="M459"/>
          <cell r="N459"/>
          <cell r="O459"/>
          <cell r="P459"/>
          <cell r="Q459"/>
          <cell r="R459"/>
          <cell r="S459"/>
          <cell r="T459"/>
          <cell r="U459"/>
          <cell r="V459"/>
          <cell r="W459"/>
        </row>
        <row r="460">
          <cell r="H460"/>
          <cell r="I460"/>
          <cell r="J460"/>
          <cell r="K460"/>
          <cell r="L460"/>
          <cell r="M460"/>
          <cell r="N460"/>
          <cell r="O460"/>
          <cell r="P460"/>
          <cell r="Q460"/>
          <cell r="R460"/>
          <cell r="S460"/>
          <cell r="T460"/>
          <cell r="U460"/>
          <cell r="V460"/>
          <cell r="W460"/>
        </row>
        <row r="461">
          <cell r="H461"/>
          <cell r="I461"/>
          <cell r="J461"/>
          <cell r="K461"/>
          <cell r="L461"/>
          <cell r="M461"/>
          <cell r="N461"/>
          <cell r="O461"/>
          <cell r="P461"/>
          <cell r="Q461"/>
          <cell r="R461"/>
          <cell r="S461"/>
          <cell r="T461"/>
          <cell r="U461"/>
          <cell r="V461"/>
          <cell r="W461"/>
        </row>
        <row r="462">
          <cell r="H462"/>
          <cell r="I462"/>
          <cell r="J462"/>
          <cell r="K462"/>
          <cell r="L462"/>
          <cell r="M462"/>
          <cell r="N462"/>
          <cell r="O462"/>
          <cell r="P462"/>
          <cell r="Q462"/>
          <cell r="R462"/>
          <cell r="S462"/>
          <cell r="T462"/>
          <cell r="U462"/>
          <cell r="V462"/>
          <cell r="W462"/>
        </row>
        <row r="463">
          <cell r="H463"/>
          <cell r="I463"/>
          <cell r="J463"/>
          <cell r="K463"/>
          <cell r="L463"/>
          <cell r="M463"/>
          <cell r="N463"/>
          <cell r="O463"/>
          <cell r="P463"/>
          <cell r="Q463"/>
          <cell r="R463"/>
          <cell r="S463"/>
          <cell r="T463"/>
          <cell r="U463"/>
          <cell r="V463"/>
          <cell r="W463"/>
        </row>
        <row r="464">
          <cell r="H464"/>
          <cell r="I464"/>
          <cell r="J464"/>
          <cell r="K464"/>
          <cell r="L464"/>
          <cell r="M464"/>
          <cell r="N464"/>
          <cell r="O464"/>
          <cell r="P464"/>
          <cell r="Q464"/>
          <cell r="R464"/>
          <cell r="S464"/>
          <cell r="T464"/>
          <cell r="U464"/>
          <cell r="V464"/>
          <cell r="W464"/>
        </row>
        <row r="465">
          <cell r="H465"/>
          <cell r="I465"/>
          <cell r="J465"/>
          <cell r="K465"/>
          <cell r="L465"/>
          <cell r="M465"/>
          <cell r="N465"/>
          <cell r="O465"/>
          <cell r="P465"/>
          <cell r="Q465"/>
          <cell r="R465"/>
          <cell r="S465"/>
          <cell r="T465"/>
          <cell r="U465"/>
          <cell r="V465"/>
          <cell r="W465"/>
        </row>
        <row r="466">
          <cell r="H466"/>
          <cell r="I466"/>
          <cell r="J466"/>
          <cell r="K466"/>
          <cell r="L466"/>
          <cell r="M466"/>
          <cell r="N466"/>
          <cell r="O466"/>
          <cell r="P466"/>
          <cell r="Q466"/>
          <cell r="R466"/>
          <cell r="S466"/>
          <cell r="T466"/>
          <cell r="U466"/>
          <cell r="V466"/>
          <cell r="W466"/>
        </row>
        <row r="467">
          <cell r="H467"/>
          <cell r="I467"/>
          <cell r="J467"/>
          <cell r="K467"/>
          <cell r="L467"/>
          <cell r="M467"/>
          <cell r="N467"/>
          <cell r="O467"/>
          <cell r="P467"/>
          <cell r="Q467"/>
          <cell r="R467"/>
          <cell r="S467"/>
          <cell r="T467"/>
          <cell r="U467"/>
          <cell r="V467"/>
          <cell r="W467"/>
        </row>
        <row r="468">
          <cell r="H468"/>
          <cell r="I468"/>
          <cell r="J468"/>
          <cell r="K468"/>
          <cell r="L468"/>
          <cell r="M468"/>
          <cell r="N468"/>
          <cell r="O468"/>
          <cell r="P468"/>
          <cell r="Q468"/>
          <cell r="R468"/>
          <cell r="S468"/>
          <cell r="T468"/>
          <cell r="U468"/>
          <cell r="V468"/>
          <cell r="W468"/>
        </row>
        <row r="469">
          <cell r="H469"/>
          <cell r="I469"/>
          <cell r="J469"/>
          <cell r="K469"/>
          <cell r="L469"/>
          <cell r="M469"/>
          <cell r="N469"/>
          <cell r="O469"/>
          <cell r="P469"/>
          <cell r="Q469"/>
          <cell r="R469"/>
          <cell r="S469"/>
          <cell r="T469"/>
          <cell r="U469"/>
          <cell r="V469"/>
          <cell r="W469"/>
        </row>
        <row r="470">
          <cell r="H470"/>
          <cell r="I470"/>
          <cell r="J470"/>
          <cell r="K470"/>
          <cell r="L470"/>
          <cell r="M470"/>
          <cell r="N470"/>
          <cell r="O470"/>
          <cell r="P470"/>
          <cell r="Q470"/>
          <cell r="R470"/>
          <cell r="S470"/>
          <cell r="T470"/>
          <cell r="U470"/>
          <cell r="V470"/>
          <cell r="W470"/>
        </row>
        <row r="471">
          <cell r="H471"/>
          <cell r="I471"/>
          <cell r="J471"/>
          <cell r="K471"/>
          <cell r="L471"/>
          <cell r="M471"/>
          <cell r="N471"/>
          <cell r="O471"/>
          <cell r="P471"/>
          <cell r="Q471"/>
          <cell r="R471"/>
          <cell r="S471"/>
          <cell r="T471"/>
          <cell r="U471"/>
          <cell r="V471"/>
          <cell r="W471"/>
        </row>
        <row r="472">
          <cell r="H472"/>
          <cell r="I472"/>
          <cell r="J472"/>
          <cell r="K472"/>
          <cell r="L472"/>
          <cell r="M472"/>
          <cell r="N472"/>
          <cell r="O472"/>
          <cell r="P472"/>
          <cell r="Q472"/>
          <cell r="R472"/>
          <cell r="S472"/>
          <cell r="T472"/>
          <cell r="U472"/>
          <cell r="V472"/>
          <cell r="W472"/>
        </row>
        <row r="473">
          <cell r="H473"/>
          <cell r="I473"/>
          <cell r="J473"/>
          <cell r="K473"/>
          <cell r="L473"/>
          <cell r="M473"/>
          <cell r="N473"/>
          <cell r="O473"/>
          <cell r="P473"/>
          <cell r="Q473"/>
          <cell r="R473"/>
          <cell r="S473"/>
          <cell r="T473"/>
          <cell r="U473"/>
          <cell r="V473"/>
          <cell r="W473"/>
        </row>
        <row r="474">
          <cell r="H474"/>
          <cell r="I474"/>
          <cell r="J474"/>
          <cell r="K474"/>
          <cell r="L474"/>
          <cell r="M474"/>
          <cell r="N474"/>
          <cell r="O474"/>
          <cell r="P474"/>
          <cell r="Q474"/>
          <cell r="R474"/>
          <cell r="S474"/>
          <cell r="T474"/>
          <cell r="U474"/>
          <cell r="V474"/>
          <cell r="W474"/>
        </row>
        <row r="475">
          <cell r="H475"/>
          <cell r="I475"/>
          <cell r="J475"/>
          <cell r="K475"/>
          <cell r="L475"/>
          <cell r="M475"/>
          <cell r="N475"/>
          <cell r="O475"/>
          <cell r="P475"/>
          <cell r="Q475"/>
          <cell r="R475"/>
          <cell r="S475"/>
          <cell r="T475"/>
          <cell r="U475"/>
          <cell r="V475"/>
          <cell r="W475"/>
        </row>
        <row r="476">
          <cell r="H476"/>
          <cell r="I476"/>
          <cell r="J476"/>
          <cell r="K476"/>
          <cell r="L476"/>
          <cell r="M476"/>
          <cell r="N476"/>
          <cell r="O476"/>
          <cell r="P476"/>
          <cell r="Q476"/>
          <cell r="R476"/>
          <cell r="S476"/>
          <cell r="T476"/>
          <cell r="U476"/>
          <cell r="V476"/>
          <cell r="W476"/>
        </row>
        <row r="477">
          <cell r="H477"/>
          <cell r="I477"/>
          <cell r="J477"/>
          <cell r="K477"/>
          <cell r="L477"/>
          <cell r="M477"/>
          <cell r="N477"/>
          <cell r="O477"/>
          <cell r="P477"/>
          <cell r="Q477"/>
          <cell r="R477"/>
          <cell r="S477"/>
          <cell r="T477"/>
          <cell r="U477"/>
          <cell r="V477"/>
          <cell r="W477"/>
        </row>
        <row r="478">
          <cell r="H478"/>
          <cell r="I478"/>
          <cell r="J478"/>
          <cell r="K478"/>
          <cell r="L478"/>
          <cell r="M478"/>
          <cell r="N478"/>
          <cell r="O478"/>
          <cell r="P478"/>
          <cell r="Q478"/>
          <cell r="R478"/>
          <cell r="S478"/>
          <cell r="T478"/>
          <cell r="U478"/>
          <cell r="V478"/>
          <cell r="W478"/>
        </row>
        <row r="479">
          <cell r="H479"/>
          <cell r="I479"/>
          <cell r="J479"/>
          <cell r="K479"/>
          <cell r="L479"/>
          <cell r="M479"/>
          <cell r="N479"/>
          <cell r="O479"/>
          <cell r="P479"/>
          <cell r="Q479"/>
          <cell r="R479"/>
          <cell r="S479"/>
          <cell r="T479"/>
          <cell r="U479"/>
          <cell r="V479"/>
          <cell r="W479"/>
        </row>
        <row r="480">
          <cell r="H480"/>
          <cell r="I480"/>
          <cell r="J480"/>
          <cell r="K480"/>
          <cell r="L480"/>
          <cell r="M480"/>
          <cell r="N480"/>
          <cell r="O480"/>
          <cell r="P480"/>
          <cell r="Q480"/>
          <cell r="R480"/>
          <cell r="S480"/>
          <cell r="T480"/>
          <cell r="U480"/>
          <cell r="V480"/>
          <cell r="W480"/>
        </row>
        <row r="481">
          <cell r="H481"/>
          <cell r="I481"/>
          <cell r="J481"/>
          <cell r="K481"/>
          <cell r="L481"/>
          <cell r="M481"/>
          <cell r="N481"/>
          <cell r="O481"/>
          <cell r="P481"/>
          <cell r="Q481"/>
          <cell r="R481"/>
          <cell r="S481"/>
          <cell r="T481"/>
          <cell r="U481"/>
          <cell r="V481"/>
          <cell r="W481"/>
        </row>
        <row r="482">
          <cell r="H482"/>
          <cell r="I482"/>
          <cell r="J482"/>
          <cell r="K482"/>
          <cell r="L482"/>
          <cell r="M482"/>
          <cell r="N482"/>
          <cell r="O482"/>
          <cell r="P482"/>
          <cell r="Q482"/>
          <cell r="R482"/>
          <cell r="S482"/>
          <cell r="T482"/>
          <cell r="U482"/>
          <cell r="V482"/>
          <cell r="W482"/>
        </row>
        <row r="483">
          <cell r="H483"/>
          <cell r="I483"/>
          <cell r="J483"/>
          <cell r="K483"/>
          <cell r="L483"/>
          <cell r="M483"/>
          <cell r="N483"/>
          <cell r="O483"/>
          <cell r="P483"/>
          <cell r="Q483"/>
          <cell r="R483"/>
          <cell r="S483"/>
          <cell r="T483"/>
          <cell r="U483"/>
          <cell r="V483"/>
          <cell r="W483"/>
        </row>
        <row r="484">
          <cell r="H484"/>
          <cell r="I484"/>
          <cell r="J484"/>
          <cell r="K484"/>
          <cell r="L484"/>
          <cell r="M484"/>
          <cell r="N484"/>
          <cell r="O484"/>
          <cell r="P484"/>
          <cell r="Q484"/>
          <cell r="R484"/>
          <cell r="S484"/>
          <cell r="T484"/>
          <cell r="U484"/>
          <cell r="V484"/>
          <cell r="W484"/>
        </row>
        <row r="485">
          <cell r="H485"/>
          <cell r="I485"/>
          <cell r="J485"/>
          <cell r="K485"/>
          <cell r="L485"/>
          <cell r="M485"/>
          <cell r="N485"/>
          <cell r="O485"/>
          <cell r="P485"/>
          <cell r="Q485"/>
          <cell r="R485"/>
          <cell r="S485"/>
          <cell r="T485"/>
          <cell r="U485"/>
          <cell r="V485"/>
          <cell r="W485"/>
        </row>
        <row r="486">
          <cell r="H486"/>
          <cell r="I486"/>
          <cell r="J486"/>
          <cell r="K486"/>
          <cell r="L486"/>
          <cell r="M486"/>
          <cell r="N486"/>
          <cell r="O486"/>
          <cell r="P486"/>
          <cell r="Q486"/>
          <cell r="R486"/>
          <cell r="S486"/>
          <cell r="T486"/>
          <cell r="U486"/>
          <cell r="V486"/>
          <cell r="W486"/>
        </row>
        <row r="487">
          <cell r="H487"/>
          <cell r="I487"/>
          <cell r="J487"/>
          <cell r="K487"/>
          <cell r="L487"/>
          <cell r="M487"/>
          <cell r="N487"/>
          <cell r="O487"/>
          <cell r="P487"/>
          <cell r="Q487"/>
          <cell r="R487"/>
          <cell r="S487"/>
          <cell r="T487"/>
          <cell r="U487"/>
          <cell r="V487"/>
          <cell r="W487"/>
        </row>
        <row r="488">
          <cell r="H488"/>
          <cell r="I488"/>
          <cell r="J488"/>
          <cell r="K488"/>
          <cell r="L488"/>
          <cell r="M488"/>
          <cell r="N488"/>
          <cell r="O488"/>
          <cell r="P488"/>
          <cell r="Q488"/>
          <cell r="R488"/>
          <cell r="S488"/>
          <cell r="T488"/>
          <cell r="U488"/>
          <cell r="V488"/>
          <cell r="W488"/>
        </row>
        <row r="489">
          <cell r="H489"/>
          <cell r="I489"/>
          <cell r="J489"/>
          <cell r="K489"/>
          <cell r="L489"/>
          <cell r="M489"/>
          <cell r="N489"/>
          <cell r="O489"/>
          <cell r="P489"/>
          <cell r="Q489"/>
          <cell r="R489"/>
          <cell r="S489"/>
          <cell r="T489"/>
          <cell r="U489"/>
          <cell r="V489"/>
          <cell r="W489"/>
        </row>
        <row r="490">
          <cell r="H490"/>
          <cell r="I490"/>
          <cell r="J490"/>
          <cell r="K490"/>
          <cell r="L490"/>
          <cell r="M490"/>
          <cell r="N490"/>
          <cell r="O490"/>
          <cell r="P490"/>
          <cell r="Q490"/>
          <cell r="R490"/>
          <cell r="S490"/>
          <cell r="T490"/>
          <cell r="U490"/>
          <cell r="V490"/>
          <cell r="W490"/>
        </row>
        <row r="491">
          <cell r="H491"/>
          <cell r="I491"/>
          <cell r="J491"/>
          <cell r="K491"/>
          <cell r="L491"/>
          <cell r="M491"/>
          <cell r="N491"/>
          <cell r="O491"/>
          <cell r="P491"/>
          <cell r="Q491"/>
          <cell r="R491"/>
          <cell r="S491"/>
          <cell r="T491"/>
          <cell r="U491"/>
          <cell r="V491"/>
          <cell r="W491"/>
        </row>
        <row r="492">
          <cell r="H492"/>
          <cell r="I492"/>
          <cell r="J492"/>
          <cell r="K492"/>
          <cell r="L492"/>
          <cell r="M492"/>
          <cell r="N492"/>
          <cell r="O492"/>
          <cell r="P492"/>
          <cell r="Q492"/>
          <cell r="R492"/>
          <cell r="S492"/>
          <cell r="T492"/>
          <cell r="U492"/>
          <cell r="V492"/>
          <cell r="W492"/>
        </row>
        <row r="493">
          <cell r="H493"/>
          <cell r="I493"/>
          <cell r="J493"/>
          <cell r="K493"/>
          <cell r="L493"/>
          <cell r="M493"/>
          <cell r="N493"/>
          <cell r="O493"/>
          <cell r="P493"/>
          <cell r="Q493"/>
          <cell r="R493"/>
          <cell r="S493"/>
          <cell r="T493"/>
          <cell r="U493"/>
          <cell r="V493"/>
          <cell r="W493"/>
        </row>
        <row r="494">
          <cell r="H494"/>
          <cell r="I494"/>
          <cell r="J494"/>
          <cell r="K494"/>
          <cell r="L494"/>
          <cell r="M494"/>
          <cell r="N494"/>
          <cell r="O494"/>
          <cell r="P494"/>
          <cell r="Q494"/>
          <cell r="R494"/>
          <cell r="S494"/>
          <cell r="T494"/>
          <cell r="U494"/>
          <cell r="V494"/>
          <cell r="W494"/>
        </row>
        <row r="495">
          <cell r="H495"/>
          <cell r="I495"/>
          <cell r="J495"/>
          <cell r="K495"/>
          <cell r="L495"/>
          <cell r="M495"/>
          <cell r="N495"/>
          <cell r="O495"/>
          <cell r="P495"/>
          <cell r="Q495"/>
          <cell r="R495"/>
          <cell r="S495"/>
          <cell r="T495"/>
          <cell r="U495"/>
          <cell r="V495"/>
          <cell r="W495"/>
        </row>
        <row r="496">
          <cell r="H496"/>
          <cell r="I496"/>
          <cell r="J496"/>
          <cell r="K496"/>
          <cell r="L496"/>
          <cell r="M496"/>
          <cell r="N496"/>
          <cell r="O496"/>
          <cell r="P496"/>
          <cell r="Q496"/>
          <cell r="R496"/>
          <cell r="S496"/>
          <cell r="T496"/>
          <cell r="U496"/>
          <cell r="V496"/>
          <cell r="W496"/>
        </row>
        <row r="497">
          <cell r="H497"/>
          <cell r="I497"/>
          <cell r="J497"/>
          <cell r="K497"/>
          <cell r="L497"/>
          <cell r="M497"/>
          <cell r="N497"/>
          <cell r="O497"/>
          <cell r="P497"/>
          <cell r="Q497"/>
          <cell r="R497"/>
          <cell r="S497"/>
          <cell r="T497"/>
          <cell r="U497"/>
          <cell r="V497"/>
          <cell r="W497"/>
        </row>
        <row r="498">
          <cell r="H498"/>
          <cell r="I498"/>
          <cell r="J498"/>
          <cell r="K498"/>
          <cell r="L498"/>
          <cell r="M498"/>
          <cell r="N498"/>
          <cell r="O498"/>
          <cell r="P498"/>
          <cell r="Q498"/>
          <cell r="R498"/>
          <cell r="S498"/>
          <cell r="T498"/>
          <cell r="U498"/>
          <cell r="V498"/>
          <cell r="W498"/>
        </row>
        <row r="499">
          <cell r="H499"/>
          <cell r="I499"/>
          <cell r="J499"/>
          <cell r="K499"/>
          <cell r="L499"/>
          <cell r="M499"/>
          <cell r="N499"/>
          <cell r="O499"/>
          <cell r="P499"/>
          <cell r="Q499"/>
          <cell r="R499"/>
          <cell r="S499"/>
          <cell r="T499"/>
          <cell r="U499"/>
          <cell r="V499"/>
          <cell r="W499"/>
        </row>
        <row r="500">
          <cell r="H500"/>
          <cell r="I500"/>
          <cell r="J500"/>
          <cell r="K500"/>
          <cell r="L500"/>
          <cell r="M500"/>
          <cell r="N500"/>
          <cell r="O500"/>
          <cell r="P500"/>
          <cell r="Q500"/>
          <cell r="R500"/>
          <cell r="S500"/>
          <cell r="T500"/>
          <cell r="U500"/>
          <cell r="V500"/>
          <cell r="W500"/>
        </row>
        <row r="501">
          <cell r="H501"/>
          <cell r="I501"/>
          <cell r="J501"/>
          <cell r="K501"/>
          <cell r="L501"/>
          <cell r="M501"/>
          <cell r="N501"/>
          <cell r="O501"/>
          <cell r="P501"/>
          <cell r="Q501"/>
          <cell r="R501"/>
          <cell r="S501"/>
          <cell r="T501"/>
          <cell r="U501"/>
          <cell r="V501"/>
          <cell r="W501"/>
        </row>
        <row r="502">
          <cell r="H502"/>
          <cell r="I502"/>
          <cell r="J502"/>
          <cell r="K502"/>
          <cell r="L502"/>
          <cell r="M502"/>
          <cell r="N502"/>
          <cell r="O502"/>
          <cell r="P502"/>
          <cell r="Q502"/>
          <cell r="R502"/>
          <cell r="S502"/>
          <cell r="T502"/>
          <cell r="U502"/>
          <cell r="V502"/>
          <cell r="W502"/>
        </row>
        <row r="503">
          <cell r="H503"/>
          <cell r="I503"/>
          <cell r="J503"/>
          <cell r="K503"/>
          <cell r="L503"/>
          <cell r="M503"/>
          <cell r="N503"/>
          <cell r="O503"/>
          <cell r="P503"/>
          <cell r="Q503"/>
          <cell r="R503"/>
          <cell r="S503"/>
          <cell r="T503"/>
          <cell r="U503"/>
          <cell r="V503"/>
          <cell r="W503"/>
        </row>
        <row r="504">
          <cell r="H504"/>
          <cell r="I504"/>
          <cell r="J504"/>
          <cell r="K504"/>
          <cell r="L504"/>
          <cell r="M504"/>
          <cell r="N504"/>
          <cell r="O504"/>
          <cell r="P504"/>
          <cell r="Q504"/>
          <cell r="R504"/>
          <cell r="S504"/>
          <cell r="T504"/>
          <cell r="U504"/>
          <cell r="V504"/>
          <cell r="W504"/>
        </row>
        <row r="505">
          <cell r="H505"/>
          <cell r="I505"/>
          <cell r="J505"/>
          <cell r="K505"/>
          <cell r="L505"/>
          <cell r="M505"/>
          <cell r="N505"/>
          <cell r="O505"/>
          <cell r="P505"/>
          <cell r="Q505"/>
          <cell r="R505"/>
          <cell r="S505"/>
          <cell r="T505"/>
          <cell r="U505"/>
          <cell r="V505"/>
          <cell r="W505"/>
        </row>
        <row r="506">
          <cell r="H506"/>
          <cell r="I506"/>
          <cell r="J506"/>
          <cell r="K506"/>
          <cell r="L506"/>
          <cell r="M506"/>
          <cell r="N506"/>
          <cell r="O506"/>
          <cell r="P506"/>
          <cell r="Q506"/>
          <cell r="R506"/>
          <cell r="S506"/>
          <cell r="T506"/>
          <cell r="U506"/>
          <cell r="V506"/>
          <cell r="W506"/>
        </row>
        <row r="507">
          <cell r="H507"/>
          <cell r="I507"/>
          <cell r="J507"/>
          <cell r="K507"/>
          <cell r="L507"/>
          <cell r="M507"/>
          <cell r="N507"/>
          <cell r="O507"/>
          <cell r="P507"/>
          <cell r="Q507"/>
          <cell r="R507"/>
          <cell r="S507"/>
          <cell r="T507"/>
          <cell r="U507"/>
          <cell r="V507"/>
          <cell r="W507"/>
        </row>
        <row r="508">
          <cell r="H508"/>
          <cell r="I508"/>
          <cell r="J508"/>
          <cell r="K508"/>
          <cell r="L508"/>
          <cell r="M508"/>
          <cell r="N508"/>
          <cell r="O508"/>
          <cell r="P508"/>
          <cell r="Q508"/>
          <cell r="R508"/>
          <cell r="S508"/>
          <cell r="T508"/>
          <cell r="U508"/>
          <cell r="V508"/>
          <cell r="W508"/>
        </row>
        <row r="509">
          <cell r="H509"/>
          <cell r="I509"/>
          <cell r="J509"/>
          <cell r="K509"/>
          <cell r="L509"/>
          <cell r="M509"/>
          <cell r="N509"/>
          <cell r="O509"/>
          <cell r="P509"/>
          <cell r="Q509"/>
          <cell r="R509"/>
          <cell r="S509"/>
          <cell r="T509"/>
          <cell r="U509"/>
          <cell r="V509"/>
          <cell r="W509"/>
        </row>
        <row r="510">
          <cell r="H510"/>
          <cell r="I510"/>
          <cell r="J510"/>
          <cell r="K510"/>
          <cell r="L510"/>
          <cell r="M510"/>
          <cell r="N510"/>
          <cell r="O510"/>
          <cell r="P510"/>
          <cell r="Q510"/>
          <cell r="R510"/>
          <cell r="S510"/>
          <cell r="T510"/>
          <cell r="U510"/>
          <cell r="V510"/>
          <cell r="W510"/>
        </row>
        <row r="511">
          <cell r="H511"/>
          <cell r="I511"/>
          <cell r="J511"/>
          <cell r="K511"/>
          <cell r="L511"/>
          <cell r="M511"/>
          <cell r="N511"/>
          <cell r="O511"/>
          <cell r="P511"/>
          <cell r="Q511"/>
          <cell r="R511"/>
          <cell r="S511"/>
          <cell r="T511"/>
          <cell r="U511"/>
          <cell r="V511"/>
          <cell r="W511"/>
        </row>
        <row r="512">
          <cell r="H512"/>
          <cell r="I512"/>
          <cell r="J512"/>
          <cell r="K512"/>
          <cell r="L512"/>
          <cell r="M512"/>
          <cell r="N512"/>
          <cell r="O512"/>
          <cell r="P512"/>
          <cell r="Q512"/>
          <cell r="R512"/>
          <cell r="S512"/>
          <cell r="T512"/>
          <cell r="U512"/>
          <cell r="V512"/>
          <cell r="W512"/>
        </row>
        <row r="513">
          <cell r="H513"/>
          <cell r="I513"/>
          <cell r="J513"/>
          <cell r="K513"/>
          <cell r="L513"/>
          <cell r="M513"/>
          <cell r="N513"/>
          <cell r="O513"/>
          <cell r="P513"/>
          <cell r="Q513"/>
          <cell r="R513"/>
          <cell r="S513"/>
          <cell r="T513"/>
          <cell r="U513"/>
          <cell r="V513"/>
          <cell r="W513"/>
        </row>
        <row r="514">
          <cell r="H514"/>
          <cell r="I514"/>
          <cell r="J514"/>
          <cell r="K514"/>
          <cell r="L514"/>
          <cell r="M514"/>
          <cell r="N514"/>
          <cell r="O514"/>
          <cell r="P514"/>
          <cell r="Q514"/>
          <cell r="R514"/>
          <cell r="S514"/>
          <cell r="T514"/>
          <cell r="U514"/>
          <cell r="V514"/>
          <cell r="W514"/>
        </row>
        <row r="515">
          <cell r="H515"/>
          <cell r="I515"/>
          <cell r="J515"/>
          <cell r="K515"/>
          <cell r="L515"/>
          <cell r="M515"/>
          <cell r="N515"/>
          <cell r="O515"/>
          <cell r="P515"/>
          <cell r="Q515"/>
          <cell r="R515"/>
          <cell r="S515"/>
          <cell r="T515"/>
          <cell r="U515"/>
          <cell r="V515"/>
          <cell r="W515"/>
        </row>
        <row r="516">
          <cell r="H516"/>
          <cell r="I516"/>
          <cell r="J516"/>
          <cell r="K516"/>
          <cell r="L516"/>
          <cell r="M516"/>
          <cell r="N516"/>
          <cell r="O516"/>
          <cell r="P516"/>
          <cell r="Q516"/>
          <cell r="R516"/>
          <cell r="S516"/>
          <cell r="T516"/>
          <cell r="U516"/>
          <cell r="V516"/>
          <cell r="W516"/>
        </row>
        <row r="517">
          <cell r="H517"/>
          <cell r="I517"/>
          <cell r="J517"/>
          <cell r="K517"/>
          <cell r="L517"/>
          <cell r="M517"/>
          <cell r="N517"/>
          <cell r="O517"/>
          <cell r="P517"/>
          <cell r="Q517"/>
          <cell r="R517"/>
          <cell r="S517"/>
          <cell r="T517"/>
          <cell r="U517"/>
          <cell r="V517"/>
          <cell r="W517"/>
        </row>
        <row r="518">
          <cell r="H518"/>
          <cell r="I518"/>
          <cell r="J518"/>
          <cell r="K518"/>
          <cell r="L518"/>
          <cell r="M518"/>
          <cell r="N518"/>
          <cell r="O518"/>
          <cell r="P518"/>
          <cell r="Q518"/>
          <cell r="R518"/>
          <cell r="S518"/>
          <cell r="T518"/>
          <cell r="U518"/>
          <cell r="V518"/>
          <cell r="W518"/>
        </row>
        <row r="519">
          <cell r="H519"/>
          <cell r="I519"/>
          <cell r="J519"/>
          <cell r="K519"/>
          <cell r="L519"/>
          <cell r="M519"/>
          <cell r="N519"/>
          <cell r="O519"/>
          <cell r="P519"/>
          <cell r="Q519"/>
          <cell r="R519"/>
          <cell r="S519"/>
          <cell r="T519"/>
          <cell r="U519"/>
          <cell r="V519"/>
          <cell r="W519"/>
        </row>
        <row r="520">
          <cell r="H520"/>
          <cell r="I520"/>
          <cell r="J520"/>
          <cell r="K520"/>
          <cell r="L520"/>
          <cell r="M520"/>
          <cell r="N520"/>
          <cell r="O520"/>
          <cell r="P520"/>
          <cell r="Q520"/>
          <cell r="R520"/>
          <cell r="S520"/>
          <cell r="T520"/>
          <cell r="U520"/>
          <cell r="V520"/>
          <cell r="W520"/>
        </row>
        <row r="521">
          <cell r="H521"/>
          <cell r="I521"/>
          <cell r="J521"/>
          <cell r="K521"/>
          <cell r="L521"/>
          <cell r="M521"/>
          <cell r="N521"/>
          <cell r="O521"/>
          <cell r="P521"/>
          <cell r="Q521"/>
          <cell r="R521"/>
          <cell r="S521"/>
          <cell r="T521"/>
          <cell r="U521"/>
          <cell r="V521"/>
          <cell r="W521"/>
        </row>
        <row r="522">
          <cell r="H522"/>
          <cell r="I522"/>
          <cell r="J522"/>
          <cell r="K522"/>
          <cell r="L522"/>
          <cell r="M522"/>
          <cell r="N522"/>
          <cell r="O522"/>
          <cell r="P522"/>
          <cell r="Q522"/>
          <cell r="R522"/>
          <cell r="S522"/>
          <cell r="T522"/>
          <cell r="U522"/>
          <cell r="V522"/>
          <cell r="W522"/>
        </row>
        <row r="523">
          <cell r="H523"/>
          <cell r="I523"/>
          <cell r="J523"/>
          <cell r="K523"/>
          <cell r="L523"/>
          <cell r="M523"/>
          <cell r="N523"/>
          <cell r="O523"/>
          <cell r="P523"/>
          <cell r="Q523"/>
          <cell r="R523"/>
          <cell r="S523"/>
          <cell r="T523"/>
          <cell r="U523"/>
          <cell r="V523"/>
          <cell r="W523"/>
        </row>
        <row r="524">
          <cell r="H524"/>
          <cell r="I524"/>
          <cell r="J524"/>
          <cell r="K524"/>
          <cell r="L524"/>
          <cell r="M524"/>
          <cell r="N524"/>
          <cell r="O524"/>
          <cell r="P524"/>
          <cell r="Q524"/>
          <cell r="R524"/>
          <cell r="S524"/>
          <cell r="T524"/>
          <cell r="U524"/>
          <cell r="V524"/>
          <cell r="W524"/>
        </row>
        <row r="525">
          <cell r="H525"/>
          <cell r="I525"/>
          <cell r="J525"/>
          <cell r="K525"/>
          <cell r="L525"/>
          <cell r="M525"/>
          <cell r="N525"/>
          <cell r="O525"/>
          <cell r="P525"/>
          <cell r="Q525"/>
          <cell r="R525"/>
          <cell r="S525"/>
          <cell r="T525"/>
          <cell r="U525"/>
          <cell r="V525"/>
          <cell r="W525"/>
        </row>
        <row r="526">
          <cell r="H526"/>
          <cell r="I526"/>
          <cell r="J526"/>
          <cell r="K526"/>
          <cell r="L526"/>
          <cell r="M526"/>
          <cell r="N526"/>
          <cell r="O526"/>
          <cell r="P526"/>
          <cell r="Q526"/>
          <cell r="R526"/>
          <cell r="S526"/>
          <cell r="T526"/>
          <cell r="U526"/>
          <cell r="V526"/>
          <cell r="W526"/>
        </row>
        <row r="527">
          <cell r="H527"/>
          <cell r="I527"/>
          <cell r="J527"/>
          <cell r="K527"/>
          <cell r="L527"/>
          <cell r="M527"/>
          <cell r="N527"/>
          <cell r="O527"/>
          <cell r="P527"/>
          <cell r="Q527"/>
          <cell r="R527"/>
          <cell r="S527"/>
          <cell r="T527"/>
          <cell r="U527"/>
          <cell r="V527"/>
          <cell r="W527"/>
        </row>
        <row r="528">
          <cell r="H528"/>
          <cell r="I528"/>
          <cell r="J528"/>
          <cell r="K528"/>
          <cell r="L528"/>
          <cell r="M528"/>
          <cell r="N528"/>
          <cell r="O528"/>
          <cell r="P528"/>
          <cell r="Q528"/>
          <cell r="R528"/>
          <cell r="S528"/>
          <cell r="T528"/>
          <cell r="U528"/>
          <cell r="V528"/>
          <cell r="W528"/>
        </row>
        <row r="529">
          <cell r="H529"/>
          <cell r="I529"/>
          <cell r="J529"/>
          <cell r="K529"/>
          <cell r="L529"/>
          <cell r="M529"/>
          <cell r="N529"/>
          <cell r="O529"/>
          <cell r="P529"/>
          <cell r="Q529"/>
          <cell r="R529"/>
          <cell r="S529"/>
          <cell r="T529"/>
          <cell r="U529"/>
          <cell r="V529"/>
          <cell r="W529"/>
        </row>
        <row r="530">
          <cell r="H530"/>
          <cell r="I530"/>
          <cell r="J530"/>
          <cell r="K530"/>
          <cell r="L530"/>
          <cell r="M530"/>
          <cell r="N530"/>
          <cell r="O530"/>
          <cell r="P530"/>
          <cell r="Q530"/>
          <cell r="R530"/>
          <cell r="S530"/>
          <cell r="T530"/>
          <cell r="U530"/>
          <cell r="V530"/>
          <cell r="W530"/>
        </row>
        <row r="531">
          <cell r="H531"/>
          <cell r="I531"/>
          <cell r="J531"/>
          <cell r="K531"/>
          <cell r="L531"/>
          <cell r="M531"/>
          <cell r="N531"/>
          <cell r="O531"/>
          <cell r="P531"/>
          <cell r="Q531"/>
          <cell r="R531"/>
          <cell r="S531"/>
          <cell r="T531"/>
          <cell r="U531"/>
          <cell r="V531"/>
          <cell r="W531"/>
        </row>
        <row r="532">
          <cell r="H532"/>
          <cell r="I532"/>
          <cell r="J532"/>
          <cell r="K532"/>
          <cell r="L532"/>
          <cell r="M532"/>
          <cell r="N532"/>
          <cell r="O532"/>
          <cell r="P532"/>
          <cell r="Q532"/>
          <cell r="R532"/>
          <cell r="S532"/>
          <cell r="T532"/>
          <cell r="U532"/>
          <cell r="V532"/>
          <cell r="W532"/>
        </row>
        <row r="533">
          <cell r="H533"/>
          <cell r="I533"/>
          <cell r="J533"/>
          <cell r="K533"/>
          <cell r="L533"/>
          <cell r="M533"/>
          <cell r="N533"/>
          <cell r="O533"/>
          <cell r="P533"/>
          <cell r="Q533"/>
          <cell r="R533"/>
          <cell r="S533"/>
          <cell r="T533"/>
          <cell r="U533"/>
          <cell r="V533"/>
          <cell r="W533"/>
        </row>
        <row r="534">
          <cell r="H534"/>
          <cell r="I534"/>
          <cell r="J534"/>
          <cell r="K534"/>
          <cell r="L534"/>
          <cell r="M534"/>
          <cell r="N534"/>
          <cell r="O534"/>
          <cell r="P534"/>
          <cell r="Q534"/>
          <cell r="R534"/>
          <cell r="S534"/>
          <cell r="T534"/>
          <cell r="U534"/>
          <cell r="V534"/>
          <cell r="W534"/>
        </row>
        <row r="535">
          <cell r="H535"/>
          <cell r="I535"/>
          <cell r="J535"/>
          <cell r="K535"/>
          <cell r="L535"/>
          <cell r="M535"/>
          <cell r="N535"/>
          <cell r="O535"/>
          <cell r="P535"/>
          <cell r="Q535"/>
          <cell r="R535"/>
          <cell r="S535"/>
          <cell r="T535"/>
          <cell r="U535"/>
          <cell r="V535"/>
          <cell r="W535"/>
        </row>
        <row r="536">
          <cell r="H536"/>
          <cell r="I536"/>
          <cell r="J536"/>
          <cell r="K536"/>
          <cell r="L536"/>
          <cell r="M536"/>
          <cell r="N536"/>
          <cell r="O536"/>
          <cell r="P536"/>
          <cell r="Q536"/>
          <cell r="R536"/>
          <cell r="S536"/>
          <cell r="T536"/>
          <cell r="U536"/>
          <cell r="V536"/>
          <cell r="W536"/>
        </row>
        <row r="537">
          <cell r="H537"/>
          <cell r="I537"/>
          <cell r="J537"/>
          <cell r="K537"/>
          <cell r="L537"/>
          <cell r="M537"/>
          <cell r="N537"/>
          <cell r="O537"/>
          <cell r="P537"/>
          <cell r="Q537"/>
          <cell r="R537"/>
          <cell r="S537"/>
          <cell r="T537"/>
          <cell r="U537"/>
          <cell r="V537"/>
          <cell r="W537"/>
        </row>
        <row r="538">
          <cell r="H538"/>
          <cell r="I538"/>
          <cell r="J538"/>
          <cell r="K538"/>
          <cell r="L538"/>
          <cell r="M538"/>
          <cell r="N538"/>
          <cell r="O538"/>
          <cell r="P538"/>
          <cell r="Q538"/>
          <cell r="R538"/>
          <cell r="S538"/>
          <cell r="T538"/>
          <cell r="U538"/>
          <cell r="V538"/>
          <cell r="W538"/>
        </row>
        <row r="539">
          <cell r="H539"/>
          <cell r="I539"/>
          <cell r="J539"/>
          <cell r="K539"/>
          <cell r="L539"/>
          <cell r="M539"/>
          <cell r="N539"/>
          <cell r="O539"/>
          <cell r="P539"/>
          <cell r="Q539"/>
          <cell r="R539"/>
          <cell r="S539"/>
          <cell r="T539"/>
          <cell r="U539"/>
          <cell r="V539"/>
          <cell r="W539"/>
        </row>
        <row r="540">
          <cell r="H540"/>
          <cell r="I540"/>
          <cell r="J540"/>
          <cell r="K540"/>
          <cell r="L540"/>
          <cell r="M540"/>
          <cell r="N540"/>
          <cell r="O540"/>
          <cell r="P540"/>
          <cell r="Q540"/>
          <cell r="R540"/>
          <cell r="S540"/>
          <cell r="T540"/>
          <cell r="U540"/>
          <cell r="V540"/>
          <cell r="W540"/>
        </row>
        <row r="541">
          <cell r="H541"/>
          <cell r="I541"/>
          <cell r="J541"/>
          <cell r="K541"/>
          <cell r="L541"/>
          <cell r="M541"/>
          <cell r="N541"/>
          <cell r="O541"/>
          <cell r="P541"/>
          <cell r="Q541"/>
          <cell r="R541"/>
          <cell r="S541"/>
          <cell r="T541"/>
          <cell r="U541"/>
          <cell r="V541"/>
          <cell r="W541"/>
        </row>
        <row r="542">
          <cell r="H542"/>
          <cell r="I542"/>
          <cell r="J542"/>
          <cell r="K542"/>
          <cell r="L542"/>
          <cell r="M542"/>
          <cell r="N542"/>
          <cell r="O542"/>
          <cell r="P542"/>
          <cell r="Q542"/>
          <cell r="R542"/>
          <cell r="S542"/>
          <cell r="T542"/>
          <cell r="U542"/>
          <cell r="V542"/>
          <cell r="W542"/>
        </row>
        <row r="543">
          <cell r="H543"/>
          <cell r="I543"/>
          <cell r="J543"/>
          <cell r="K543"/>
          <cell r="L543"/>
          <cell r="M543"/>
          <cell r="N543"/>
          <cell r="O543"/>
          <cell r="P543"/>
          <cell r="Q543"/>
          <cell r="R543"/>
          <cell r="S543"/>
          <cell r="T543"/>
          <cell r="U543"/>
          <cell r="V543"/>
          <cell r="W543"/>
        </row>
        <row r="544">
          <cell r="H544"/>
          <cell r="I544"/>
          <cell r="J544"/>
          <cell r="K544"/>
          <cell r="L544"/>
          <cell r="M544"/>
          <cell r="N544"/>
          <cell r="O544"/>
          <cell r="P544"/>
          <cell r="Q544"/>
          <cell r="R544"/>
          <cell r="S544"/>
          <cell r="T544"/>
          <cell r="U544"/>
          <cell r="V544"/>
          <cell r="W544"/>
        </row>
        <row r="545">
          <cell r="H545"/>
          <cell r="I545"/>
          <cell r="J545"/>
          <cell r="K545"/>
          <cell r="L545"/>
          <cell r="M545"/>
          <cell r="N545"/>
          <cell r="O545"/>
          <cell r="P545"/>
          <cell r="Q545"/>
          <cell r="R545"/>
          <cell r="S545"/>
          <cell r="T545"/>
          <cell r="U545"/>
          <cell r="V545"/>
          <cell r="W545"/>
        </row>
        <row r="546">
          <cell r="H546"/>
          <cell r="I546"/>
          <cell r="J546"/>
          <cell r="K546"/>
          <cell r="L546"/>
          <cell r="M546"/>
          <cell r="N546"/>
          <cell r="O546"/>
          <cell r="P546"/>
          <cell r="Q546"/>
          <cell r="R546"/>
          <cell r="S546"/>
          <cell r="T546"/>
          <cell r="U546"/>
          <cell r="V546"/>
          <cell r="W546"/>
        </row>
        <row r="547">
          <cell r="H547"/>
          <cell r="I547"/>
          <cell r="J547"/>
          <cell r="K547"/>
          <cell r="L547"/>
          <cell r="M547"/>
          <cell r="N547"/>
          <cell r="O547"/>
          <cell r="P547"/>
          <cell r="Q547"/>
          <cell r="R547"/>
          <cell r="S547"/>
          <cell r="T547"/>
          <cell r="U547"/>
          <cell r="V547"/>
          <cell r="W547"/>
        </row>
        <row r="548">
          <cell r="H548"/>
          <cell r="I548"/>
          <cell r="J548"/>
          <cell r="K548"/>
          <cell r="L548"/>
          <cell r="M548"/>
          <cell r="N548"/>
          <cell r="O548"/>
          <cell r="P548"/>
          <cell r="Q548"/>
          <cell r="R548"/>
          <cell r="S548"/>
          <cell r="T548"/>
          <cell r="U548"/>
          <cell r="V548"/>
          <cell r="W548"/>
        </row>
        <row r="549">
          <cell r="H549"/>
          <cell r="I549"/>
          <cell r="J549"/>
          <cell r="K549"/>
          <cell r="L549"/>
          <cell r="M549"/>
          <cell r="N549"/>
          <cell r="O549"/>
          <cell r="P549"/>
          <cell r="Q549"/>
          <cell r="R549"/>
          <cell r="S549"/>
          <cell r="T549"/>
          <cell r="U549"/>
          <cell r="V549"/>
          <cell r="W549"/>
        </row>
        <row r="550">
          <cell r="H550"/>
          <cell r="I550"/>
          <cell r="J550"/>
          <cell r="K550"/>
          <cell r="L550"/>
          <cell r="M550"/>
          <cell r="N550"/>
          <cell r="O550"/>
          <cell r="P550"/>
          <cell r="Q550"/>
          <cell r="R550"/>
          <cell r="S550"/>
          <cell r="T550"/>
          <cell r="U550"/>
          <cell r="V550"/>
          <cell r="W550"/>
        </row>
        <row r="551">
          <cell r="H551"/>
          <cell r="I551"/>
          <cell r="J551"/>
          <cell r="K551"/>
          <cell r="L551"/>
          <cell r="M551"/>
          <cell r="N551"/>
          <cell r="O551"/>
          <cell r="P551"/>
          <cell r="Q551"/>
          <cell r="R551"/>
          <cell r="S551"/>
          <cell r="T551"/>
          <cell r="U551"/>
          <cell r="V551"/>
          <cell r="W551"/>
        </row>
        <row r="552">
          <cell r="H552"/>
          <cell r="I552"/>
          <cell r="J552"/>
          <cell r="K552"/>
          <cell r="L552"/>
          <cell r="M552"/>
          <cell r="N552"/>
          <cell r="O552"/>
          <cell r="P552"/>
          <cell r="Q552"/>
          <cell r="R552"/>
          <cell r="S552"/>
          <cell r="T552"/>
          <cell r="U552"/>
          <cell r="V552"/>
          <cell r="W552"/>
        </row>
        <row r="553">
          <cell r="H553"/>
          <cell r="I553"/>
          <cell r="J553"/>
          <cell r="K553"/>
          <cell r="L553"/>
          <cell r="M553"/>
          <cell r="N553"/>
          <cell r="O553"/>
          <cell r="P553"/>
          <cell r="Q553"/>
          <cell r="R553"/>
          <cell r="S553"/>
          <cell r="T553"/>
          <cell r="U553"/>
          <cell r="V553"/>
          <cell r="W553"/>
        </row>
        <row r="554">
          <cell r="H554"/>
          <cell r="I554"/>
          <cell r="J554"/>
          <cell r="K554"/>
          <cell r="L554"/>
          <cell r="M554"/>
          <cell r="N554"/>
          <cell r="O554"/>
          <cell r="P554"/>
          <cell r="Q554"/>
          <cell r="R554"/>
          <cell r="S554"/>
          <cell r="T554"/>
          <cell r="U554"/>
          <cell r="V554"/>
          <cell r="W554"/>
        </row>
        <row r="555">
          <cell r="H555"/>
          <cell r="I555"/>
          <cell r="J555"/>
          <cell r="K555"/>
          <cell r="L555"/>
          <cell r="M555"/>
          <cell r="N555"/>
          <cell r="O555"/>
          <cell r="P555"/>
          <cell r="Q555"/>
          <cell r="R555"/>
          <cell r="S555"/>
          <cell r="T555"/>
          <cell r="U555"/>
          <cell r="V555"/>
          <cell r="W555"/>
        </row>
        <row r="556">
          <cell r="H556"/>
          <cell r="I556"/>
          <cell r="J556"/>
          <cell r="K556"/>
          <cell r="L556"/>
          <cell r="M556"/>
          <cell r="N556"/>
          <cell r="O556"/>
          <cell r="P556"/>
          <cell r="Q556"/>
          <cell r="R556"/>
          <cell r="S556"/>
          <cell r="T556"/>
          <cell r="U556"/>
          <cell r="V556"/>
          <cell r="W556"/>
        </row>
        <row r="557">
          <cell r="H557"/>
          <cell r="I557"/>
          <cell r="J557"/>
          <cell r="K557"/>
          <cell r="L557"/>
          <cell r="M557"/>
          <cell r="N557"/>
          <cell r="O557"/>
          <cell r="P557"/>
          <cell r="Q557"/>
          <cell r="R557"/>
          <cell r="S557"/>
          <cell r="T557"/>
          <cell r="U557"/>
          <cell r="V557"/>
          <cell r="W557"/>
        </row>
        <row r="558">
          <cell r="H558"/>
          <cell r="I558"/>
          <cell r="J558"/>
          <cell r="K558"/>
          <cell r="L558"/>
          <cell r="M558"/>
          <cell r="N558"/>
          <cell r="O558"/>
          <cell r="P558"/>
          <cell r="Q558"/>
          <cell r="R558"/>
          <cell r="S558"/>
          <cell r="T558"/>
          <cell r="U558"/>
          <cell r="V558"/>
          <cell r="W558"/>
        </row>
        <row r="559">
          <cell r="H559"/>
          <cell r="I559"/>
          <cell r="J559"/>
          <cell r="K559"/>
          <cell r="L559"/>
          <cell r="M559"/>
          <cell r="N559"/>
          <cell r="O559"/>
          <cell r="P559"/>
          <cell r="Q559"/>
          <cell r="R559"/>
          <cell r="S559"/>
          <cell r="T559"/>
          <cell r="U559"/>
          <cell r="V559"/>
          <cell r="W559"/>
        </row>
        <row r="560">
          <cell r="H560"/>
          <cell r="I560"/>
          <cell r="J560"/>
          <cell r="K560"/>
          <cell r="L560"/>
          <cell r="M560"/>
          <cell r="N560"/>
          <cell r="O560"/>
          <cell r="P560"/>
          <cell r="Q560"/>
          <cell r="R560"/>
          <cell r="S560"/>
          <cell r="T560"/>
          <cell r="U560"/>
          <cell r="V560"/>
          <cell r="W560"/>
        </row>
        <row r="561">
          <cell r="H561"/>
          <cell r="I561"/>
          <cell r="J561"/>
          <cell r="K561"/>
          <cell r="L561"/>
          <cell r="M561"/>
          <cell r="N561"/>
          <cell r="O561"/>
          <cell r="P561"/>
          <cell r="Q561"/>
          <cell r="R561"/>
          <cell r="S561"/>
          <cell r="T561"/>
          <cell r="U561"/>
          <cell r="V561"/>
          <cell r="W561"/>
        </row>
        <row r="562">
          <cell r="H562"/>
          <cell r="I562"/>
          <cell r="J562"/>
          <cell r="K562"/>
          <cell r="L562"/>
          <cell r="M562"/>
          <cell r="N562"/>
          <cell r="O562"/>
          <cell r="P562"/>
          <cell r="Q562"/>
          <cell r="R562"/>
          <cell r="S562"/>
          <cell r="T562"/>
          <cell r="U562"/>
          <cell r="V562"/>
          <cell r="W562"/>
        </row>
        <row r="563">
          <cell r="H563"/>
          <cell r="I563"/>
          <cell r="J563"/>
          <cell r="K563"/>
          <cell r="L563"/>
          <cell r="M563"/>
          <cell r="N563"/>
          <cell r="O563"/>
          <cell r="P563"/>
          <cell r="Q563"/>
          <cell r="R563"/>
          <cell r="S563"/>
          <cell r="T563"/>
          <cell r="U563"/>
          <cell r="V563"/>
          <cell r="W563"/>
        </row>
        <row r="564">
          <cell r="H564"/>
          <cell r="I564"/>
          <cell r="J564"/>
          <cell r="K564"/>
          <cell r="L564"/>
          <cell r="M564"/>
          <cell r="N564"/>
          <cell r="O564"/>
          <cell r="P564"/>
          <cell r="Q564"/>
          <cell r="R564"/>
          <cell r="S564"/>
          <cell r="T564"/>
          <cell r="U564"/>
          <cell r="V564"/>
          <cell r="W564"/>
        </row>
        <row r="565">
          <cell r="H565"/>
          <cell r="I565"/>
          <cell r="J565"/>
          <cell r="K565"/>
          <cell r="L565"/>
          <cell r="M565"/>
          <cell r="N565"/>
          <cell r="O565"/>
          <cell r="P565"/>
          <cell r="Q565"/>
          <cell r="R565"/>
          <cell r="S565"/>
          <cell r="T565"/>
          <cell r="U565"/>
          <cell r="V565"/>
          <cell r="W565"/>
        </row>
        <row r="566">
          <cell r="H566"/>
          <cell r="I566"/>
          <cell r="J566"/>
          <cell r="K566"/>
          <cell r="L566"/>
          <cell r="M566"/>
          <cell r="N566"/>
          <cell r="O566"/>
          <cell r="P566"/>
          <cell r="Q566"/>
          <cell r="R566"/>
          <cell r="S566"/>
          <cell r="T566"/>
          <cell r="U566"/>
          <cell r="V566"/>
          <cell r="W566"/>
        </row>
        <row r="567">
          <cell r="H567"/>
          <cell r="I567"/>
          <cell r="J567"/>
          <cell r="K567"/>
          <cell r="L567"/>
          <cell r="M567"/>
          <cell r="N567"/>
          <cell r="O567"/>
          <cell r="P567"/>
          <cell r="Q567"/>
          <cell r="R567"/>
          <cell r="S567"/>
          <cell r="T567"/>
          <cell r="U567"/>
          <cell r="V567"/>
          <cell r="W567"/>
        </row>
        <row r="568">
          <cell r="H568"/>
          <cell r="I568"/>
          <cell r="J568"/>
          <cell r="K568"/>
          <cell r="L568"/>
          <cell r="M568"/>
          <cell r="N568"/>
          <cell r="O568"/>
          <cell r="P568"/>
          <cell r="Q568"/>
          <cell r="R568"/>
          <cell r="S568"/>
          <cell r="T568"/>
          <cell r="U568"/>
          <cell r="V568"/>
          <cell r="W568"/>
        </row>
        <row r="569">
          <cell r="H569"/>
          <cell r="I569"/>
          <cell r="J569"/>
          <cell r="K569"/>
          <cell r="L569"/>
          <cell r="M569"/>
          <cell r="N569"/>
          <cell r="O569"/>
          <cell r="P569"/>
          <cell r="Q569"/>
          <cell r="R569"/>
          <cell r="S569"/>
          <cell r="T569"/>
          <cell r="U569"/>
          <cell r="V569"/>
          <cell r="W569"/>
        </row>
        <row r="570">
          <cell r="H570"/>
          <cell r="I570"/>
          <cell r="J570"/>
          <cell r="K570"/>
          <cell r="L570"/>
          <cell r="M570"/>
          <cell r="N570"/>
          <cell r="O570"/>
          <cell r="P570"/>
          <cell r="Q570"/>
          <cell r="R570"/>
          <cell r="S570"/>
          <cell r="T570"/>
          <cell r="U570"/>
          <cell r="V570"/>
          <cell r="W570"/>
        </row>
        <row r="571">
          <cell r="H571"/>
          <cell r="I571"/>
          <cell r="J571"/>
          <cell r="K571"/>
          <cell r="L571"/>
          <cell r="M571"/>
          <cell r="N571"/>
          <cell r="O571"/>
          <cell r="P571"/>
          <cell r="Q571"/>
          <cell r="R571"/>
          <cell r="S571"/>
          <cell r="T571"/>
          <cell r="U571"/>
          <cell r="V571"/>
          <cell r="W571"/>
        </row>
        <row r="572">
          <cell r="H572"/>
          <cell r="I572"/>
          <cell r="J572"/>
          <cell r="K572"/>
          <cell r="L572"/>
          <cell r="M572"/>
          <cell r="N572"/>
          <cell r="O572"/>
          <cell r="P572"/>
          <cell r="Q572"/>
          <cell r="R572"/>
          <cell r="S572"/>
          <cell r="T572"/>
          <cell r="U572"/>
          <cell r="V572"/>
          <cell r="W572"/>
        </row>
        <row r="573">
          <cell r="H573"/>
          <cell r="I573"/>
          <cell r="J573"/>
          <cell r="K573"/>
          <cell r="L573"/>
          <cell r="M573"/>
          <cell r="N573"/>
          <cell r="O573"/>
          <cell r="P573"/>
          <cell r="Q573"/>
          <cell r="R573"/>
          <cell r="S573"/>
          <cell r="T573"/>
          <cell r="U573"/>
          <cell r="V573"/>
          <cell r="W573"/>
        </row>
        <row r="574">
          <cell r="H574"/>
          <cell r="I574"/>
          <cell r="J574"/>
          <cell r="K574"/>
          <cell r="L574"/>
          <cell r="M574"/>
          <cell r="N574"/>
          <cell r="O574"/>
          <cell r="P574"/>
          <cell r="Q574"/>
          <cell r="R574"/>
          <cell r="S574"/>
          <cell r="T574"/>
          <cell r="U574"/>
          <cell r="V574"/>
          <cell r="W574"/>
        </row>
        <row r="575">
          <cell r="H575"/>
          <cell r="I575"/>
          <cell r="J575"/>
          <cell r="K575"/>
          <cell r="L575"/>
          <cell r="M575"/>
          <cell r="N575"/>
          <cell r="O575"/>
          <cell r="P575"/>
          <cell r="Q575"/>
          <cell r="R575"/>
          <cell r="S575"/>
          <cell r="T575"/>
          <cell r="U575"/>
          <cell r="V575"/>
          <cell r="W575"/>
        </row>
        <row r="576">
          <cell r="H576"/>
          <cell r="I576"/>
          <cell r="J576"/>
          <cell r="K576"/>
          <cell r="L576"/>
          <cell r="M576"/>
          <cell r="N576"/>
          <cell r="O576"/>
          <cell r="P576"/>
          <cell r="Q576"/>
          <cell r="R576"/>
          <cell r="S576"/>
          <cell r="T576"/>
          <cell r="U576"/>
          <cell r="V576"/>
          <cell r="W576"/>
        </row>
        <row r="577">
          <cell r="H577"/>
          <cell r="I577"/>
          <cell r="J577"/>
          <cell r="K577"/>
          <cell r="L577"/>
          <cell r="M577"/>
          <cell r="N577"/>
          <cell r="O577"/>
          <cell r="P577"/>
          <cell r="Q577"/>
          <cell r="R577"/>
          <cell r="S577"/>
          <cell r="T577"/>
          <cell r="U577"/>
          <cell r="V577"/>
          <cell r="W577"/>
        </row>
        <row r="578">
          <cell r="H578"/>
          <cell r="I578"/>
          <cell r="J578"/>
          <cell r="K578"/>
          <cell r="L578"/>
          <cell r="M578"/>
          <cell r="N578"/>
          <cell r="O578"/>
          <cell r="P578"/>
          <cell r="Q578"/>
          <cell r="R578"/>
          <cell r="S578"/>
          <cell r="T578"/>
          <cell r="U578"/>
          <cell r="V578"/>
          <cell r="W578"/>
        </row>
        <row r="579">
          <cell r="H579"/>
          <cell r="I579"/>
          <cell r="J579"/>
          <cell r="K579"/>
          <cell r="L579"/>
          <cell r="M579"/>
          <cell r="N579"/>
          <cell r="O579"/>
          <cell r="P579"/>
          <cell r="Q579"/>
          <cell r="R579"/>
          <cell r="S579"/>
          <cell r="T579"/>
          <cell r="U579"/>
          <cell r="V579"/>
          <cell r="W579"/>
        </row>
        <row r="580">
          <cell r="H580"/>
          <cell r="I580"/>
          <cell r="J580"/>
          <cell r="K580"/>
          <cell r="L580"/>
          <cell r="M580"/>
          <cell r="N580"/>
          <cell r="O580"/>
          <cell r="P580"/>
          <cell r="Q580"/>
          <cell r="R580"/>
          <cell r="S580"/>
          <cell r="T580"/>
          <cell r="U580"/>
          <cell r="V580"/>
          <cell r="W580"/>
        </row>
        <row r="581">
          <cell r="H581"/>
          <cell r="I581"/>
          <cell r="J581"/>
          <cell r="K581"/>
          <cell r="L581"/>
          <cell r="M581"/>
          <cell r="N581"/>
          <cell r="O581"/>
          <cell r="P581"/>
          <cell r="Q581"/>
          <cell r="R581"/>
          <cell r="S581"/>
          <cell r="T581"/>
          <cell r="U581"/>
          <cell r="V581"/>
          <cell r="W581"/>
        </row>
        <row r="582">
          <cell r="H582"/>
          <cell r="I582"/>
          <cell r="J582"/>
          <cell r="K582"/>
          <cell r="L582"/>
          <cell r="M582"/>
          <cell r="N582"/>
          <cell r="O582"/>
          <cell r="P582"/>
          <cell r="Q582"/>
          <cell r="R582"/>
          <cell r="S582"/>
          <cell r="T582"/>
          <cell r="U582"/>
          <cell r="V582"/>
          <cell r="W582"/>
        </row>
        <row r="583">
          <cell r="H583"/>
          <cell r="I583"/>
          <cell r="J583"/>
          <cell r="K583"/>
          <cell r="L583"/>
          <cell r="M583"/>
          <cell r="N583"/>
          <cell r="O583"/>
          <cell r="P583"/>
          <cell r="Q583"/>
          <cell r="R583"/>
          <cell r="S583"/>
          <cell r="T583"/>
          <cell r="U583"/>
          <cell r="V583"/>
          <cell r="W583"/>
        </row>
        <row r="584">
          <cell r="H584"/>
          <cell r="I584"/>
          <cell r="J584"/>
          <cell r="K584"/>
          <cell r="L584"/>
          <cell r="M584"/>
          <cell r="N584"/>
          <cell r="O584"/>
          <cell r="P584"/>
          <cell r="Q584"/>
          <cell r="R584"/>
          <cell r="S584"/>
          <cell r="T584"/>
          <cell r="U584"/>
          <cell r="V584"/>
          <cell r="W584"/>
        </row>
        <row r="585">
          <cell r="H585"/>
          <cell r="I585"/>
          <cell r="J585"/>
          <cell r="K585"/>
          <cell r="L585"/>
          <cell r="M585"/>
          <cell r="N585"/>
          <cell r="O585"/>
          <cell r="P585"/>
          <cell r="Q585"/>
          <cell r="R585"/>
          <cell r="S585"/>
          <cell r="T585"/>
          <cell r="U585"/>
          <cell r="V585"/>
          <cell r="W585"/>
        </row>
        <row r="586">
          <cell r="H586"/>
          <cell r="I586"/>
          <cell r="J586"/>
          <cell r="K586"/>
          <cell r="L586"/>
          <cell r="M586"/>
          <cell r="N586"/>
          <cell r="O586"/>
          <cell r="P586"/>
          <cell r="Q586"/>
          <cell r="R586"/>
          <cell r="S586"/>
          <cell r="T586"/>
          <cell r="U586"/>
          <cell r="V586"/>
          <cell r="W586"/>
        </row>
        <row r="587">
          <cell r="H587"/>
          <cell r="I587"/>
          <cell r="J587"/>
          <cell r="K587"/>
          <cell r="L587"/>
          <cell r="M587"/>
          <cell r="N587"/>
          <cell r="O587"/>
          <cell r="P587"/>
          <cell r="Q587"/>
          <cell r="R587"/>
          <cell r="S587"/>
          <cell r="T587"/>
          <cell r="U587"/>
          <cell r="V587"/>
          <cell r="W587"/>
        </row>
        <row r="588">
          <cell r="H588"/>
          <cell r="I588"/>
          <cell r="J588"/>
          <cell r="K588"/>
          <cell r="L588"/>
          <cell r="M588"/>
          <cell r="N588"/>
          <cell r="O588"/>
          <cell r="P588"/>
          <cell r="Q588"/>
          <cell r="R588"/>
          <cell r="S588"/>
          <cell r="T588"/>
          <cell r="U588"/>
          <cell r="V588"/>
          <cell r="W588"/>
        </row>
        <row r="589">
          <cell r="H589"/>
          <cell r="I589"/>
          <cell r="J589"/>
          <cell r="K589"/>
          <cell r="L589"/>
          <cell r="M589"/>
          <cell r="N589"/>
          <cell r="O589"/>
          <cell r="P589"/>
          <cell r="Q589"/>
          <cell r="R589"/>
          <cell r="S589"/>
          <cell r="T589"/>
          <cell r="U589"/>
          <cell r="V589"/>
          <cell r="W589"/>
        </row>
        <row r="590">
          <cell r="H590"/>
          <cell r="I590"/>
          <cell r="J590"/>
          <cell r="K590"/>
          <cell r="L590"/>
          <cell r="M590"/>
          <cell r="N590"/>
          <cell r="O590"/>
          <cell r="P590"/>
          <cell r="Q590"/>
          <cell r="R590"/>
          <cell r="S590"/>
          <cell r="T590"/>
          <cell r="U590"/>
          <cell r="V590"/>
          <cell r="W590"/>
        </row>
        <row r="591">
          <cell r="H591"/>
          <cell r="I591"/>
          <cell r="J591"/>
          <cell r="K591"/>
          <cell r="L591"/>
          <cell r="M591"/>
          <cell r="N591"/>
          <cell r="O591"/>
          <cell r="P591"/>
          <cell r="Q591"/>
          <cell r="R591"/>
          <cell r="S591"/>
          <cell r="T591"/>
          <cell r="U591"/>
          <cell r="V591"/>
          <cell r="W591"/>
        </row>
        <row r="592">
          <cell r="H592"/>
          <cell r="I592"/>
          <cell r="J592"/>
          <cell r="K592"/>
          <cell r="L592"/>
          <cell r="M592"/>
          <cell r="N592"/>
          <cell r="O592"/>
          <cell r="P592"/>
          <cell r="Q592"/>
          <cell r="R592"/>
          <cell r="S592"/>
          <cell r="T592"/>
          <cell r="U592"/>
          <cell r="V592"/>
          <cell r="W592"/>
        </row>
        <row r="593">
          <cell r="H593"/>
          <cell r="I593"/>
          <cell r="J593"/>
          <cell r="K593"/>
          <cell r="L593"/>
          <cell r="M593"/>
          <cell r="N593"/>
          <cell r="O593"/>
          <cell r="P593"/>
          <cell r="Q593"/>
          <cell r="R593"/>
          <cell r="S593"/>
          <cell r="T593"/>
          <cell r="U593"/>
          <cell r="V593"/>
          <cell r="W593"/>
        </row>
        <row r="594">
          <cell r="H594"/>
          <cell r="I594"/>
          <cell r="J594"/>
          <cell r="K594"/>
          <cell r="L594"/>
          <cell r="M594"/>
          <cell r="N594"/>
          <cell r="O594"/>
          <cell r="P594"/>
          <cell r="Q594"/>
          <cell r="R594"/>
          <cell r="S594"/>
          <cell r="T594"/>
          <cell r="U594"/>
          <cell r="V594"/>
          <cell r="W594"/>
        </row>
        <row r="595">
          <cell r="H595"/>
          <cell r="I595"/>
          <cell r="J595"/>
          <cell r="K595"/>
          <cell r="L595"/>
          <cell r="M595"/>
          <cell r="N595"/>
          <cell r="O595"/>
          <cell r="P595"/>
          <cell r="Q595"/>
          <cell r="R595"/>
          <cell r="S595"/>
          <cell r="T595"/>
          <cell r="U595"/>
          <cell r="V595"/>
          <cell r="W595"/>
        </row>
        <row r="596">
          <cell r="H596"/>
          <cell r="I596"/>
          <cell r="J596"/>
          <cell r="K596"/>
          <cell r="L596"/>
          <cell r="M596"/>
          <cell r="N596"/>
          <cell r="O596"/>
          <cell r="P596"/>
          <cell r="Q596"/>
          <cell r="R596"/>
          <cell r="S596"/>
          <cell r="T596"/>
          <cell r="U596"/>
          <cell r="V596"/>
          <cell r="W596"/>
        </row>
        <row r="597">
          <cell r="H597"/>
          <cell r="I597"/>
          <cell r="J597"/>
          <cell r="K597"/>
          <cell r="L597"/>
          <cell r="M597"/>
          <cell r="N597"/>
          <cell r="O597"/>
          <cell r="P597"/>
          <cell r="Q597"/>
          <cell r="R597"/>
          <cell r="S597"/>
          <cell r="T597"/>
          <cell r="U597"/>
          <cell r="V597"/>
          <cell r="W597"/>
        </row>
        <row r="598">
          <cell r="H598"/>
          <cell r="I598"/>
          <cell r="J598"/>
          <cell r="K598"/>
          <cell r="L598"/>
          <cell r="M598"/>
          <cell r="N598"/>
          <cell r="O598"/>
          <cell r="P598"/>
          <cell r="Q598"/>
          <cell r="R598"/>
          <cell r="S598"/>
          <cell r="T598"/>
          <cell r="U598"/>
          <cell r="V598"/>
          <cell r="W598"/>
        </row>
        <row r="599">
          <cell r="H599"/>
          <cell r="I599"/>
          <cell r="J599"/>
          <cell r="K599"/>
          <cell r="L599"/>
          <cell r="M599"/>
          <cell r="N599"/>
          <cell r="O599"/>
          <cell r="P599"/>
          <cell r="Q599"/>
          <cell r="R599"/>
          <cell r="S599"/>
          <cell r="T599"/>
          <cell r="U599"/>
          <cell r="V599"/>
          <cell r="W599"/>
        </row>
        <row r="600">
          <cell r="H600"/>
          <cell r="I600"/>
          <cell r="J600"/>
          <cell r="K600"/>
          <cell r="L600"/>
          <cell r="M600"/>
          <cell r="N600"/>
          <cell r="O600"/>
          <cell r="P600"/>
          <cell r="Q600"/>
          <cell r="R600"/>
          <cell r="S600"/>
          <cell r="T600"/>
          <cell r="U600"/>
          <cell r="V600"/>
          <cell r="W600"/>
        </row>
        <row r="601">
          <cell r="H601"/>
          <cell r="I601"/>
          <cell r="J601"/>
          <cell r="K601"/>
          <cell r="L601"/>
          <cell r="M601"/>
          <cell r="N601"/>
          <cell r="O601"/>
          <cell r="P601"/>
          <cell r="Q601"/>
          <cell r="R601"/>
          <cell r="S601"/>
          <cell r="T601"/>
          <cell r="U601"/>
          <cell r="V601"/>
          <cell r="W601"/>
        </row>
        <row r="602">
          <cell r="H602"/>
          <cell r="I602"/>
          <cell r="J602"/>
          <cell r="K602"/>
          <cell r="L602"/>
          <cell r="M602"/>
          <cell r="N602"/>
          <cell r="O602"/>
          <cell r="P602"/>
          <cell r="Q602"/>
          <cell r="R602"/>
          <cell r="S602"/>
          <cell r="T602"/>
          <cell r="U602"/>
          <cell r="V602"/>
          <cell r="W602"/>
        </row>
        <row r="603">
          <cell r="H603"/>
          <cell r="I603"/>
          <cell r="J603"/>
          <cell r="K603"/>
          <cell r="L603"/>
          <cell r="M603"/>
          <cell r="N603"/>
          <cell r="O603"/>
          <cell r="P603"/>
          <cell r="Q603"/>
          <cell r="R603"/>
          <cell r="S603"/>
          <cell r="T603"/>
          <cell r="U603"/>
          <cell r="V603"/>
          <cell r="W603"/>
        </row>
        <row r="604">
          <cell r="H604"/>
          <cell r="I604"/>
          <cell r="J604"/>
          <cell r="K604"/>
          <cell r="L604"/>
          <cell r="M604"/>
          <cell r="N604"/>
          <cell r="O604"/>
          <cell r="P604"/>
          <cell r="Q604"/>
          <cell r="R604"/>
          <cell r="S604"/>
          <cell r="T604"/>
          <cell r="U604"/>
          <cell r="V604"/>
          <cell r="W604"/>
        </row>
        <row r="605">
          <cell r="H605"/>
          <cell r="I605"/>
          <cell r="J605"/>
          <cell r="K605"/>
          <cell r="L605"/>
          <cell r="M605"/>
          <cell r="N605"/>
          <cell r="O605"/>
          <cell r="P605"/>
          <cell r="Q605"/>
          <cell r="R605"/>
          <cell r="S605"/>
          <cell r="T605"/>
          <cell r="U605"/>
          <cell r="V605"/>
          <cell r="W605"/>
        </row>
        <row r="606">
          <cell r="H606"/>
          <cell r="I606"/>
          <cell r="J606"/>
          <cell r="K606"/>
          <cell r="L606"/>
          <cell r="M606"/>
          <cell r="N606"/>
          <cell r="O606"/>
          <cell r="P606"/>
          <cell r="Q606"/>
          <cell r="R606"/>
          <cell r="S606"/>
          <cell r="T606"/>
          <cell r="U606"/>
          <cell r="V606"/>
          <cell r="W606"/>
        </row>
        <row r="607">
          <cell r="H607"/>
          <cell r="I607"/>
          <cell r="J607"/>
          <cell r="K607"/>
          <cell r="L607"/>
          <cell r="M607"/>
          <cell r="N607"/>
          <cell r="O607"/>
          <cell r="P607"/>
          <cell r="Q607"/>
          <cell r="R607"/>
          <cell r="S607"/>
          <cell r="T607"/>
          <cell r="U607"/>
          <cell r="V607"/>
          <cell r="W607"/>
        </row>
        <row r="608">
          <cell r="H608"/>
          <cell r="I608"/>
          <cell r="J608"/>
          <cell r="K608"/>
          <cell r="L608"/>
          <cell r="M608"/>
          <cell r="N608"/>
          <cell r="O608"/>
          <cell r="P608"/>
          <cell r="Q608"/>
          <cell r="R608"/>
          <cell r="S608"/>
          <cell r="T608"/>
          <cell r="U608"/>
          <cell r="V608"/>
          <cell r="W608"/>
        </row>
        <row r="609">
          <cell r="H609"/>
          <cell r="I609"/>
          <cell r="J609"/>
          <cell r="K609"/>
          <cell r="L609"/>
          <cell r="M609"/>
          <cell r="N609"/>
          <cell r="O609"/>
          <cell r="P609"/>
          <cell r="Q609"/>
          <cell r="R609"/>
          <cell r="S609"/>
          <cell r="T609"/>
          <cell r="U609"/>
          <cell r="V609"/>
          <cell r="W609"/>
        </row>
        <row r="610">
          <cell r="H610"/>
          <cell r="I610"/>
          <cell r="J610"/>
          <cell r="K610"/>
          <cell r="L610"/>
          <cell r="M610"/>
          <cell r="N610"/>
          <cell r="O610"/>
          <cell r="P610"/>
          <cell r="Q610"/>
          <cell r="R610"/>
          <cell r="S610"/>
          <cell r="T610"/>
          <cell r="U610"/>
          <cell r="V610"/>
          <cell r="W610"/>
        </row>
        <row r="611">
          <cell r="H611"/>
          <cell r="I611"/>
          <cell r="J611"/>
          <cell r="K611"/>
          <cell r="L611"/>
          <cell r="M611"/>
          <cell r="N611"/>
          <cell r="O611"/>
          <cell r="P611"/>
          <cell r="Q611"/>
          <cell r="R611"/>
          <cell r="S611"/>
          <cell r="T611"/>
          <cell r="U611"/>
          <cell r="V611"/>
          <cell r="W611"/>
        </row>
        <row r="612">
          <cell r="H612"/>
          <cell r="I612"/>
          <cell r="J612"/>
          <cell r="K612"/>
          <cell r="L612"/>
          <cell r="M612"/>
          <cell r="N612"/>
          <cell r="O612"/>
          <cell r="P612"/>
          <cell r="Q612"/>
          <cell r="R612"/>
          <cell r="S612"/>
          <cell r="T612"/>
          <cell r="U612"/>
          <cell r="V612"/>
          <cell r="W612"/>
        </row>
        <row r="613">
          <cell r="H613"/>
          <cell r="I613"/>
          <cell r="J613"/>
          <cell r="K613"/>
          <cell r="L613"/>
          <cell r="M613"/>
          <cell r="N613"/>
          <cell r="O613"/>
          <cell r="P613"/>
          <cell r="Q613"/>
          <cell r="R613"/>
          <cell r="S613"/>
          <cell r="T613"/>
          <cell r="U613"/>
          <cell r="V613"/>
          <cell r="W613"/>
        </row>
        <row r="614">
          <cell r="H614"/>
          <cell r="I614"/>
          <cell r="J614"/>
          <cell r="K614"/>
          <cell r="L614"/>
          <cell r="M614"/>
          <cell r="N614"/>
          <cell r="O614"/>
          <cell r="P614"/>
          <cell r="Q614"/>
          <cell r="R614"/>
          <cell r="S614"/>
          <cell r="T614"/>
          <cell r="U614"/>
          <cell r="V614"/>
          <cell r="W614"/>
        </row>
        <row r="615">
          <cell r="H615"/>
          <cell r="I615"/>
          <cell r="J615"/>
          <cell r="K615"/>
          <cell r="L615"/>
          <cell r="M615"/>
          <cell r="N615"/>
          <cell r="O615"/>
          <cell r="P615"/>
          <cell r="Q615"/>
          <cell r="R615"/>
          <cell r="S615"/>
          <cell r="T615"/>
          <cell r="U615"/>
          <cell r="V615"/>
          <cell r="W615"/>
        </row>
        <row r="616">
          <cell r="H616"/>
          <cell r="I616"/>
          <cell r="J616"/>
          <cell r="K616"/>
          <cell r="L616"/>
          <cell r="M616"/>
          <cell r="N616"/>
          <cell r="O616"/>
          <cell r="P616"/>
          <cell r="Q616"/>
          <cell r="R616"/>
          <cell r="S616"/>
          <cell r="T616"/>
          <cell r="U616"/>
          <cell r="V616"/>
          <cell r="W616"/>
        </row>
        <row r="617">
          <cell r="H617"/>
          <cell r="I617"/>
          <cell r="J617"/>
          <cell r="K617"/>
          <cell r="L617"/>
          <cell r="M617"/>
          <cell r="N617"/>
          <cell r="O617"/>
          <cell r="P617"/>
          <cell r="Q617"/>
          <cell r="R617"/>
          <cell r="S617"/>
          <cell r="T617"/>
          <cell r="U617"/>
          <cell r="V617"/>
          <cell r="W617"/>
        </row>
        <row r="618">
          <cell r="H618"/>
          <cell r="I618"/>
          <cell r="J618"/>
          <cell r="K618"/>
          <cell r="L618"/>
          <cell r="M618"/>
          <cell r="N618"/>
          <cell r="O618"/>
          <cell r="P618"/>
          <cell r="Q618"/>
          <cell r="R618"/>
          <cell r="S618"/>
          <cell r="T618"/>
          <cell r="U618"/>
          <cell r="V618"/>
          <cell r="W618"/>
        </row>
        <row r="619">
          <cell r="H619"/>
          <cell r="I619"/>
          <cell r="J619"/>
          <cell r="K619"/>
          <cell r="L619"/>
          <cell r="M619"/>
          <cell r="N619"/>
          <cell r="O619"/>
          <cell r="P619"/>
          <cell r="Q619"/>
          <cell r="R619"/>
          <cell r="S619"/>
          <cell r="T619"/>
          <cell r="U619"/>
          <cell r="V619"/>
          <cell r="W619"/>
        </row>
        <row r="620">
          <cell r="H620"/>
          <cell r="I620"/>
          <cell r="J620"/>
          <cell r="K620"/>
          <cell r="L620"/>
          <cell r="M620"/>
          <cell r="N620"/>
          <cell r="O620"/>
          <cell r="P620"/>
          <cell r="Q620"/>
          <cell r="R620"/>
          <cell r="S620"/>
          <cell r="T620"/>
          <cell r="U620"/>
          <cell r="V620"/>
          <cell r="W620"/>
        </row>
        <row r="621">
          <cell r="H621"/>
          <cell r="I621"/>
          <cell r="J621"/>
          <cell r="K621"/>
          <cell r="L621"/>
          <cell r="M621"/>
          <cell r="N621"/>
          <cell r="O621"/>
          <cell r="P621"/>
          <cell r="Q621"/>
          <cell r="R621"/>
          <cell r="S621"/>
          <cell r="T621"/>
          <cell r="U621"/>
          <cell r="V621"/>
          <cell r="W621"/>
        </row>
        <row r="622">
          <cell r="H622"/>
          <cell r="I622"/>
          <cell r="J622"/>
          <cell r="K622"/>
          <cell r="L622"/>
          <cell r="M622"/>
          <cell r="N622"/>
          <cell r="O622"/>
          <cell r="P622"/>
          <cell r="Q622"/>
          <cell r="R622"/>
          <cell r="S622"/>
          <cell r="T622"/>
          <cell r="U622"/>
          <cell r="V622"/>
          <cell r="W622"/>
        </row>
        <row r="623">
          <cell r="H623"/>
          <cell r="I623"/>
          <cell r="J623"/>
          <cell r="K623"/>
          <cell r="L623"/>
          <cell r="M623"/>
          <cell r="N623"/>
          <cell r="O623"/>
          <cell r="P623"/>
          <cell r="Q623"/>
          <cell r="R623"/>
          <cell r="S623"/>
          <cell r="T623"/>
          <cell r="U623"/>
          <cell r="V623"/>
          <cell r="W623"/>
        </row>
        <row r="624">
          <cell r="H624"/>
          <cell r="I624"/>
          <cell r="J624"/>
          <cell r="K624"/>
          <cell r="L624"/>
          <cell r="M624"/>
          <cell r="N624"/>
          <cell r="O624"/>
          <cell r="P624"/>
          <cell r="Q624"/>
          <cell r="R624"/>
          <cell r="S624"/>
          <cell r="T624"/>
          <cell r="U624"/>
          <cell r="V624"/>
          <cell r="W624"/>
        </row>
        <row r="625">
          <cell r="H625"/>
          <cell r="I625"/>
          <cell r="J625"/>
          <cell r="K625"/>
          <cell r="L625"/>
          <cell r="M625"/>
          <cell r="N625"/>
          <cell r="O625"/>
          <cell r="P625"/>
          <cell r="Q625"/>
          <cell r="R625"/>
          <cell r="S625"/>
          <cell r="T625"/>
          <cell r="U625"/>
          <cell r="V625"/>
          <cell r="W625"/>
        </row>
        <row r="626">
          <cell r="H626"/>
          <cell r="I626"/>
          <cell r="J626"/>
          <cell r="K626"/>
          <cell r="L626"/>
          <cell r="M626"/>
          <cell r="N626"/>
          <cell r="O626"/>
          <cell r="P626"/>
          <cell r="Q626"/>
          <cell r="R626"/>
          <cell r="S626"/>
          <cell r="T626"/>
          <cell r="U626"/>
          <cell r="V626"/>
          <cell r="W626"/>
        </row>
        <row r="627">
          <cell r="H627"/>
          <cell r="I627"/>
          <cell r="J627"/>
          <cell r="K627"/>
          <cell r="L627"/>
          <cell r="M627"/>
          <cell r="N627"/>
          <cell r="O627"/>
          <cell r="P627"/>
          <cell r="Q627"/>
          <cell r="R627"/>
          <cell r="S627"/>
          <cell r="T627"/>
          <cell r="U627"/>
          <cell r="V627"/>
          <cell r="W627"/>
        </row>
        <row r="628">
          <cell r="H628"/>
          <cell r="I628"/>
          <cell r="J628"/>
          <cell r="K628"/>
          <cell r="L628"/>
          <cell r="M628"/>
          <cell r="N628"/>
          <cell r="O628"/>
          <cell r="P628"/>
          <cell r="Q628"/>
          <cell r="R628"/>
          <cell r="S628"/>
          <cell r="T628"/>
          <cell r="U628"/>
          <cell r="V628"/>
          <cell r="W628"/>
        </row>
        <row r="629">
          <cell r="H629"/>
          <cell r="I629"/>
          <cell r="J629"/>
          <cell r="K629"/>
          <cell r="L629"/>
          <cell r="M629"/>
          <cell r="N629"/>
          <cell r="O629"/>
          <cell r="P629"/>
          <cell r="Q629"/>
          <cell r="R629"/>
          <cell r="S629"/>
          <cell r="T629"/>
          <cell r="U629"/>
          <cell r="V629"/>
          <cell r="W629"/>
        </row>
        <row r="630">
          <cell r="H630"/>
          <cell r="I630"/>
          <cell r="J630"/>
          <cell r="K630"/>
          <cell r="L630"/>
          <cell r="M630"/>
          <cell r="N630"/>
          <cell r="O630"/>
          <cell r="P630"/>
          <cell r="Q630"/>
          <cell r="R630"/>
          <cell r="S630"/>
          <cell r="T630"/>
          <cell r="U630"/>
          <cell r="V630"/>
          <cell r="W630"/>
        </row>
        <row r="631">
          <cell r="H631"/>
          <cell r="I631"/>
          <cell r="J631"/>
          <cell r="K631"/>
          <cell r="L631"/>
          <cell r="M631"/>
          <cell r="N631"/>
          <cell r="O631"/>
          <cell r="P631"/>
          <cell r="Q631"/>
          <cell r="R631"/>
          <cell r="S631"/>
          <cell r="T631"/>
          <cell r="U631"/>
          <cell r="V631"/>
          <cell r="W631"/>
        </row>
        <row r="632">
          <cell r="H632"/>
          <cell r="I632"/>
          <cell r="J632"/>
          <cell r="K632"/>
          <cell r="L632"/>
          <cell r="M632"/>
          <cell r="N632"/>
          <cell r="O632"/>
          <cell r="P632"/>
          <cell r="Q632"/>
          <cell r="R632"/>
          <cell r="S632"/>
          <cell r="T632"/>
          <cell r="U632"/>
          <cell r="V632"/>
          <cell r="W632"/>
        </row>
        <row r="633">
          <cell r="H633"/>
          <cell r="I633"/>
          <cell r="J633"/>
          <cell r="K633"/>
          <cell r="L633"/>
          <cell r="M633"/>
          <cell r="N633"/>
          <cell r="O633"/>
          <cell r="P633"/>
          <cell r="Q633"/>
          <cell r="R633"/>
          <cell r="S633"/>
          <cell r="T633"/>
          <cell r="U633"/>
          <cell r="V633"/>
          <cell r="W633"/>
        </row>
        <row r="634">
          <cell r="H634"/>
          <cell r="I634"/>
          <cell r="J634"/>
          <cell r="K634"/>
          <cell r="L634"/>
          <cell r="M634"/>
          <cell r="N634"/>
          <cell r="O634"/>
          <cell r="P634"/>
          <cell r="Q634"/>
          <cell r="R634"/>
          <cell r="S634"/>
          <cell r="T634"/>
          <cell r="U634"/>
          <cell r="V634"/>
          <cell r="W634"/>
        </row>
        <row r="635">
          <cell r="H635"/>
          <cell r="I635"/>
          <cell r="J635"/>
          <cell r="K635"/>
          <cell r="L635"/>
          <cell r="M635"/>
          <cell r="N635"/>
          <cell r="O635"/>
          <cell r="P635"/>
          <cell r="Q635"/>
          <cell r="R635"/>
          <cell r="S635"/>
          <cell r="T635"/>
          <cell r="U635"/>
          <cell r="V635"/>
          <cell r="W635"/>
        </row>
        <row r="636">
          <cell r="H636"/>
          <cell r="I636"/>
          <cell r="J636"/>
          <cell r="K636"/>
          <cell r="L636"/>
          <cell r="M636"/>
          <cell r="N636"/>
          <cell r="O636"/>
          <cell r="P636"/>
          <cell r="Q636"/>
          <cell r="R636"/>
          <cell r="S636"/>
          <cell r="T636"/>
          <cell r="U636"/>
          <cell r="V636"/>
          <cell r="W636"/>
        </row>
        <row r="637">
          <cell r="H637"/>
          <cell r="I637"/>
          <cell r="J637"/>
          <cell r="K637"/>
          <cell r="L637"/>
          <cell r="M637"/>
          <cell r="N637"/>
          <cell r="O637"/>
          <cell r="P637"/>
          <cell r="Q637"/>
          <cell r="R637"/>
          <cell r="S637"/>
          <cell r="T637"/>
          <cell r="U637"/>
          <cell r="V637"/>
          <cell r="W637"/>
        </row>
        <row r="638">
          <cell r="H638"/>
          <cell r="I638"/>
          <cell r="J638"/>
          <cell r="K638"/>
          <cell r="L638"/>
          <cell r="M638"/>
          <cell r="N638"/>
          <cell r="O638"/>
          <cell r="P638"/>
          <cell r="Q638"/>
          <cell r="R638"/>
          <cell r="S638"/>
          <cell r="T638"/>
          <cell r="U638"/>
          <cell r="V638"/>
          <cell r="W638"/>
        </row>
        <row r="639">
          <cell r="H639"/>
          <cell r="I639"/>
          <cell r="J639"/>
          <cell r="K639"/>
          <cell r="L639"/>
          <cell r="M639"/>
          <cell r="N639"/>
          <cell r="O639"/>
          <cell r="P639"/>
          <cell r="Q639"/>
          <cell r="R639"/>
          <cell r="S639"/>
          <cell r="T639"/>
          <cell r="U639"/>
          <cell r="V639"/>
          <cell r="W639"/>
        </row>
        <row r="640">
          <cell r="H640"/>
          <cell r="I640"/>
          <cell r="J640"/>
          <cell r="K640"/>
          <cell r="L640"/>
          <cell r="M640"/>
          <cell r="N640"/>
          <cell r="O640"/>
          <cell r="P640"/>
          <cell r="Q640"/>
          <cell r="R640"/>
          <cell r="S640"/>
          <cell r="T640"/>
          <cell r="U640"/>
          <cell r="V640"/>
          <cell r="W640"/>
        </row>
        <row r="641">
          <cell r="H641"/>
          <cell r="I641"/>
          <cell r="J641"/>
          <cell r="K641"/>
          <cell r="L641"/>
          <cell r="M641"/>
          <cell r="N641"/>
          <cell r="O641"/>
          <cell r="P641"/>
          <cell r="Q641"/>
          <cell r="R641"/>
          <cell r="S641"/>
          <cell r="T641"/>
          <cell r="U641"/>
          <cell r="V641"/>
          <cell r="W641"/>
        </row>
        <row r="642">
          <cell r="H642"/>
          <cell r="I642"/>
          <cell r="J642"/>
          <cell r="K642"/>
          <cell r="L642"/>
          <cell r="M642"/>
          <cell r="N642"/>
          <cell r="O642"/>
          <cell r="P642"/>
          <cell r="Q642"/>
          <cell r="R642"/>
          <cell r="S642"/>
          <cell r="T642"/>
          <cell r="U642"/>
          <cell r="V642"/>
          <cell r="W642"/>
        </row>
        <row r="643">
          <cell r="H643"/>
          <cell r="I643"/>
          <cell r="J643"/>
          <cell r="K643"/>
          <cell r="L643"/>
          <cell r="M643"/>
          <cell r="N643"/>
          <cell r="O643"/>
          <cell r="P643"/>
          <cell r="Q643"/>
          <cell r="R643"/>
          <cell r="S643"/>
          <cell r="T643"/>
          <cell r="U643"/>
          <cell r="V643"/>
          <cell r="W643"/>
        </row>
        <row r="644">
          <cell r="H644"/>
          <cell r="I644"/>
          <cell r="J644"/>
          <cell r="K644"/>
          <cell r="L644"/>
          <cell r="M644"/>
          <cell r="N644"/>
          <cell r="O644"/>
          <cell r="P644"/>
          <cell r="Q644"/>
          <cell r="R644"/>
          <cell r="S644"/>
          <cell r="T644"/>
          <cell r="U644"/>
          <cell r="V644"/>
          <cell r="W644"/>
        </row>
        <row r="645">
          <cell r="H645"/>
          <cell r="I645"/>
          <cell r="J645"/>
          <cell r="K645"/>
          <cell r="L645"/>
          <cell r="M645"/>
          <cell r="N645"/>
          <cell r="O645"/>
          <cell r="P645"/>
          <cell r="Q645"/>
          <cell r="R645"/>
          <cell r="S645"/>
          <cell r="T645"/>
          <cell r="U645"/>
          <cell r="V645"/>
          <cell r="W645"/>
        </row>
        <row r="646">
          <cell r="H646"/>
          <cell r="I646"/>
          <cell r="J646"/>
          <cell r="K646"/>
          <cell r="L646"/>
          <cell r="M646"/>
          <cell r="N646"/>
          <cell r="O646"/>
          <cell r="P646"/>
          <cell r="Q646"/>
          <cell r="R646"/>
          <cell r="S646"/>
          <cell r="T646"/>
          <cell r="U646"/>
          <cell r="V646"/>
          <cell r="W646"/>
        </row>
        <row r="647">
          <cell r="H647"/>
          <cell r="I647"/>
          <cell r="J647"/>
          <cell r="K647"/>
          <cell r="L647"/>
          <cell r="M647"/>
          <cell r="N647"/>
          <cell r="O647"/>
          <cell r="P647"/>
          <cell r="Q647"/>
          <cell r="R647"/>
          <cell r="S647"/>
          <cell r="T647"/>
          <cell r="U647"/>
          <cell r="V647"/>
          <cell r="W647"/>
        </row>
        <row r="648">
          <cell r="H648"/>
          <cell r="I648"/>
          <cell r="J648"/>
          <cell r="K648"/>
          <cell r="L648"/>
          <cell r="M648"/>
          <cell r="N648"/>
          <cell r="O648"/>
          <cell r="P648"/>
          <cell r="Q648"/>
          <cell r="R648"/>
          <cell r="S648"/>
          <cell r="T648"/>
          <cell r="U648"/>
          <cell r="V648"/>
          <cell r="W648"/>
        </row>
        <row r="649">
          <cell r="H649"/>
          <cell r="I649"/>
          <cell r="J649"/>
          <cell r="K649"/>
          <cell r="L649"/>
          <cell r="M649"/>
          <cell r="N649"/>
          <cell r="O649"/>
          <cell r="P649"/>
          <cell r="Q649"/>
          <cell r="R649"/>
          <cell r="S649"/>
          <cell r="T649"/>
          <cell r="U649"/>
          <cell r="V649"/>
          <cell r="W649"/>
        </row>
        <row r="650">
          <cell r="H650"/>
          <cell r="I650"/>
          <cell r="J650"/>
          <cell r="K650"/>
          <cell r="L650"/>
          <cell r="M650"/>
          <cell r="N650"/>
          <cell r="O650"/>
          <cell r="P650"/>
          <cell r="Q650"/>
          <cell r="R650"/>
          <cell r="S650"/>
          <cell r="T650"/>
          <cell r="U650"/>
          <cell r="V650"/>
          <cell r="W650"/>
        </row>
        <row r="651">
          <cell r="H651"/>
          <cell r="I651"/>
          <cell r="J651"/>
          <cell r="K651"/>
          <cell r="L651"/>
          <cell r="M651"/>
          <cell r="N651"/>
          <cell r="O651"/>
          <cell r="P651"/>
          <cell r="Q651"/>
          <cell r="R651"/>
          <cell r="S651"/>
          <cell r="T651"/>
          <cell r="U651"/>
          <cell r="V651"/>
          <cell r="W651"/>
        </row>
        <row r="652">
          <cell r="H652"/>
          <cell r="I652"/>
          <cell r="J652"/>
          <cell r="K652"/>
          <cell r="L652"/>
          <cell r="M652"/>
          <cell r="N652"/>
          <cell r="O652"/>
          <cell r="P652"/>
          <cell r="Q652"/>
          <cell r="R652"/>
          <cell r="S652"/>
          <cell r="T652"/>
          <cell r="U652"/>
          <cell r="V652"/>
          <cell r="W652"/>
        </row>
        <row r="653">
          <cell r="H653"/>
          <cell r="I653"/>
          <cell r="J653"/>
          <cell r="K653"/>
          <cell r="L653"/>
          <cell r="M653"/>
          <cell r="N653"/>
          <cell r="O653"/>
          <cell r="P653"/>
          <cell r="Q653"/>
          <cell r="R653"/>
          <cell r="S653"/>
          <cell r="T653"/>
          <cell r="U653"/>
          <cell r="V653"/>
          <cell r="W653"/>
        </row>
        <row r="654">
          <cell r="H654"/>
          <cell r="I654"/>
          <cell r="J654"/>
          <cell r="K654"/>
          <cell r="L654"/>
          <cell r="M654"/>
          <cell r="N654"/>
          <cell r="O654"/>
          <cell r="P654"/>
          <cell r="Q654"/>
          <cell r="R654"/>
          <cell r="S654"/>
          <cell r="T654"/>
          <cell r="U654"/>
          <cell r="V654"/>
          <cell r="W654"/>
        </row>
        <row r="655">
          <cell r="H655"/>
          <cell r="I655"/>
          <cell r="J655"/>
          <cell r="K655"/>
          <cell r="L655"/>
          <cell r="M655"/>
          <cell r="N655"/>
          <cell r="O655"/>
          <cell r="P655"/>
          <cell r="Q655"/>
          <cell r="R655"/>
          <cell r="S655"/>
          <cell r="T655"/>
          <cell r="U655"/>
          <cell r="V655"/>
          <cell r="W655"/>
        </row>
        <row r="656">
          <cell r="H656"/>
          <cell r="I656"/>
          <cell r="J656"/>
          <cell r="K656"/>
          <cell r="L656"/>
          <cell r="M656"/>
          <cell r="N656"/>
          <cell r="O656"/>
          <cell r="P656"/>
          <cell r="Q656"/>
          <cell r="R656"/>
          <cell r="S656"/>
          <cell r="T656"/>
          <cell r="U656"/>
          <cell r="V656"/>
          <cell r="W656"/>
        </row>
        <row r="657">
          <cell r="H657"/>
          <cell r="I657"/>
          <cell r="J657"/>
          <cell r="K657"/>
          <cell r="L657"/>
          <cell r="M657"/>
          <cell r="N657"/>
          <cell r="O657"/>
          <cell r="P657"/>
          <cell r="Q657"/>
          <cell r="R657"/>
          <cell r="S657"/>
          <cell r="T657"/>
          <cell r="U657"/>
          <cell r="V657"/>
          <cell r="W657"/>
        </row>
        <row r="658">
          <cell r="H658"/>
          <cell r="I658"/>
          <cell r="J658"/>
          <cell r="K658"/>
          <cell r="L658"/>
          <cell r="M658"/>
          <cell r="N658"/>
          <cell r="O658"/>
          <cell r="P658"/>
          <cell r="Q658"/>
          <cell r="R658"/>
          <cell r="S658"/>
          <cell r="T658"/>
          <cell r="U658"/>
          <cell r="V658"/>
          <cell r="W658"/>
        </row>
        <row r="659">
          <cell r="H659"/>
          <cell r="I659"/>
          <cell r="J659"/>
          <cell r="K659"/>
          <cell r="L659"/>
          <cell r="M659"/>
          <cell r="N659"/>
          <cell r="O659"/>
          <cell r="P659"/>
          <cell r="Q659"/>
          <cell r="R659"/>
          <cell r="S659"/>
          <cell r="T659"/>
          <cell r="U659"/>
          <cell r="V659"/>
          <cell r="W659"/>
        </row>
        <row r="660">
          <cell r="H660"/>
          <cell r="I660"/>
          <cell r="J660"/>
          <cell r="K660"/>
          <cell r="L660"/>
          <cell r="M660"/>
          <cell r="N660"/>
          <cell r="O660"/>
          <cell r="P660"/>
          <cell r="Q660"/>
          <cell r="R660"/>
          <cell r="S660"/>
          <cell r="T660"/>
          <cell r="U660"/>
          <cell r="V660"/>
          <cell r="W660"/>
        </row>
        <row r="661">
          <cell r="H661"/>
          <cell r="I661"/>
          <cell r="J661"/>
          <cell r="K661"/>
          <cell r="L661"/>
          <cell r="M661"/>
          <cell r="N661"/>
          <cell r="O661"/>
          <cell r="P661"/>
          <cell r="Q661"/>
          <cell r="R661"/>
          <cell r="S661"/>
          <cell r="T661"/>
          <cell r="U661"/>
          <cell r="V661"/>
          <cell r="W661"/>
        </row>
        <row r="662">
          <cell r="H662"/>
          <cell r="I662"/>
          <cell r="J662"/>
          <cell r="K662"/>
          <cell r="L662"/>
          <cell r="M662"/>
          <cell r="N662"/>
          <cell r="O662"/>
          <cell r="P662"/>
          <cell r="Q662"/>
          <cell r="R662"/>
          <cell r="S662"/>
          <cell r="T662"/>
          <cell r="U662"/>
          <cell r="V662"/>
          <cell r="W662"/>
        </row>
        <row r="663">
          <cell r="H663"/>
          <cell r="I663"/>
          <cell r="J663"/>
          <cell r="K663"/>
          <cell r="L663"/>
          <cell r="M663"/>
          <cell r="N663"/>
          <cell r="O663"/>
          <cell r="P663"/>
          <cell r="Q663"/>
          <cell r="R663"/>
          <cell r="S663"/>
          <cell r="T663"/>
          <cell r="U663"/>
          <cell r="V663"/>
          <cell r="W663"/>
        </row>
        <row r="664">
          <cell r="H664"/>
          <cell r="I664"/>
          <cell r="J664"/>
          <cell r="K664"/>
          <cell r="L664"/>
          <cell r="M664"/>
          <cell r="N664"/>
          <cell r="O664"/>
          <cell r="P664"/>
          <cell r="Q664"/>
          <cell r="R664"/>
          <cell r="S664"/>
          <cell r="T664"/>
          <cell r="U664"/>
          <cell r="V664"/>
          <cell r="W664"/>
        </row>
        <row r="665">
          <cell r="H665"/>
          <cell r="I665"/>
          <cell r="J665"/>
          <cell r="K665"/>
          <cell r="L665"/>
          <cell r="M665"/>
          <cell r="N665"/>
          <cell r="O665"/>
          <cell r="P665"/>
          <cell r="Q665"/>
          <cell r="R665"/>
          <cell r="S665"/>
          <cell r="T665"/>
          <cell r="U665"/>
          <cell r="V665"/>
          <cell r="W665"/>
        </row>
        <row r="666">
          <cell r="H666"/>
          <cell r="I666"/>
          <cell r="J666"/>
          <cell r="K666"/>
          <cell r="L666"/>
          <cell r="M666"/>
          <cell r="N666"/>
          <cell r="O666"/>
          <cell r="P666"/>
          <cell r="Q666"/>
          <cell r="R666"/>
          <cell r="S666"/>
          <cell r="T666"/>
          <cell r="U666"/>
          <cell r="V666"/>
          <cell r="W666"/>
        </row>
        <row r="667">
          <cell r="H667"/>
          <cell r="I667"/>
          <cell r="J667"/>
          <cell r="K667"/>
          <cell r="L667"/>
          <cell r="M667"/>
          <cell r="N667"/>
          <cell r="O667"/>
          <cell r="P667"/>
          <cell r="Q667"/>
          <cell r="R667"/>
          <cell r="S667"/>
          <cell r="T667"/>
          <cell r="U667"/>
          <cell r="V667"/>
          <cell r="W667"/>
        </row>
        <row r="668">
          <cell r="H668"/>
          <cell r="I668"/>
          <cell r="J668"/>
          <cell r="K668"/>
          <cell r="L668"/>
          <cell r="M668"/>
          <cell r="N668"/>
          <cell r="O668"/>
          <cell r="P668"/>
          <cell r="Q668"/>
          <cell r="R668"/>
          <cell r="S668"/>
          <cell r="T668"/>
          <cell r="U668"/>
          <cell r="V668"/>
          <cell r="W668"/>
        </row>
        <row r="669">
          <cell r="H669"/>
          <cell r="I669"/>
          <cell r="J669"/>
          <cell r="K669"/>
          <cell r="L669"/>
          <cell r="M669"/>
          <cell r="N669"/>
          <cell r="O669"/>
          <cell r="P669"/>
          <cell r="Q669"/>
          <cell r="R669"/>
          <cell r="S669"/>
          <cell r="T669"/>
          <cell r="U669"/>
          <cell r="V669"/>
          <cell r="W669"/>
        </row>
        <row r="670">
          <cell r="H670"/>
          <cell r="I670"/>
          <cell r="J670"/>
          <cell r="K670"/>
          <cell r="L670"/>
          <cell r="M670"/>
          <cell r="N670"/>
          <cell r="O670"/>
          <cell r="P670"/>
          <cell r="Q670"/>
          <cell r="R670"/>
          <cell r="S670"/>
          <cell r="T670"/>
          <cell r="U670"/>
          <cell r="V670"/>
          <cell r="W670"/>
        </row>
        <row r="671">
          <cell r="H671"/>
          <cell r="I671"/>
          <cell r="J671"/>
          <cell r="K671"/>
          <cell r="L671"/>
          <cell r="M671"/>
          <cell r="N671"/>
          <cell r="O671"/>
          <cell r="P671"/>
          <cell r="Q671"/>
          <cell r="R671"/>
          <cell r="S671"/>
          <cell r="T671"/>
          <cell r="U671"/>
          <cell r="V671"/>
          <cell r="W671"/>
        </row>
        <row r="672">
          <cell r="H672"/>
          <cell r="I672"/>
          <cell r="J672"/>
          <cell r="K672"/>
          <cell r="L672"/>
          <cell r="M672"/>
          <cell r="N672"/>
          <cell r="O672"/>
          <cell r="P672"/>
          <cell r="Q672"/>
          <cell r="R672"/>
          <cell r="S672"/>
          <cell r="T672"/>
          <cell r="U672"/>
          <cell r="V672"/>
          <cell r="W672"/>
        </row>
        <row r="673">
          <cell r="H673"/>
          <cell r="I673"/>
          <cell r="J673"/>
          <cell r="K673"/>
          <cell r="L673"/>
          <cell r="M673"/>
          <cell r="N673"/>
          <cell r="O673"/>
          <cell r="P673"/>
          <cell r="Q673"/>
          <cell r="R673"/>
          <cell r="S673"/>
          <cell r="T673"/>
          <cell r="U673"/>
          <cell r="V673"/>
          <cell r="W673"/>
        </row>
        <row r="674">
          <cell r="H674"/>
          <cell r="I674"/>
          <cell r="J674"/>
          <cell r="K674"/>
          <cell r="L674"/>
          <cell r="M674"/>
          <cell r="N674"/>
          <cell r="O674"/>
          <cell r="P674"/>
          <cell r="Q674"/>
          <cell r="R674"/>
          <cell r="S674"/>
          <cell r="T674"/>
          <cell r="U674"/>
          <cell r="V674"/>
          <cell r="W674"/>
        </row>
        <row r="675">
          <cell r="H675"/>
          <cell r="I675"/>
          <cell r="J675"/>
          <cell r="K675"/>
          <cell r="L675"/>
          <cell r="M675"/>
          <cell r="N675"/>
          <cell r="O675"/>
          <cell r="P675"/>
          <cell r="Q675"/>
          <cell r="R675"/>
          <cell r="S675"/>
          <cell r="T675"/>
          <cell r="U675"/>
          <cell r="V675"/>
          <cell r="W675"/>
        </row>
        <row r="676">
          <cell r="H676"/>
          <cell r="I676"/>
          <cell r="J676"/>
          <cell r="K676"/>
          <cell r="L676"/>
          <cell r="M676"/>
          <cell r="N676"/>
          <cell r="O676"/>
          <cell r="P676"/>
          <cell r="Q676"/>
          <cell r="R676"/>
          <cell r="S676"/>
          <cell r="T676"/>
          <cell r="U676"/>
          <cell r="V676"/>
          <cell r="W676"/>
        </row>
        <row r="677">
          <cell r="H677"/>
          <cell r="I677"/>
          <cell r="J677"/>
          <cell r="K677"/>
          <cell r="L677"/>
          <cell r="M677"/>
          <cell r="N677"/>
          <cell r="O677"/>
          <cell r="P677"/>
          <cell r="Q677"/>
          <cell r="R677"/>
          <cell r="S677"/>
          <cell r="T677"/>
          <cell r="U677"/>
          <cell r="V677"/>
          <cell r="W677"/>
        </row>
        <row r="678">
          <cell r="H678"/>
          <cell r="I678"/>
          <cell r="J678"/>
          <cell r="K678"/>
          <cell r="L678"/>
          <cell r="M678"/>
          <cell r="N678"/>
          <cell r="O678"/>
          <cell r="P678"/>
          <cell r="Q678"/>
          <cell r="R678"/>
          <cell r="S678"/>
          <cell r="T678"/>
          <cell r="U678"/>
          <cell r="V678"/>
          <cell r="W678"/>
        </row>
        <row r="679">
          <cell r="H679"/>
          <cell r="I679"/>
          <cell r="J679"/>
          <cell r="K679"/>
          <cell r="L679"/>
          <cell r="M679"/>
          <cell r="N679"/>
          <cell r="O679"/>
          <cell r="P679"/>
          <cell r="Q679"/>
          <cell r="R679"/>
          <cell r="S679"/>
          <cell r="T679"/>
          <cell r="U679"/>
          <cell r="V679"/>
          <cell r="W679"/>
        </row>
        <row r="680">
          <cell r="H680"/>
          <cell r="I680"/>
          <cell r="J680"/>
          <cell r="K680"/>
          <cell r="L680"/>
          <cell r="M680"/>
          <cell r="N680"/>
          <cell r="O680"/>
          <cell r="P680"/>
          <cell r="Q680"/>
          <cell r="R680"/>
          <cell r="S680"/>
          <cell r="T680"/>
          <cell r="U680"/>
          <cell r="V680"/>
          <cell r="W680"/>
        </row>
        <row r="681">
          <cell r="H681"/>
          <cell r="I681"/>
          <cell r="J681"/>
          <cell r="K681"/>
          <cell r="L681"/>
          <cell r="M681"/>
          <cell r="N681"/>
          <cell r="O681"/>
          <cell r="P681"/>
          <cell r="Q681"/>
          <cell r="R681"/>
          <cell r="S681"/>
          <cell r="T681"/>
          <cell r="U681"/>
          <cell r="V681"/>
          <cell r="W681"/>
        </row>
        <row r="682">
          <cell r="H682"/>
          <cell r="I682"/>
          <cell r="J682"/>
          <cell r="K682"/>
          <cell r="L682"/>
          <cell r="M682"/>
          <cell r="N682"/>
          <cell r="O682"/>
          <cell r="P682"/>
          <cell r="Q682"/>
          <cell r="R682"/>
          <cell r="S682"/>
          <cell r="T682"/>
          <cell r="U682"/>
          <cell r="V682"/>
          <cell r="W682"/>
        </row>
        <row r="683">
          <cell r="H683"/>
          <cell r="I683"/>
          <cell r="J683"/>
          <cell r="K683"/>
          <cell r="L683"/>
          <cell r="M683"/>
          <cell r="N683"/>
          <cell r="O683"/>
          <cell r="P683"/>
          <cell r="Q683"/>
          <cell r="R683"/>
          <cell r="S683"/>
          <cell r="T683"/>
          <cell r="U683"/>
          <cell r="V683"/>
          <cell r="W683"/>
        </row>
        <row r="684">
          <cell r="H684"/>
          <cell r="I684"/>
          <cell r="J684"/>
          <cell r="K684"/>
          <cell r="L684"/>
          <cell r="M684"/>
          <cell r="N684"/>
          <cell r="O684"/>
          <cell r="P684"/>
          <cell r="Q684"/>
          <cell r="R684"/>
          <cell r="S684"/>
          <cell r="T684"/>
          <cell r="U684"/>
          <cell r="V684"/>
          <cell r="W684"/>
        </row>
        <row r="685">
          <cell r="H685"/>
          <cell r="I685"/>
          <cell r="J685"/>
          <cell r="K685"/>
          <cell r="L685"/>
          <cell r="M685"/>
          <cell r="N685"/>
          <cell r="O685"/>
          <cell r="P685"/>
          <cell r="Q685"/>
          <cell r="R685"/>
          <cell r="S685"/>
          <cell r="T685"/>
          <cell r="U685"/>
          <cell r="V685"/>
          <cell r="W685"/>
        </row>
        <row r="686">
          <cell r="H686"/>
          <cell r="I686"/>
          <cell r="J686"/>
          <cell r="K686"/>
          <cell r="L686"/>
          <cell r="M686"/>
          <cell r="N686"/>
          <cell r="O686"/>
          <cell r="P686"/>
          <cell r="Q686"/>
          <cell r="R686"/>
          <cell r="S686"/>
          <cell r="T686"/>
          <cell r="U686"/>
          <cell r="V686"/>
          <cell r="W686"/>
        </row>
        <row r="687">
          <cell r="H687"/>
          <cell r="I687"/>
          <cell r="J687"/>
          <cell r="K687"/>
          <cell r="L687"/>
          <cell r="M687"/>
          <cell r="N687"/>
          <cell r="O687"/>
          <cell r="P687"/>
          <cell r="Q687"/>
          <cell r="R687"/>
          <cell r="S687"/>
          <cell r="T687"/>
          <cell r="U687"/>
          <cell r="V687"/>
          <cell r="W687"/>
        </row>
        <row r="688">
          <cell r="H688"/>
          <cell r="I688"/>
          <cell r="J688"/>
          <cell r="K688"/>
          <cell r="L688"/>
          <cell r="M688"/>
          <cell r="N688"/>
          <cell r="O688"/>
          <cell r="P688"/>
          <cell r="Q688"/>
          <cell r="R688"/>
          <cell r="S688"/>
          <cell r="T688"/>
          <cell r="U688"/>
          <cell r="V688"/>
          <cell r="W688"/>
        </row>
        <row r="689">
          <cell r="H689"/>
          <cell r="I689"/>
          <cell r="J689"/>
          <cell r="K689"/>
          <cell r="L689"/>
          <cell r="M689"/>
          <cell r="N689"/>
          <cell r="O689"/>
          <cell r="P689"/>
          <cell r="Q689"/>
          <cell r="R689"/>
          <cell r="S689"/>
          <cell r="T689"/>
          <cell r="U689"/>
          <cell r="V689"/>
          <cell r="W689"/>
        </row>
        <row r="690">
          <cell r="H690"/>
          <cell r="I690"/>
          <cell r="J690"/>
          <cell r="K690"/>
          <cell r="L690"/>
          <cell r="M690"/>
          <cell r="N690"/>
          <cell r="O690"/>
          <cell r="P690"/>
          <cell r="Q690"/>
          <cell r="R690"/>
          <cell r="S690"/>
          <cell r="T690"/>
          <cell r="U690"/>
          <cell r="V690"/>
          <cell r="W690"/>
        </row>
        <row r="691">
          <cell r="H691"/>
          <cell r="I691"/>
          <cell r="J691"/>
          <cell r="K691"/>
          <cell r="L691"/>
          <cell r="M691"/>
          <cell r="N691"/>
          <cell r="O691"/>
          <cell r="P691"/>
          <cell r="Q691"/>
          <cell r="R691"/>
          <cell r="S691"/>
          <cell r="T691"/>
          <cell r="U691"/>
          <cell r="V691"/>
          <cell r="W691"/>
        </row>
        <row r="692">
          <cell r="H692"/>
          <cell r="I692"/>
          <cell r="J692"/>
          <cell r="K692"/>
          <cell r="L692"/>
          <cell r="M692"/>
          <cell r="N692"/>
          <cell r="O692"/>
          <cell r="P692"/>
          <cell r="Q692"/>
          <cell r="R692"/>
          <cell r="S692"/>
          <cell r="T692"/>
          <cell r="U692"/>
          <cell r="V692"/>
          <cell r="W692"/>
        </row>
        <row r="693">
          <cell r="H693"/>
          <cell r="I693"/>
          <cell r="J693"/>
          <cell r="K693"/>
          <cell r="L693"/>
          <cell r="M693"/>
          <cell r="N693"/>
          <cell r="O693"/>
          <cell r="P693"/>
          <cell r="Q693"/>
          <cell r="R693"/>
          <cell r="S693"/>
          <cell r="T693"/>
          <cell r="U693"/>
          <cell r="V693"/>
          <cell r="W693"/>
        </row>
        <row r="694">
          <cell r="H694"/>
          <cell r="I694"/>
          <cell r="J694"/>
          <cell r="K694"/>
          <cell r="L694"/>
          <cell r="M694"/>
          <cell r="N694"/>
          <cell r="O694"/>
          <cell r="P694"/>
          <cell r="Q694"/>
          <cell r="R694"/>
          <cell r="S694"/>
          <cell r="T694"/>
          <cell r="U694"/>
          <cell r="V694"/>
          <cell r="W694"/>
        </row>
        <row r="695">
          <cell r="H695"/>
          <cell r="I695"/>
          <cell r="J695"/>
          <cell r="K695"/>
          <cell r="L695"/>
          <cell r="M695"/>
          <cell r="N695"/>
          <cell r="O695"/>
          <cell r="P695"/>
          <cell r="Q695"/>
          <cell r="R695"/>
          <cell r="S695"/>
          <cell r="T695"/>
          <cell r="U695"/>
          <cell r="V695"/>
          <cell r="W695"/>
        </row>
        <row r="696">
          <cell r="H696"/>
          <cell r="I696"/>
          <cell r="J696"/>
          <cell r="K696"/>
          <cell r="L696"/>
          <cell r="M696"/>
          <cell r="N696"/>
          <cell r="O696"/>
          <cell r="P696"/>
          <cell r="Q696"/>
          <cell r="R696"/>
          <cell r="S696"/>
          <cell r="T696"/>
          <cell r="U696"/>
          <cell r="V696"/>
          <cell r="W696"/>
        </row>
        <row r="697">
          <cell r="H697"/>
          <cell r="I697"/>
          <cell r="J697"/>
          <cell r="K697"/>
          <cell r="L697"/>
          <cell r="M697"/>
          <cell r="N697"/>
          <cell r="O697"/>
          <cell r="P697"/>
          <cell r="Q697"/>
          <cell r="R697"/>
          <cell r="S697"/>
          <cell r="T697"/>
          <cell r="U697"/>
          <cell r="V697"/>
          <cell r="W697"/>
        </row>
        <row r="698">
          <cell r="H698"/>
          <cell r="I698"/>
          <cell r="J698"/>
          <cell r="K698"/>
          <cell r="L698"/>
          <cell r="M698"/>
          <cell r="N698"/>
          <cell r="O698"/>
          <cell r="P698"/>
          <cell r="Q698"/>
          <cell r="R698"/>
          <cell r="S698"/>
          <cell r="T698"/>
          <cell r="U698"/>
          <cell r="V698"/>
          <cell r="W698"/>
        </row>
        <row r="699">
          <cell r="H699"/>
          <cell r="I699"/>
          <cell r="J699"/>
          <cell r="K699"/>
          <cell r="L699"/>
          <cell r="M699"/>
          <cell r="N699"/>
          <cell r="O699"/>
          <cell r="P699"/>
          <cell r="Q699"/>
          <cell r="R699"/>
          <cell r="S699"/>
          <cell r="T699"/>
          <cell r="U699"/>
          <cell r="V699"/>
          <cell r="W699"/>
        </row>
        <row r="700">
          <cell r="H700"/>
          <cell r="I700"/>
          <cell r="J700"/>
          <cell r="K700"/>
          <cell r="L700"/>
          <cell r="M700"/>
          <cell r="N700"/>
          <cell r="O700"/>
          <cell r="P700"/>
          <cell r="Q700"/>
          <cell r="R700"/>
          <cell r="S700"/>
          <cell r="T700"/>
          <cell r="U700"/>
          <cell r="V700"/>
          <cell r="W700"/>
        </row>
        <row r="701">
          <cell r="H701"/>
          <cell r="I701"/>
          <cell r="J701"/>
          <cell r="K701"/>
          <cell r="L701"/>
          <cell r="M701"/>
          <cell r="N701"/>
          <cell r="O701"/>
          <cell r="P701"/>
          <cell r="Q701"/>
          <cell r="R701"/>
          <cell r="S701"/>
          <cell r="T701"/>
          <cell r="U701"/>
          <cell r="V701"/>
          <cell r="W701"/>
        </row>
        <row r="702">
          <cell r="H702"/>
          <cell r="I702"/>
          <cell r="J702"/>
          <cell r="K702"/>
          <cell r="L702"/>
          <cell r="M702"/>
          <cell r="N702"/>
          <cell r="O702"/>
          <cell r="P702"/>
          <cell r="Q702"/>
          <cell r="R702"/>
          <cell r="S702"/>
          <cell r="T702"/>
          <cell r="U702"/>
          <cell r="V702"/>
          <cell r="W702"/>
        </row>
        <row r="703">
          <cell r="H703"/>
          <cell r="I703"/>
          <cell r="J703"/>
          <cell r="K703"/>
          <cell r="L703"/>
          <cell r="M703"/>
          <cell r="N703"/>
          <cell r="O703"/>
          <cell r="P703"/>
          <cell r="Q703"/>
          <cell r="R703"/>
          <cell r="S703"/>
          <cell r="T703"/>
          <cell r="U703"/>
          <cell r="V703"/>
          <cell r="W703"/>
        </row>
        <row r="704">
          <cell r="H704"/>
          <cell r="I704"/>
          <cell r="J704"/>
          <cell r="K704"/>
          <cell r="L704"/>
          <cell r="M704"/>
          <cell r="N704"/>
          <cell r="O704"/>
          <cell r="P704"/>
          <cell r="Q704"/>
          <cell r="R704"/>
          <cell r="S704"/>
          <cell r="T704"/>
          <cell r="U704"/>
          <cell r="V704"/>
          <cell r="W704"/>
        </row>
        <row r="705">
          <cell r="H705"/>
          <cell r="I705"/>
          <cell r="J705"/>
          <cell r="K705"/>
          <cell r="L705"/>
          <cell r="M705"/>
          <cell r="N705"/>
          <cell r="O705"/>
          <cell r="P705"/>
          <cell r="Q705"/>
          <cell r="R705"/>
          <cell r="S705"/>
          <cell r="T705"/>
          <cell r="U705"/>
          <cell r="V705"/>
          <cell r="W705"/>
        </row>
        <row r="706">
          <cell r="H706"/>
          <cell r="I706"/>
          <cell r="J706"/>
          <cell r="K706"/>
          <cell r="L706"/>
          <cell r="M706"/>
          <cell r="N706"/>
          <cell r="O706"/>
          <cell r="P706"/>
          <cell r="Q706"/>
          <cell r="R706"/>
          <cell r="S706"/>
          <cell r="T706"/>
          <cell r="U706"/>
          <cell r="V706"/>
          <cell r="W706"/>
        </row>
        <row r="707">
          <cell r="H707"/>
          <cell r="I707"/>
          <cell r="J707"/>
          <cell r="K707"/>
          <cell r="L707"/>
          <cell r="M707"/>
          <cell r="N707"/>
          <cell r="O707"/>
          <cell r="P707"/>
          <cell r="Q707"/>
          <cell r="R707"/>
          <cell r="S707"/>
          <cell r="T707"/>
          <cell r="U707"/>
          <cell r="V707"/>
          <cell r="W707"/>
        </row>
        <row r="708">
          <cell r="H708"/>
          <cell r="I708"/>
          <cell r="J708"/>
          <cell r="K708"/>
          <cell r="L708"/>
          <cell r="M708"/>
          <cell r="N708"/>
          <cell r="O708"/>
          <cell r="P708"/>
          <cell r="Q708"/>
          <cell r="R708"/>
          <cell r="S708"/>
          <cell r="T708"/>
          <cell r="U708"/>
          <cell r="V708"/>
          <cell r="W708"/>
        </row>
        <row r="709">
          <cell r="H709"/>
          <cell r="I709"/>
          <cell r="J709"/>
          <cell r="K709"/>
          <cell r="L709"/>
          <cell r="M709"/>
          <cell r="N709"/>
          <cell r="O709"/>
          <cell r="P709"/>
          <cell r="Q709"/>
          <cell r="R709"/>
          <cell r="S709"/>
          <cell r="T709"/>
          <cell r="U709"/>
          <cell r="V709"/>
          <cell r="W709"/>
        </row>
        <row r="710">
          <cell r="H710"/>
          <cell r="I710"/>
          <cell r="J710"/>
          <cell r="K710"/>
          <cell r="L710"/>
          <cell r="M710"/>
          <cell r="N710"/>
          <cell r="O710"/>
          <cell r="P710"/>
          <cell r="Q710"/>
          <cell r="R710"/>
          <cell r="S710"/>
          <cell r="T710"/>
          <cell r="U710"/>
          <cell r="V710"/>
          <cell r="W710"/>
        </row>
        <row r="711">
          <cell r="H711"/>
          <cell r="I711"/>
          <cell r="J711"/>
          <cell r="K711"/>
          <cell r="L711"/>
          <cell r="M711"/>
          <cell r="N711"/>
          <cell r="O711"/>
          <cell r="P711"/>
          <cell r="Q711"/>
          <cell r="R711"/>
          <cell r="S711"/>
          <cell r="T711"/>
          <cell r="U711"/>
          <cell r="V711"/>
          <cell r="W711"/>
        </row>
        <row r="712">
          <cell r="H712"/>
          <cell r="I712"/>
          <cell r="J712"/>
          <cell r="K712"/>
          <cell r="L712"/>
          <cell r="M712"/>
          <cell r="N712"/>
          <cell r="O712"/>
          <cell r="P712"/>
          <cell r="Q712"/>
          <cell r="R712"/>
          <cell r="S712"/>
          <cell r="T712"/>
          <cell r="U712"/>
          <cell r="V712"/>
          <cell r="W712"/>
        </row>
        <row r="713">
          <cell r="H713"/>
          <cell r="I713"/>
          <cell r="J713"/>
          <cell r="K713"/>
          <cell r="L713"/>
          <cell r="M713"/>
          <cell r="N713"/>
          <cell r="O713"/>
          <cell r="P713"/>
          <cell r="Q713"/>
          <cell r="R713"/>
          <cell r="S713"/>
          <cell r="T713"/>
          <cell r="U713"/>
          <cell r="V713"/>
          <cell r="W713"/>
        </row>
        <row r="714">
          <cell r="H714"/>
          <cell r="I714"/>
          <cell r="J714"/>
          <cell r="K714"/>
          <cell r="L714"/>
          <cell r="M714"/>
          <cell r="N714"/>
          <cell r="O714"/>
          <cell r="P714"/>
          <cell r="Q714"/>
          <cell r="R714"/>
          <cell r="S714"/>
          <cell r="T714"/>
          <cell r="U714"/>
          <cell r="V714"/>
          <cell r="W714"/>
        </row>
        <row r="715">
          <cell r="H715"/>
          <cell r="I715"/>
          <cell r="J715"/>
          <cell r="K715"/>
          <cell r="L715"/>
          <cell r="M715"/>
          <cell r="N715"/>
          <cell r="O715"/>
          <cell r="P715"/>
          <cell r="Q715"/>
          <cell r="R715"/>
          <cell r="S715"/>
          <cell r="T715"/>
          <cell r="U715"/>
          <cell r="V715"/>
          <cell r="W715"/>
        </row>
        <row r="716">
          <cell r="H716"/>
          <cell r="I716"/>
          <cell r="J716"/>
          <cell r="K716"/>
          <cell r="L716"/>
          <cell r="M716"/>
          <cell r="N716"/>
          <cell r="O716"/>
          <cell r="P716"/>
          <cell r="Q716"/>
          <cell r="R716"/>
          <cell r="S716"/>
          <cell r="T716"/>
          <cell r="U716"/>
          <cell r="V716"/>
          <cell r="W716"/>
        </row>
        <row r="717">
          <cell r="H717"/>
          <cell r="I717"/>
          <cell r="J717"/>
          <cell r="K717"/>
          <cell r="L717"/>
          <cell r="M717"/>
          <cell r="N717"/>
          <cell r="O717"/>
          <cell r="P717"/>
          <cell r="Q717"/>
          <cell r="R717"/>
          <cell r="S717"/>
          <cell r="T717"/>
          <cell r="U717"/>
          <cell r="V717"/>
          <cell r="W717"/>
        </row>
        <row r="718">
          <cell r="H718"/>
          <cell r="I718"/>
          <cell r="J718"/>
          <cell r="K718"/>
          <cell r="L718"/>
          <cell r="M718"/>
          <cell r="N718"/>
          <cell r="O718"/>
          <cell r="P718"/>
          <cell r="Q718"/>
          <cell r="R718"/>
          <cell r="S718"/>
          <cell r="T718"/>
          <cell r="U718"/>
          <cell r="V718"/>
          <cell r="W718"/>
        </row>
        <row r="719">
          <cell r="H719"/>
          <cell r="I719"/>
          <cell r="J719"/>
          <cell r="K719"/>
          <cell r="L719"/>
          <cell r="M719"/>
          <cell r="N719"/>
          <cell r="O719"/>
          <cell r="P719"/>
          <cell r="Q719"/>
          <cell r="R719"/>
          <cell r="S719"/>
          <cell r="T719"/>
          <cell r="U719"/>
          <cell r="V719"/>
          <cell r="W719"/>
        </row>
        <row r="720">
          <cell r="H720"/>
          <cell r="I720"/>
          <cell r="J720"/>
          <cell r="K720"/>
          <cell r="L720"/>
          <cell r="M720"/>
          <cell r="N720"/>
          <cell r="O720"/>
          <cell r="P720"/>
          <cell r="Q720"/>
          <cell r="R720"/>
          <cell r="S720"/>
          <cell r="T720"/>
          <cell r="U720"/>
          <cell r="V720"/>
          <cell r="W720"/>
        </row>
        <row r="721">
          <cell r="H721"/>
          <cell r="I721"/>
          <cell r="J721"/>
          <cell r="K721"/>
          <cell r="L721"/>
          <cell r="M721"/>
          <cell r="N721"/>
          <cell r="O721"/>
          <cell r="P721"/>
          <cell r="Q721"/>
          <cell r="R721"/>
          <cell r="S721"/>
          <cell r="T721"/>
          <cell r="U721"/>
          <cell r="V721"/>
          <cell r="W721"/>
        </row>
        <row r="722">
          <cell r="H722"/>
          <cell r="I722"/>
          <cell r="J722"/>
          <cell r="K722"/>
          <cell r="L722"/>
          <cell r="M722"/>
          <cell r="N722"/>
          <cell r="O722"/>
          <cell r="P722"/>
          <cell r="Q722"/>
          <cell r="R722"/>
          <cell r="S722"/>
          <cell r="T722"/>
          <cell r="U722"/>
          <cell r="V722"/>
          <cell r="W722"/>
        </row>
        <row r="723">
          <cell r="H723"/>
          <cell r="I723"/>
          <cell r="J723"/>
          <cell r="K723"/>
          <cell r="L723"/>
          <cell r="M723"/>
          <cell r="N723"/>
          <cell r="O723"/>
          <cell r="P723"/>
          <cell r="Q723"/>
          <cell r="R723"/>
          <cell r="S723"/>
          <cell r="T723"/>
          <cell r="U723"/>
          <cell r="V723"/>
          <cell r="W723"/>
        </row>
        <row r="724">
          <cell r="H724"/>
          <cell r="I724"/>
          <cell r="J724"/>
          <cell r="K724"/>
          <cell r="L724"/>
          <cell r="M724"/>
          <cell r="N724"/>
          <cell r="O724"/>
          <cell r="P724"/>
          <cell r="Q724"/>
          <cell r="R724"/>
          <cell r="S724"/>
          <cell r="T724"/>
          <cell r="U724"/>
          <cell r="V724"/>
          <cell r="W724"/>
        </row>
        <row r="725">
          <cell r="H725"/>
          <cell r="I725"/>
          <cell r="J725"/>
          <cell r="K725"/>
          <cell r="L725"/>
          <cell r="M725"/>
          <cell r="N725"/>
          <cell r="O725"/>
          <cell r="P725"/>
          <cell r="Q725"/>
          <cell r="R725"/>
          <cell r="S725"/>
          <cell r="T725"/>
          <cell r="U725"/>
          <cell r="V725"/>
          <cell r="W725"/>
        </row>
        <row r="726">
          <cell r="H726"/>
          <cell r="I726"/>
          <cell r="J726"/>
          <cell r="K726"/>
          <cell r="L726"/>
          <cell r="M726"/>
          <cell r="N726"/>
          <cell r="O726"/>
          <cell r="P726"/>
          <cell r="Q726"/>
          <cell r="R726"/>
          <cell r="S726"/>
          <cell r="T726"/>
          <cell r="U726"/>
          <cell r="V726"/>
          <cell r="W726"/>
        </row>
        <row r="727">
          <cell r="H727"/>
          <cell r="I727"/>
          <cell r="J727"/>
          <cell r="K727"/>
          <cell r="L727"/>
          <cell r="M727"/>
          <cell r="N727"/>
          <cell r="O727"/>
          <cell r="P727"/>
          <cell r="Q727"/>
          <cell r="R727"/>
          <cell r="S727"/>
          <cell r="T727"/>
          <cell r="U727"/>
          <cell r="V727"/>
          <cell r="W727"/>
        </row>
        <row r="728">
          <cell r="H728"/>
          <cell r="I728"/>
          <cell r="J728"/>
          <cell r="K728"/>
          <cell r="L728"/>
          <cell r="M728"/>
          <cell r="N728"/>
          <cell r="O728"/>
          <cell r="P728"/>
          <cell r="Q728"/>
          <cell r="R728"/>
          <cell r="S728"/>
          <cell r="T728"/>
          <cell r="U728"/>
          <cell r="V728"/>
          <cell r="W728"/>
        </row>
        <row r="729">
          <cell r="H729"/>
          <cell r="I729"/>
          <cell r="J729"/>
          <cell r="K729"/>
          <cell r="L729"/>
          <cell r="M729"/>
          <cell r="N729"/>
          <cell r="O729"/>
          <cell r="P729"/>
          <cell r="Q729"/>
          <cell r="R729"/>
          <cell r="S729"/>
          <cell r="T729"/>
          <cell r="U729"/>
          <cell r="V729"/>
          <cell r="W729"/>
        </row>
        <row r="730">
          <cell r="H730"/>
          <cell r="I730"/>
          <cell r="J730"/>
          <cell r="K730"/>
          <cell r="L730"/>
          <cell r="M730"/>
          <cell r="N730"/>
          <cell r="O730"/>
          <cell r="P730"/>
          <cell r="Q730"/>
          <cell r="R730"/>
          <cell r="S730"/>
          <cell r="T730"/>
          <cell r="U730"/>
          <cell r="V730"/>
          <cell r="W730"/>
        </row>
        <row r="731">
          <cell r="H731"/>
          <cell r="I731"/>
          <cell r="J731"/>
          <cell r="K731"/>
          <cell r="L731"/>
          <cell r="M731"/>
          <cell r="N731"/>
          <cell r="O731"/>
          <cell r="P731"/>
          <cell r="Q731"/>
          <cell r="R731"/>
          <cell r="S731"/>
          <cell r="T731"/>
          <cell r="U731"/>
          <cell r="V731"/>
          <cell r="W731"/>
        </row>
        <row r="732">
          <cell r="H732"/>
          <cell r="I732"/>
          <cell r="J732"/>
          <cell r="K732"/>
          <cell r="L732"/>
          <cell r="M732"/>
          <cell r="N732"/>
          <cell r="O732"/>
          <cell r="P732"/>
          <cell r="Q732"/>
          <cell r="R732"/>
          <cell r="S732"/>
          <cell r="T732"/>
          <cell r="U732"/>
          <cell r="V732"/>
          <cell r="W732"/>
        </row>
        <row r="733">
          <cell r="H733"/>
          <cell r="I733"/>
          <cell r="J733"/>
          <cell r="K733"/>
          <cell r="L733"/>
          <cell r="M733"/>
          <cell r="N733"/>
          <cell r="O733"/>
          <cell r="P733"/>
          <cell r="Q733"/>
          <cell r="R733"/>
          <cell r="S733"/>
          <cell r="T733"/>
          <cell r="U733"/>
          <cell r="V733"/>
          <cell r="W733"/>
        </row>
        <row r="734">
          <cell r="H734"/>
          <cell r="I734"/>
          <cell r="J734"/>
          <cell r="K734"/>
          <cell r="L734"/>
          <cell r="M734"/>
          <cell r="N734"/>
          <cell r="O734"/>
          <cell r="P734"/>
          <cell r="Q734"/>
          <cell r="R734"/>
          <cell r="S734"/>
          <cell r="T734"/>
          <cell r="U734"/>
          <cell r="V734"/>
          <cell r="W734"/>
        </row>
        <row r="735">
          <cell r="H735"/>
          <cell r="I735"/>
          <cell r="J735"/>
          <cell r="K735"/>
          <cell r="L735"/>
          <cell r="M735"/>
          <cell r="N735"/>
          <cell r="O735"/>
          <cell r="P735"/>
          <cell r="Q735"/>
          <cell r="R735"/>
          <cell r="S735"/>
          <cell r="T735"/>
          <cell r="U735"/>
          <cell r="V735"/>
          <cell r="W735"/>
        </row>
        <row r="736">
          <cell r="H736"/>
          <cell r="I736"/>
          <cell r="J736"/>
          <cell r="K736"/>
          <cell r="L736"/>
          <cell r="M736"/>
          <cell r="N736"/>
          <cell r="O736"/>
          <cell r="P736"/>
          <cell r="Q736"/>
          <cell r="R736"/>
          <cell r="S736"/>
          <cell r="T736"/>
          <cell r="U736"/>
          <cell r="V736"/>
          <cell r="W736"/>
        </row>
        <row r="737">
          <cell r="H737"/>
          <cell r="I737"/>
          <cell r="J737"/>
          <cell r="K737"/>
          <cell r="L737"/>
          <cell r="M737"/>
          <cell r="N737"/>
          <cell r="O737"/>
          <cell r="P737"/>
          <cell r="Q737"/>
          <cell r="R737"/>
          <cell r="S737"/>
          <cell r="T737"/>
          <cell r="U737"/>
          <cell r="V737"/>
          <cell r="W737"/>
        </row>
        <row r="738">
          <cell r="H738"/>
          <cell r="I738"/>
          <cell r="J738"/>
          <cell r="K738"/>
          <cell r="L738"/>
          <cell r="M738"/>
          <cell r="N738"/>
          <cell r="O738"/>
          <cell r="P738"/>
          <cell r="Q738"/>
          <cell r="R738"/>
          <cell r="S738"/>
          <cell r="T738"/>
          <cell r="U738"/>
          <cell r="V738"/>
          <cell r="W738"/>
        </row>
        <row r="739">
          <cell r="H739"/>
          <cell r="I739"/>
          <cell r="J739"/>
          <cell r="K739"/>
          <cell r="L739"/>
          <cell r="M739"/>
          <cell r="N739"/>
          <cell r="O739"/>
          <cell r="P739"/>
          <cell r="Q739"/>
          <cell r="R739"/>
          <cell r="S739"/>
          <cell r="T739"/>
          <cell r="U739"/>
          <cell r="V739"/>
          <cell r="W739"/>
        </row>
        <row r="740">
          <cell r="H740"/>
          <cell r="I740"/>
          <cell r="J740"/>
          <cell r="K740"/>
          <cell r="L740"/>
          <cell r="M740"/>
          <cell r="N740"/>
          <cell r="O740"/>
          <cell r="P740"/>
          <cell r="Q740"/>
          <cell r="R740"/>
          <cell r="S740"/>
          <cell r="T740"/>
          <cell r="U740"/>
          <cell r="V740"/>
          <cell r="W740"/>
        </row>
        <row r="741">
          <cell r="H741"/>
          <cell r="I741"/>
          <cell r="J741"/>
          <cell r="K741"/>
          <cell r="L741"/>
          <cell r="M741"/>
          <cell r="N741"/>
          <cell r="O741"/>
          <cell r="P741"/>
          <cell r="Q741"/>
          <cell r="R741"/>
          <cell r="S741"/>
          <cell r="T741"/>
          <cell r="U741"/>
          <cell r="V741"/>
          <cell r="W741"/>
        </row>
        <row r="742">
          <cell r="H742"/>
          <cell r="I742"/>
          <cell r="J742"/>
          <cell r="K742"/>
          <cell r="L742"/>
          <cell r="M742"/>
          <cell r="N742"/>
          <cell r="O742"/>
          <cell r="P742"/>
          <cell r="Q742"/>
          <cell r="R742"/>
          <cell r="S742"/>
          <cell r="T742"/>
          <cell r="U742"/>
          <cell r="V742"/>
          <cell r="W742"/>
        </row>
        <row r="743">
          <cell r="H743"/>
          <cell r="I743"/>
          <cell r="J743"/>
          <cell r="K743"/>
          <cell r="L743"/>
          <cell r="M743"/>
          <cell r="N743"/>
          <cell r="O743"/>
          <cell r="P743"/>
          <cell r="Q743"/>
          <cell r="R743"/>
          <cell r="S743"/>
          <cell r="T743"/>
          <cell r="U743"/>
          <cell r="V743"/>
          <cell r="W743"/>
        </row>
        <row r="744">
          <cell r="H744"/>
          <cell r="I744"/>
          <cell r="J744"/>
          <cell r="K744"/>
          <cell r="L744"/>
          <cell r="M744"/>
          <cell r="N744"/>
          <cell r="O744"/>
          <cell r="P744"/>
          <cell r="Q744"/>
          <cell r="R744"/>
          <cell r="S744"/>
          <cell r="T744"/>
          <cell r="U744"/>
          <cell r="V744"/>
          <cell r="W744"/>
        </row>
        <row r="745">
          <cell r="H745"/>
          <cell r="I745"/>
          <cell r="J745"/>
          <cell r="K745"/>
          <cell r="L745"/>
          <cell r="M745"/>
          <cell r="N745"/>
          <cell r="O745"/>
          <cell r="P745"/>
          <cell r="Q745"/>
          <cell r="R745"/>
          <cell r="S745"/>
          <cell r="T745"/>
          <cell r="U745"/>
          <cell r="V745"/>
          <cell r="W745"/>
        </row>
        <row r="746">
          <cell r="H746"/>
          <cell r="I746"/>
          <cell r="J746"/>
          <cell r="K746"/>
          <cell r="L746"/>
          <cell r="M746"/>
          <cell r="N746"/>
          <cell r="O746"/>
          <cell r="P746"/>
          <cell r="Q746"/>
          <cell r="R746"/>
          <cell r="S746"/>
          <cell r="T746"/>
          <cell r="U746"/>
          <cell r="V746"/>
          <cell r="W746"/>
        </row>
        <row r="747">
          <cell r="H747"/>
          <cell r="I747"/>
          <cell r="J747"/>
          <cell r="K747"/>
          <cell r="L747"/>
          <cell r="M747"/>
          <cell r="N747"/>
          <cell r="O747"/>
          <cell r="P747"/>
          <cell r="Q747"/>
          <cell r="R747"/>
          <cell r="S747"/>
          <cell r="T747"/>
          <cell r="U747"/>
          <cell r="V747"/>
          <cell r="W747"/>
        </row>
        <row r="748">
          <cell r="H748"/>
          <cell r="I748"/>
          <cell r="J748"/>
          <cell r="K748"/>
          <cell r="L748"/>
          <cell r="M748"/>
          <cell r="N748"/>
          <cell r="O748"/>
          <cell r="P748"/>
          <cell r="Q748"/>
          <cell r="R748"/>
          <cell r="S748"/>
          <cell r="T748"/>
          <cell r="U748"/>
          <cell r="V748"/>
          <cell r="W748"/>
        </row>
        <row r="749">
          <cell r="H749"/>
          <cell r="I749"/>
          <cell r="J749"/>
          <cell r="K749"/>
          <cell r="L749"/>
          <cell r="M749"/>
          <cell r="N749"/>
          <cell r="O749"/>
          <cell r="P749"/>
          <cell r="Q749"/>
          <cell r="R749"/>
          <cell r="S749"/>
          <cell r="T749"/>
          <cell r="U749"/>
          <cell r="V749"/>
          <cell r="W749"/>
        </row>
        <row r="750">
          <cell r="H750"/>
          <cell r="I750"/>
          <cell r="J750"/>
          <cell r="K750"/>
          <cell r="L750"/>
          <cell r="M750"/>
          <cell r="N750"/>
          <cell r="O750"/>
          <cell r="P750"/>
          <cell r="Q750"/>
          <cell r="R750"/>
          <cell r="S750"/>
          <cell r="T750"/>
          <cell r="U750"/>
          <cell r="V750"/>
          <cell r="W750"/>
        </row>
        <row r="751">
          <cell r="H751"/>
          <cell r="I751"/>
          <cell r="J751"/>
          <cell r="K751"/>
          <cell r="L751"/>
          <cell r="M751"/>
          <cell r="N751"/>
          <cell r="O751"/>
          <cell r="P751"/>
          <cell r="Q751"/>
          <cell r="R751"/>
          <cell r="S751"/>
          <cell r="T751"/>
          <cell r="U751"/>
          <cell r="V751"/>
          <cell r="W751"/>
        </row>
        <row r="752">
          <cell r="H752"/>
          <cell r="I752"/>
          <cell r="J752"/>
          <cell r="K752"/>
          <cell r="L752"/>
          <cell r="M752"/>
          <cell r="N752"/>
          <cell r="O752"/>
          <cell r="P752"/>
          <cell r="Q752"/>
          <cell r="R752"/>
          <cell r="S752"/>
          <cell r="T752"/>
          <cell r="U752"/>
          <cell r="V752"/>
          <cell r="W752"/>
        </row>
        <row r="753">
          <cell r="H753"/>
          <cell r="I753"/>
          <cell r="J753"/>
          <cell r="K753"/>
          <cell r="L753"/>
          <cell r="M753"/>
          <cell r="N753"/>
          <cell r="O753"/>
          <cell r="P753"/>
          <cell r="Q753"/>
          <cell r="R753"/>
          <cell r="S753"/>
          <cell r="T753"/>
          <cell r="U753"/>
          <cell r="V753"/>
          <cell r="W753"/>
        </row>
        <row r="754">
          <cell r="H754"/>
          <cell r="I754"/>
          <cell r="J754"/>
          <cell r="K754"/>
          <cell r="L754"/>
          <cell r="M754"/>
          <cell r="N754"/>
          <cell r="O754"/>
          <cell r="P754"/>
          <cell r="Q754"/>
          <cell r="R754"/>
          <cell r="S754"/>
          <cell r="T754"/>
          <cell r="U754"/>
          <cell r="V754"/>
          <cell r="W754"/>
        </row>
        <row r="755">
          <cell r="H755"/>
          <cell r="I755"/>
          <cell r="J755"/>
          <cell r="K755"/>
          <cell r="L755"/>
          <cell r="M755"/>
          <cell r="N755"/>
          <cell r="O755"/>
          <cell r="P755"/>
          <cell r="Q755"/>
          <cell r="R755"/>
          <cell r="S755"/>
          <cell r="T755"/>
          <cell r="U755"/>
          <cell r="V755"/>
          <cell r="W755"/>
        </row>
        <row r="756">
          <cell r="H756"/>
          <cell r="I756"/>
          <cell r="J756"/>
          <cell r="K756"/>
          <cell r="L756"/>
          <cell r="M756"/>
          <cell r="N756"/>
          <cell r="O756"/>
          <cell r="P756"/>
          <cell r="Q756"/>
          <cell r="R756"/>
          <cell r="S756"/>
          <cell r="T756"/>
          <cell r="U756"/>
          <cell r="V756"/>
          <cell r="W756"/>
        </row>
        <row r="757">
          <cell r="H757"/>
          <cell r="I757"/>
          <cell r="J757"/>
          <cell r="K757"/>
          <cell r="L757"/>
          <cell r="M757"/>
          <cell r="N757"/>
          <cell r="O757"/>
          <cell r="P757"/>
          <cell r="Q757"/>
          <cell r="R757"/>
          <cell r="S757"/>
          <cell r="T757"/>
          <cell r="U757"/>
          <cell r="V757"/>
          <cell r="W757"/>
        </row>
        <row r="758">
          <cell r="H758"/>
          <cell r="I758"/>
          <cell r="J758"/>
          <cell r="K758"/>
          <cell r="L758"/>
          <cell r="M758"/>
          <cell r="N758"/>
          <cell r="O758"/>
          <cell r="P758"/>
          <cell r="Q758"/>
          <cell r="R758"/>
          <cell r="S758"/>
          <cell r="T758"/>
          <cell r="U758"/>
          <cell r="V758"/>
          <cell r="W758"/>
        </row>
        <row r="759">
          <cell r="H759"/>
          <cell r="I759"/>
          <cell r="J759"/>
          <cell r="K759"/>
          <cell r="L759"/>
          <cell r="M759"/>
          <cell r="N759"/>
          <cell r="O759"/>
          <cell r="P759"/>
          <cell r="Q759"/>
          <cell r="R759"/>
          <cell r="S759"/>
          <cell r="T759"/>
          <cell r="U759"/>
          <cell r="V759"/>
          <cell r="W759"/>
        </row>
        <row r="760">
          <cell r="H760"/>
          <cell r="I760"/>
          <cell r="J760"/>
          <cell r="K760"/>
          <cell r="L760"/>
          <cell r="M760"/>
          <cell r="N760"/>
          <cell r="O760"/>
          <cell r="P760"/>
          <cell r="Q760"/>
          <cell r="R760"/>
          <cell r="S760"/>
          <cell r="T760"/>
          <cell r="U760"/>
          <cell r="V760"/>
          <cell r="W760"/>
        </row>
        <row r="761">
          <cell r="H761"/>
          <cell r="I761"/>
          <cell r="J761"/>
          <cell r="K761"/>
          <cell r="L761"/>
          <cell r="M761"/>
          <cell r="N761"/>
          <cell r="O761"/>
          <cell r="P761"/>
          <cell r="Q761"/>
          <cell r="R761"/>
          <cell r="S761"/>
          <cell r="T761"/>
          <cell r="U761"/>
          <cell r="V761"/>
          <cell r="W761"/>
        </row>
        <row r="762">
          <cell r="H762"/>
          <cell r="I762"/>
          <cell r="J762"/>
          <cell r="K762"/>
          <cell r="L762"/>
          <cell r="M762"/>
          <cell r="N762"/>
          <cell r="O762"/>
          <cell r="P762"/>
          <cell r="Q762"/>
          <cell r="R762"/>
          <cell r="S762"/>
          <cell r="T762"/>
          <cell r="U762"/>
          <cell r="V762"/>
          <cell r="W762"/>
        </row>
        <row r="763">
          <cell r="H763"/>
          <cell r="I763"/>
          <cell r="J763"/>
          <cell r="K763"/>
          <cell r="L763"/>
          <cell r="M763"/>
          <cell r="N763"/>
          <cell r="O763"/>
          <cell r="P763"/>
          <cell r="Q763"/>
          <cell r="R763"/>
          <cell r="S763"/>
          <cell r="T763"/>
          <cell r="U763"/>
          <cell r="V763"/>
          <cell r="W763"/>
        </row>
        <row r="764">
          <cell r="H764"/>
          <cell r="I764"/>
          <cell r="J764"/>
          <cell r="K764"/>
          <cell r="L764"/>
          <cell r="M764"/>
          <cell r="N764"/>
          <cell r="O764"/>
          <cell r="P764"/>
          <cell r="Q764"/>
          <cell r="R764"/>
          <cell r="S764"/>
          <cell r="T764"/>
          <cell r="U764"/>
          <cell r="V764"/>
          <cell r="W764"/>
        </row>
        <row r="765">
          <cell r="H765"/>
          <cell r="I765"/>
          <cell r="J765"/>
          <cell r="K765"/>
          <cell r="L765"/>
          <cell r="M765"/>
          <cell r="N765"/>
          <cell r="O765"/>
          <cell r="P765"/>
          <cell r="Q765"/>
          <cell r="R765"/>
          <cell r="S765"/>
          <cell r="T765"/>
          <cell r="U765"/>
          <cell r="V765"/>
          <cell r="W765"/>
        </row>
        <row r="766">
          <cell r="H766"/>
          <cell r="I766"/>
          <cell r="J766"/>
          <cell r="K766"/>
          <cell r="L766"/>
          <cell r="M766"/>
          <cell r="N766"/>
          <cell r="O766"/>
          <cell r="P766"/>
          <cell r="Q766"/>
          <cell r="R766"/>
          <cell r="S766"/>
          <cell r="T766"/>
          <cell r="U766"/>
          <cell r="V766"/>
          <cell r="W766"/>
        </row>
        <row r="767">
          <cell r="H767"/>
          <cell r="I767"/>
          <cell r="J767"/>
          <cell r="K767"/>
          <cell r="L767"/>
          <cell r="M767"/>
          <cell r="N767"/>
          <cell r="O767"/>
          <cell r="P767"/>
          <cell r="Q767"/>
          <cell r="R767"/>
          <cell r="S767"/>
          <cell r="T767"/>
          <cell r="U767"/>
          <cell r="V767"/>
          <cell r="W767"/>
        </row>
        <row r="768">
          <cell r="H768"/>
          <cell r="I768"/>
          <cell r="J768"/>
          <cell r="K768"/>
          <cell r="L768"/>
          <cell r="M768"/>
          <cell r="N768"/>
          <cell r="O768"/>
          <cell r="P768"/>
          <cell r="Q768"/>
          <cell r="R768"/>
          <cell r="S768"/>
          <cell r="T768"/>
          <cell r="U768"/>
          <cell r="V768"/>
          <cell r="W768"/>
        </row>
        <row r="769">
          <cell r="H769"/>
          <cell r="I769"/>
          <cell r="J769"/>
          <cell r="K769"/>
          <cell r="L769"/>
          <cell r="M769"/>
          <cell r="N769"/>
          <cell r="O769"/>
          <cell r="P769"/>
          <cell r="Q769"/>
          <cell r="R769"/>
          <cell r="S769"/>
          <cell r="T769"/>
          <cell r="U769"/>
          <cell r="V769"/>
          <cell r="W769"/>
        </row>
        <row r="770">
          <cell r="H770"/>
          <cell r="I770"/>
          <cell r="J770"/>
          <cell r="K770"/>
          <cell r="L770"/>
          <cell r="M770"/>
          <cell r="N770"/>
          <cell r="O770"/>
          <cell r="P770"/>
          <cell r="Q770"/>
          <cell r="R770"/>
          <cell r="S770"/>
          <cell r="T770"/>
          <cell r="U770"/>
          <cell r="V770"/>
          <cell r="W770"/>
        </row>
        <row r="771">
          <cell r="H771"/>
          <cell r="I771"/>
          <cell r="J771"/>
          <cell r="K771"/>
          <cell r="L771"/>
          <cell r="M771"/>
          <cell r="N771"/>
          <cell r="O771"/>
          <cell r="P771"/>
          <cell r="Q771"/>
          <cell r="R771"/>
          <cell r="S771"/>
          <cell r="T771"/>
          <cell r="U771"/>
          <cell r="V771"/>
          <cell r="W771"/>
        </row>
        <row r="772">
          <cell r="H772"/>
          <cell r="I772"/>
          <cell r="J772"/>
          <cell r="K772"/>
          <cell r="L772"/>
          <cell r="M772"/>
          <cell r="N772"/>
          <cell r="O772"/>
          <cell r="P772"/>
          <cell r="Q772"/>
          <cell r="R772"/>
          <cell r="S772"/>
          <cell r="T772"/>
          <cell r="U772"/>
          <cell r="V772"/>
          <cell r="W772"/>
        </row>
        <row r="773">
          <cell r="H773"/>
          <cell r="I773"/>
          <cell r="J773"/>
          <cell r="K773"/>
          <cell r="L773"/>
          <cell r="M773"/>
          <cell r="N773"/>
          <cell r="O773"/>
          <cell r="P773"/>
          <cell r="Q773"/>
          <cell r="R773"/>
          <cell r="S773"/>
          <cell r="T773"/>
          <cell r="U773"/>
          <cell r="V773"/>
          <cell r="W773"/>
        </row>
        <row r="774">
          <cell r="H774"/>
          <cell r="I774"/>
          <cell r="J774"/>
          <cell r="K774"/>
          <cell r="L774"/>
          <cell r="M774"/>
          <cell r="N774"/>
          <cell r="O774"/>
          <cell r="P774"/>
          <cell r="Q774"/>
          <cell r="R774"/>
          <cell r="S774"/>
          <cell r="T774"/>
          <cell r="U774"/>
          <cell r="V774"/>
          <cell r="W774"/>
        </row>
        <row r="775">
          <cell r="H775"/>
          <cell r="I775"/>
          <cell r="J775"/>
          <cell r="K775"/>
          <cell r="L775"/>
          <cell r="M775"/>
          <cell r="N775"/>
          <cell r="O775"/>
          <cell r="P775"/>
          <cell r="Q775"/>
          <cell r="R775"/>
          <cell r="S775"/>
          <cell r="T775"/>
          <cell r="U775"/>
          <cell r="V775"/>
          <cell r="W775"/>
        </row>
        <row r="776">
          <cell r="H776"/>
          <cell r="I776"/>
          <cell r="J776"/>
          <cell r="K776"/>
          <cell r="L776"/>
          <cell r="M776"/>
          <cell r="N776"/>
          <cell r="O776"/>
          <cell r="P776"/>
          <cell r="Q776"/>
          <cell r="R776"/>
          <cell r="S776"/>
          <cell r="T776"/>
          <cell r="U776"/>
          <cell r="V776"/>
          <cell r="W776"/>
        </row>
        <row r="777">
          <cell r="H777"/>
          <cell r="I777"/>
          <cell r="J777"/>
          <cell r="K777"/>
          <cell r="L777"/>
          <cell r="M777"/>
          <cell r="N777"/>
          <cell r="O777"/>
          <cell r="P777"/>
          <cell r="Q777"/>
          <cell r="R777"/>
          <cell r="S777"/>
          <cell r="T777"/>
          <cell r="U777"/>
          <cell r="V777"/>
          <cell r="W777"/>
        </row>
        <row r="778">
          <cell r="H778"/>
          <cell r="I778"/>
          <cell r="J778"/>
          <cell r="K778"/>
          <cell r="L778"/>
          <cell r="M778"/>
          <cell r="N778"/>
          <cell r="O778"/>
          <cell r="P778"/>
          <cell r="Q778"/>
          <cell r="R778"/>
          <cell r="S778"/>
          <cell r="T778"/>
          <cell r="U778"/>
          <cell r="V778"/>
          <cell r="W778"/>
        </row>
        <row r="779">
          <cell r="H779"/>
          <cell r="I779"/>
          <cell r="J779"/>
          <cell r="K779"/>
          <cell r="L779"/>
          <cell r="M779"/>
          <cell r="N779"/>
          <cell r="O779"/>
          <cell r="P779"/>
          <cell r="Q779"/>
          <cell r="R779"/>
          <cell r="S779"/>
          <cell r="T779"/>
          <cell r="U779"/>
          <cell r="V779"/>
          <cell r="W779"/>
        </row>
        <row r="780">
          <cell r="H780"/>
          <cell r="I780"/>
          <cell r="J780"/>
          <cell r="K780"/>
          <cell r="L780"/>
          <cell r="M780"/>
          <cell r="N780"/>
          <cell r="O780"/>
          <cell r="P780"/>
          <cell r="Q780"/>
          <cell r="R780"/>
          <cell r="S780"/>
          <cell r="T780"/>
          <cell r="U780"/>
          <cell r="V780"/>
          <cell r="W780"/>
        </row>
        <row r="781">
          <cell r="H781"/>
          <cell r="I781"/>
          <cell r="J781"/>
          <cell r="K781"/>
          <cell r="L781"/>
          <cell r="M781"/>
          <cell r="N781"/>
          <cell r="O781"/>
          <cell r="P781"/>
          <cell r="Q781"/>
          <cell r="R781"/>
          <cell r="S781"/>
          <cell r="T781"/>
          <cell r="U781"/>
          <cell r="V781"/>
          <cell r="W781"/>
        </row>
        <row r="782">
          <cell r="H782"/>
          <cell r="I782"/>
          <cell r="J782"/>
          <cell r="K782"/>
          <cell r="L782"/>
          <cell r="M782"/>
          <cell r="N782"/>
          <cell r="O782"/>
          <cell r="P782"/>
          <cell r="Q782"/>
          <cell r="R782"/>
          <cell r="S782"/>
          <cell r="T782"/>
          <cell r="U782"/>
          <cell r="V782"/>
          <cell r="W782"/>
        </row>
        <row r="783">
          <cell r="H783"/>
          <cell r="I783"/>
          <cell r="J783"/>
          <cell r="K783"/>
          <cell r="L783"/>
          <cell r="M783"/>
          <cell r="N783"/>
          <cell r="O783"/>
          <cell r="P783"/>
          <cell r="Q783"/>
          <cell r="R783"/>
          <cell r="S783"/>
          <cell r="T783"/>
          <cell r="U783"/>
          <cell r="V783"/>
          <cell r="W783"/>
        </row>
        <row r="784">
          <cell r="H784"/>
          <cell r="I784"/>
          <cell r="J784"/>
          <cell r="K784"/>
          <cell r="L784"/>
          <cell r="M784"/>
          <cell r="N784"/>
          <cell r="O784"/>
          <cell r="P784"/>
          <cell r="Q784"/>
          <cell r="R784"/>
          <cell r="S784"/>
          <cell r="T784"/>
          <cell r="U784"/>
          <cell r="V784"/>
          <cell r="W784"/>
        </row>
        <row r="785">
          <cell r="H785"/>
          <cell r="I785"/>
          <cell r="J785"/>
          <cell r="K785"/>
          <cell r="L785"/>
          <cell r="M785"/>
          <cell r="N785"/>
          <cell r="O785"/>
          <cell r="P785"/>
          <cell r="Q785"/>
          <cell r="R785"/>
          <cell r="S785"/>
          <cell r="T785"/>
          <cell r="U785"/>
          <cell r="V785"/>
          <cell r="W785"/>
        </row>
        <row r="786">
          <cell r="H786"/>
          <cell r="I786"/>
          <cell r="J786"/>
          <cell r="K786"/>
          <cell r="L786"/>
          <cell r="M786"/>
          <cell r="N786"/>
          <cell r="O786"/>
          <cell r="P786"/>
          <cell r="Q786"/>
          <cell r="R786"/>
          <cell r="S786"/>
          <cell r="T786"/>
          <cell r="U786"/>
          <cell r="V786"/>
          <cell r="W786"/>
        </row>
        <row r="787">
          <cell r="H787"/>
          <cell r="I787"/>
          <cell r="J787"/>
          <cell r="K787"/>
          <cell r="L787"/>
          <cell r="M787"/>
          <cell r="N787"/>
          <cell r="O787"/>
          <cell r="P787"/>
          <cell r="Q787"/>
          <cell r="R787"/>
          <cell r="S787"/>
          <cell r="T787"/>
          <cell r="U787"/>
          <cell r="V787"/>
          <cell r="W787"/>
        </row>
        <row r="788">
          <cell r="H788"/>
          <cell r="I788"/>
          <cell r="J788"/>
          <cell r="K788"/>
          <cell r="L788"/>
          <cell r="M788"/>
          <cell r="N788"/>
          <cell r="O788"/>
          <cell r="P788"/>
          <cell r="Q788"/>
          <cell r="R788"/>
          <cell r="S788"/>
          <cell r="T788"/>
          <cell r="U788"/>
          <cell r="V788"/>
          <cell r="W788"/>
        </row>
        <row r="789">
          <cell r="H789"/>
          <cell r="I789"/>
          <cell r="J789"/>
          <cell r="K789"/>
          <cell r="L789"/>
          <cell r="M789"/>
          <cell r="N789"/>
          <cell r="O789"/>
          <cell r="P789"/>
          <cell r="Q789"/>
          <cell r="R789"/>
          <cell r="S789"/>
          <cell r="T789"/>
          <cell r="U789"/>
          <cell r="V789"/>
          <cell r="W789"/>
        </row>
        <row r="790">
          <cell r="H790"/>
          <cell r="I790"/>
          <cell r="J790"/>
          <cell r="K790"/>
          <cell r="L790"/>
          <cell r="M790"/>
          <cell r="N790"/>
          <cell r="O790"/>
          <cell r="P790"/>
          <cell r="Q790"/>
          <cell r="R790"/>
          <cell r="S790"/>
          <cell r="T790"/>
          <cell r="U790"/>
          <cell r="V790"/>
          <cell r="W790"/>
        </row>
        <row r="791">
          <cell r="H791"/>
          <cell r="I791"/>
          <cell r="J791"/>
          <cell r="K791"/>
          <cell r="L791"/>
          <cell r="M791"/>
          <cell r="N791"/>
          <cell r="O791"/>
          <cell r="P791"/>
          <cell r="Q791"/>
          <cell r="R791"/>
          <cell r="S791"/>
          <cell r="T791"/>
          <cell r="U791"/>
          <cell r="V791"/>
          <cell r="W791"/>
        </row>
        <row r="792">
          <cell r="H792"/>
          <cell r="I792"/>
          <cell r="J792"/>
          <cell r="K792"/>
          <cell r="L792"/>
          <cell r="M792"/>
          <cell r="N792"/>
          <cell r="O792"/>
          <cell r="P792"/>
          <cell r="Q792"/>
          <cell r="R792"/>
          <cell r="S792"/>
          <cell r="T792"/>
          <cell r="U792"/>
          <cell r="V792"/>
          <cell r="W792"/>
        </row>
        <row r="793">
          <cell r="H793"/>
          <cell r="I793"/>
          <cell r="J793"/>
          <cell r="K793"/>
          <cell r="L793"/>
          <cell r="M793"/>
          <cell r="N793"/>
          <cell r="O793"/>
          <cell r="P793"/>
          <cell r="Q793"/>
          <cell r="R793"/>
          <cell r="S793"/>
          <cell r="T793"/>
          <cell r="U793"/>
          <cell r="V793"/>
          <cell r="W793"/>
        </row>
        <row r="794">
          <cell r="H794"/>
          <cell r="I794"/>
          <cell r="J794"/>
          <cell r="K794"/>
          <cell r="L794"/>
          <cell r="M794"/>
          <cell r="N794"/>
          <cell r="O794"/>
          <cell r="P794"/>
          <cell r="Q794"/>
          <cell r="R794"/>
          <cell r="S794"/>
          <cell r="T794"/>
          <cell r="U794"/>
          <cell r="V794"/>
          <cell r="W794"/>
        </row>
        <row r="795">
          <cell r="H795"/>
          <cell r="I795"/>
          <cell r="J795"/>
          <cell r="K795"/>
          <cell r="L795"/>
          <cell r="M795"/>
          <cell r="N795"/>
          <cell r="O795"/>
          <cell r="P795"/>
          <cell r="Q795"/>
          <cell r="R795"/>
          <cell r="S795"/>
          <cell r="T795"/>
          <cell r="U795"/>
          <cell r="V795"/>
          <cell r="W795"/>
        </row>
        <row r="796">
          <cell r="H796"/>
          <cell r="I796"/>
          <cell r="J796"/>
          <cell r="K796"/>
          <cell r="L796"/>
          <cell r="M796"/>
          <cell r="N796"/>
          <cell r="O796"/>
          <cell r="P796"/>
          <cell r="Q796"/>
          <cell r="R796"/>
          <cell r="S796"/>
          <cell r="T796"/>
          <cell r="U796"/>
          <cell r="V796"/>
          <cell r="W796"/>
        </row>
        <row r="797">
          <cell r="H797"/>
          <cell r="I797"/>
          <cell r="J797"/>
          <cell r="K797"/>
          <cell r="L797"/>
          <cell r="M797"/>
          <cell r="N797"/>
          <cell r="O797"/>
          <cell r="P797"/>
          <cell r="Q797"/>
          <cell r="R797"/>
          <cell r="S797"/>
          <cell r="T797"/>
          <cell r="U797"/>
          <cell r="V797"/>
          <cell r="W797"/>
        </row>
        <row r="798">
          <cell r="H798"/>
          <cell r="I798"/>
          <cell r="J798"/>
          <cell r="K798"/>
          <cell r="L798"/>
          <cell r="M798"/>
          <cell r="N798"/>
          <cell r="O798"/>
          <cell r="P798"/>
          <cell r="Q798"/>
          <cell r="R798"/>
          <cell r="S798"/>
          <cell r="T798"/>
          <cell r="U798"/>
          <cell r="V798"/>
          <cell r="W798"/>
        </row>
        <row r="799">
          <cell r="H799"/>
          <cell r="I799"/>
          <cell r="J799"/>
          <cell r="K799"/>
          <cell r="L799"/>
          <cell r="M799"/>
          <cell r="N799"/>
          <cell r="O799"/>
          <cell r="P799"/>
          <cell r="Q799"/>
          <cell r="R799"/>
          <cell r="S799"/>
          <cell r="T799"/>
          <cell r="U799"/>
          <cell r="V799"/>
          <cell r="W799"/>
        </row>
        <row r="800">
          <cell r="H800"/>
          <cell r="I800"/>
          <cell r="J800"/>
          <cell r="K800"/>
          <cell r="L800"/>
          <cell r="M800"/>
          <cell r="N800"/>
          <cell r="O800"/>
          <cell r="P800"/>
          <cell r="Q800"/>
          <cell r="R800"/>
          <cell r="S800"/>
          <cell r="T800"/>
          <cell r="U800"/>
          <cell r="V800"/>
          <cell r="W800"/>
        </row>
        <row r="801">
          <cell r="H801"/>
          <cell r="I801"/>
          <cell r="J801"/>
          <cell r="K801"/>
          <cell r="L801"/>
          <cell r="M801"/>
          <cell r="N801"/>
          <cell r="O801"/>
          <cell r="P801"/>
          <cell r="Q801"/>
          <cell r="R801"/>
          <cell r="S801"/>
          <cell r="T801"/>
          <cell r="U801"/>
          <cell r="V801"/>
          <cell r="W801"/>
        </row>
        <row r="802">
          <cell r="H802"/>
          <cell r="I802"/>
          <cell r="J802"/>
          <cell r="K802"/>
          <cell r="L802"/>
          <cell r="M802"/>
          <cell r="N802"/>
          <cell r="O802"/>
          <cell r="P802"/>
          <cell r="Q802"/>
          <cell r="R802"/>
          <cell r="S802"/>
          <cell r="T802"/>
          <cell r="U802"/>
          <cell r="V802"/>
          <cell r="W802"/>
        </row>
        <row r="803">
          <cell r="H803"/>
          <cell r="I803"/>
          <cell r="J803"/>
          <cell r="K803"/>
          <cell r="L803"/>
          <cell r="M803"/>
          <cell r="N803"/>
          <cell r="O803"/>
          <cell r="P803"/>
          <cell r="Q803"/>
          <cell r="R803"/>
          <cell r="S803"/>
          <cell r="T803"/>
          <cell r="U803"/>
          <cell r="V803"/>
          <cell r="W803"/>
        </row>
        <row r="804">
          <cell r="H804"/>
          <cell r="I804"/>
          <cell r="J804"/>
          <cell r="K804"/>
          <cell r="L804"/>
          <cell r="M804"/>
          <cell r="N804"/>
          <cell r="O804"/>
          <cell r="P804"/>
          <cell r="Q804"/>
          <cell r="R804"/>
          <cell r="S804"/>
          <cell r="T804"/>
          <cell r="U804"/>
          <cell r="V804"/>
          <cell r="W804"/>
        </row>
        <row r="805">
          <cell r="H805"/>
          <cell r="I805"/>
          <cell r="J805"/>
          <cell r="K805"/>
          <cell r="L805"/>
          <cell r="M805"/>
          <cell r="N805"/>
          <cell r="O805"/>
          <cell r="P805"/>
          <cell r="Q805"/>
          <cell r="R805"/>
          <cell r="S805"/>
          <cell r="T805"/>
          <cell r="U805"/>
          <cell r="V805"/>
          <cell r="W805"/>
        </row>
        <row r="806">
          <cell r="H806"/>
          <cell r="I806"/>
          <cell r="J806"/>
          <cell r="K806"/>
          <cell r="L806"/>
          <cell r="M806"/>
          <cell r="N806"/>
          <cell r="O806"/>
          <cell r="P806"/>
          <cell r="Q806"/>
          <cell r="R806"/>
          <cell r="S806"/>
          <cell r="T806"/>
          <cell r="U806"/>
          <cell r="V806"/>
          <cell r="W806"/>
        </row>
        <row r="807">
          <cell r="H807"/>
          <cell r="I807"/>
          <cell r="J807"/>
          <cell r="K807"/>
          <cell r="L807"/>
          <cell r="M807"/>
          <cell r="N807"/>
          <cell r="O807"/>
          <cell r="P807"/>
          <cell r="Q807"/>
          <cell r="R807"/>
          <cell r="S807"/>
          <cell r="T807"/>
          <cell r="U807"/>
          <cell r="V807"/>
          <cell r="W807"/>
        </row>
        <row r="808">
          <cell r="H808"/>
          <cell r="I808"/>
          <cell r="J808"/>
          <cell r="K808"/>
          <cell r="L808"/>
          <cell r="M808"/>
          <cell r="N808"/>
          <cell r="O808"/>
          <cell r="P808"/>
          <cell r="Q808"/>
          <cell r="R808"/>
          <cell r="S808"/>
          <cell r="T808"/>
          <cell r="U808"/>
          <cell r="V808"/>
          <cell r="W808"/>
        </row>
        <row r="809">
          <cell r="H809"/>
          <cell r="I809"/>
          <cell r="J809"/>
          <cell r="K809"/>
          <cell r="L809"/>
          <cell r="M809"/>
          <cell r="N809"/>
          <cell r="O809"/>
          <cell r="P809"/>
          <cell r="Q809"/>
          <cell r="R809"/>
          <cell r="S809"/>
          <cell r="T809"/>
          <cell r="U809"/>
          <cell r="V809"/>
          <cell r="W809"/>
        </row>
        <row r="810">
          <cell r="H810"/>
          <cell r="I810"/>
          <cell r="J810"/>
          <cell r="K810"/>
          <cell r="L810"/>
          <cell r="M810"/>
          <cell r="N810"/>
          <cell r="O810"/>
          <cell r="P810"/>
          <cell r="Q810"/>
          <cell r="R810"/>
          <cell r="S810"/>
          <cell r="T810"/>
          <cell r="U810"/>
          <cell r="V810"/>
          <cell r="W810"/>
        </row>
        <row r="811">
          <cell r="H811"/>
          <cell r="I811"/>
          <cell r="J811"/>
          <cell r="K811"/>
          <cell r="L811"/>
          <cell r="M811"/>
          <cell r="N811"/>
          <cell r="O811"/>
          <cell r="P811"/>
          <cell r="Q811"/>
          <cell r="R811"/>
          <cell r="S811"/>
          <cell r="T811"/>
          <cell r="U811"/>
          <cell r="V811"/>
          <cell r="W811"/>
        </row>
        <row r="812">
          <cell r="H812"/>
          <cell r="I812"/>
          <cell r="J812"/>
          <cell r="K812"/>
          <cell r="L812"/>
          <cell r="M812"/>
          <cell r="N812"/>
          <cell r="O812"/>
          <cell r="P812"/>
          <cell r="Q812"/>
          <cell r="R812"/>
          <cell r="S812"/>
          <cell r="T812"/>
          <cell r="U812"/>
          <cell r="V812"/>
          <cell r="W812"/>
        </row>
        <row r="813">
          <cell r="H813"/>
          <cell r="I813"/>
          <cell r="J813"/>
          <cell r="K813"/>
          <cell r="L813"/>
          <cell r="M813"/>
          <cell r="N813"/>
          <cell r="O813"/>
          <cell r="P813"/>
          <cell r="Q813"/>
          <cell r="R813"/>
          <cell r="S813"/>
          <cell r="T813"/>
          <cell r="U813"/>
          <cell r="V813"/>
          <cell r="W813"/>
        </row>
        <row r="814">
          <cell r="H814"/>
          <cell r="I814"/>
          <cell r="J814"/>
          <cell r="K814"/>
          <cell r="L814"/>
          <cell r="M814"/>
          <cell r="N814"/>
          <cell r="O814"/>
          <cell r="P814"/>
          <cell r="Q814"/>
          <cell r="R814"/>
          <cell r="S814"/>
          <cell r="T814"/>
          <cell r="U814"/>
          <cell r="V814"/>
          <cell r="W814"/>
        </row>
        <row r="815">
          <cell r="H815"/>
          <cell r="I815"/>
          <cell r="J815"/>
          <cell r="K815"/>
          <cell r="L815"/>
          <cell r="M815"/>
          <cell r="N815"/>
          <cell r="O815"/>
          <cell r="P815"/>
          <cell r="Q815"/>
          <cell r="R815"/>
          <cell r="S815"/>
          <cell r="T815"/>
          <cell r="U815"/>
          <cell r="V815"/>
          <cell r="W815"/>
        </row>
        <row r="816">
          <cell r="H816"/>
          <cell r="I816"/>
          <cell r="J816"/>
          <cell r="K816"/>
          <cell r="L816"/>
          <cell r="M816"/>
          <cell r="N816"/>
          <cell r="O816"/>
          <cell r="P816"/>
          <cell r="Q816"/>
          <cell r="R816"/>
          <cell r="S816"/>
          <cell r="T816"/>
          <cell r="U816"/>
          <cell r="V816"/>
          <cell r="W816"/>
        </row>
        <row r="817">
          <cell r="H817"/>
          <cell r="I817"/>
          <cell r="J817"/>
          <cell r="K817"/>
          <cell r="L817"/>
          <cell r="M817"/>
          <cell r="N817"/>
          <cell r="O817"/>
          <cell r="P817"/>
          <cell r="Q817"/>
          <cell r="R817"/>
          <cell r="S817"/>
          <cell r="T817"/>
          <cell r="U817"/>
          <cell r="V817"/>
          <cell r="W817"/>
        </row>
        <row r="818">
          <cell r="H818"/>
          <cell r="I818"/>
          <cell r="J818"/>
          <cell r="K818"/>
          <cell r="L818"/>
          <cell r="M818"/>
          <cell r="N818"/>
          <cell r="O818"/>
          <cell r="P818"/>
          <cell r="Q818"/>
          <cell r="R818"/>
          <cell r="S818"/>
          <cell r="T818"/>
          <cell r="U818"/>
          <cell r="V818"/>
          <cell r="W818"/>
        </row>
        <row r="819">
          <cell r="H819"/>
          <cell r="I819"/>
          <cell r="J819"/>
          <cell r="K819"/>
          <cell r="L819"/>
          <cell r="M819"/>
          <cell r="N819"/>
          <cell r="O819"/>
          <cell r="P819"/>
          <cell r="Q819"/>
          <cell r="R819"/>
          <cell r="S819"/>
          <cell r="T819"/>
          <cell r="U819"/>
          <cell r="V819"/>
          <cell r="W819"/>
        </row>
        <row r="820">
          <cell r="H820"/>
          <cell r="I820"/>
          <cell r="J820"/>
          <cell r="K820"/>
          <cell r="L820"/>
          <cell r="M820"/>
          <cell r="N820"/>
          <cell r="O820"/>
          <cell r="P820"/>
          <cell r="Q820"/>
          <cell r="R820"/>
          <cell r="S820"/>
          <cell r="T820"/>
          <cell r="U820"/>
          <cell r="V820"/>
          <cell r="W820"/>
        </row>
        <row r="821">
          <cell r="H821"/>
          <cell r="I821"/>
          <cell r="J821"/>
          <cell r="K821"/>
          <cell r="L821"/>
          <cell r="M821"/>
          <cell r="N821"/>
          <cell r="O821"/>
          <cell r="P821"/>
          <cell r="Q821"/>
          <cell r="R821"/>
          <cell r="S821"/>
          <cell r="T821"/>
          <cell r="U821"/>
          <cell r="V821"/>
          <cell r="W821"/>
        </row>
        <row r="822">
          <cell r="H822"/>
          <cell r="I822"/>
          <cell r="J822"/>
          <cell r="K822"/>
          <cell r="L822"/>
          <cell r="M822"/>
          <cell r="N822"/>
          <cell r="O822"/>
          <cell r="P822"/>
          <cell r="Q822"/>
          <cell r="R822"/>
          <cell r="S822"/>
          <cell r="T822"/>
          <cell r="U822"/>
          <cell r="V822"/>
          <cell r="W822"/>
        </row>
        <row r="823">
          <cell r="H823"/>
          <cell r="I823"/>
          <cell r="J823"/>
          <cell r="K823"/>
          <cell r="L823"/>
          <cell r="M823"/>
          <cell r="N823"/>
          <cell r="O823"/>
          <cell r="P823"/>
          <cell r="Q823"/>
          <cell r="R823"/>
          <cell r="S823"/>
          <cell r="T823"/>
          <cell r="U823"/>
          <cell r="V823"/>
          <cell r="W823"/>
        </row>
        <row r="824">
          <cell r="H824"/>
          <cell r="I824"/>
          <cell r="J824"/>
          <cell r="K824"/>
          <cell r="L824"/>
          <cell r="M824"/>
          <cell r="N824"/>
          <cell r="O824"/>
          <cell r="P824"/>
          <cell r="Q824"/>
          <cell r="R824"/>
          <cell r="S824"/>
          <cell r="T824"/>
          <cell r="U824"/>
          <cell r="V824"/>
          <cell r="W824"/>
        </row>
        <row r="825">
          <cell r="H825"/>
          <cell r="I825"/>
          <cell r="J825"/>
          <cell r="K825"/>
          <cell r="L825"/>
          <cell r="M825"/>
          <cell r="N825"/>
          <cell r="O825"/>
          <cell r="P825"/>
          <cell r="Q825"/>
          <cell r="R825"/>
          <cell r="S825"/>
          <cell r="T825"/>
          <cell r="U825"/>
          <cell r="V825"/>
          <cell r="W825"/>
        </row>
        <row r="826">
          <cell r="H826"/>
          <cell r="I826"/>
          <cell r="J826"/>
          <cell r="K826"/>
          <cell r="L826"/>
          <cell r="M826"/>
          <cell r="N826"/>
          <cell r="O826"/>
          <cell r="P826"/>
          <cell r="Q826"/>
          <cell r="R826"/>
          <cell r="S826"/>
          <cell r="T826"/>
          <cell r="U826"/>
          <cell r="V826"/>
          <cell r="W826"/>
        </row>
        <row r="827">
          <cell r="H827"/>
          <cell r="I827"/>
          <cell r="J827"/>
          <cell r="K827"/>
          <cell r="L827"/>
          <cell r="M827"/>
          <cell r="N827"/>
          <cell r="O827"/>
          <cell r="P827"/>
          <cell r="Q827"/>
          <cell r="R827"/>
          <cell r="S827"/>
          <cell r="T827"/>
          <cell r="U827"/>
          <cell r="V827"/>
          <cell r="W827"/>
        </row>
        <row r="828">
          <cell r="H828"/>
          <cell r="I828"/>
          <cell r="J828"/>
          <cell r="K828"/>
          <cell r="L828"/>
          <cell r="M828"/>
          <cell r="N828"/>
          <cell r="O828"/>
          <cell r="P828"/>
          <cell r="Q828"/>
          <cell r="R828"/>
          <cell r="S828"/>
          <cell r="T828"/>
          <cell r="U828"/>
          <cell r="V828"/>
          <cell r="W828"/>
        </row>
        <row r="829">
          <cell r="H829"/>
          <cell r="I829"/>
          <cell r="J829"/>
          <cell r="K829"/>
          <cell r="L829"/>
          <cell r="M829"/>
          <cell r="N829"/>
          <cell r="O829"/>
          <cell r="P829"/>
          <cell r="Q829"/>
          <cell r="R829"/>
          <cell r="S829"/>
          <cell r="T829"/>
          <cell r="U829"/>
          <cell r="V829"/>
          <cell r="W829"/>
        </row>
        <row r="830">
          <cell r="H830"/>
          <cell r="I830"/>
          <cell r="J830"/>
          <cell r="K830"/>
          <cell r="L830"/>
          <cell r="M830"/>
          <cell r="N830"/>
          <cell r="O830"/>
          <cell r="P830"/>
          <cell r="Q830"/>
          <cell r="R830"/>
          <cell r="S830"/>
          <cell r="T830"/>
          <cell r="U830"/>
          <cell r="V830"/>
          <cell r="W830"/>
        </row>
        <row r="831">
          <cell r="H831"/>
          <cell r="I831"/>
          <cell r="J831"/>
          <cell r="K831"/>
          <cell r="L831"/>
          <cell r="M831"/>
          <cell r="N831"/>
          <cell r="O831"/>
          <cell r="P831"/>
          <cell r="Q831"/>
          <cell r="R831"/>
          <cell r="S831"/>
          <cell r="T831"/>
          <cell r="U831"/>
          <cell r="V831"/>
          <cell r="W831"/>
        </row>
        <row r="832">
          <cell r="H832"/>
          <cell r="I832"/>
          <cell r="J832"/>
          <cell r="K832"/>
          <cell r="L832"/>
          <cell r="M832"/>
          <cell r="N832"/>
          <cell r="O832"/>
          <cell r="P832"/>
          <cell r="Q832"/>
          <cell r="R832"/>
          <cell r="S832"/>
          <cell r="T832"/>
          <cell r="U832"/>
          <cell r="V832"/>
          <cell r="W832"/>
        </row>
        <row r="833">
          <cell r="H833"/>
          <cell r="I833"/>
          <cell r="J833"/>
          <cell r="K833"/>
          <cell r="L833"/>
          <cell r="M833"/>
          <cell r="N833"/>
          <cell r="O833"/>
          <cell r="P833"/>
          <cell r="Q833"/>
          <cell r="R833"/>
          <cell r="S833"/>
          <cell r="T833"/>
          <cell r="U833"/>
          <cell r="V833"/>
          <cell r="W833"/>
        </row>
        <row r="834">
          <cell r="H834"/>
          <cell r="I834"/>
          <cell r="J834"/>
          <cell r="K834"/>
          <cell r="L834"/>
          <cell r="M834"/>
          <cell r="N834"/>
          <cell r="O834"/>
          <cell r="P834"/>
          <cell r="Q834"/>
          <cell r="R834"/>
          <cell r="S834"/>
          <cell r="T834"/>
          <cell r="U834"/>
          <cell r="V834"/>
          <cell r="W834"/>
        </row>
        <row r="835">
          <cell r="H835"/>
          <cell r="I835"/>
          <cell r="J835"/>
          <cell r="K835"/>
          <cell r="L835"/>
          <cell r="M835"/>
          <cell r="N835"/>
          <cell r="O835"/>
          <cell r="P835"/>
          <cell r="Q835"/>
          <cell r="R835"/>
          <cell r="S835"/>
          <cell r="T835"/>
          <cell r="U835"/>
          <cell r="V835"/>
          <cell r="W835"/>
        </row>
        <row r="836">
          <cell r="H836"/>
          <cell r="I836"/>
          <cell r="J836"/>
          <cell r="K836"/>
          <cell r="L836"/>
          <cell r="M836"/>
          <cell r="N836"/>
          <cell r="O836"/>
          <cell r="P836"/>
          <cell r="Q836"/>
          <cell r="R836"/>
          <cell r="S836"/>
          <cell r="T836"/>
          <cell r="U836"/>
          <cell r="V836"/>
          <cell r="W836"/>
        </row>
        <row r="837">
          <cell r="H837"/>
          <cell r="I837"/>
          <cell r="J837"/>
          <cell r="K837"/>
          <cell r="L837"/>
          <cell r="M837"/>
          <cell r="N837"/>
          <cell r="O837"/>
          <cell r="P837"/>
          <cell r="Q837"/>
          <cell r="R837"/>
          <cell r="S837"/>
          <cell r="T837"/>
          <cell r="U837"/>
          <cell r="V837"/>
          <cell r="W837"/>
        </row>
        <row r="838">
          <cell r="H838"/>
          <cell r="I838"/>
          <cell r="J838"/>
          <cell r="K838"/>
          <cell r="L838"/>
          <cell r="M838"/>
          <cell r="N838"/>
          <cell r="O838"/>
          <cell r="P838"/>
          <cell r="Q838"/>
          <cell r="R838"/>
          <cell r="S838"/>
          <cell r="T838"/>
          <cell r="U838"/>
          <cell r="V838"/>
          <cell r="W838"/>
        </row>
        <row r="839">
          <cell r="H839"/>
          <cell r="I839"/>
          <cell r="J839"/>
          <cell r="K839"/>
          <cell r="L839"/>
          <cell r="M839"/>
          <cell r="N839"/>
          <cell r="O839"/>
          <cell r="P839"/>
          <cell r="Q839"/>
          <cell r="R839"/>
          <cell r="S839"/>
          <cell r="T839"/>
          <cell r="U839"/>
          <cell r="V839"/>
          <cell r="W839"/>
        </row>
        <row r="840">
          <cell r="H840"/>
          <cell r="I840"/>
          <cell r="J840"/>
          <cell r="K840"/>
          <cell r="L840"/>
          <cell r="M840"/>
          <cell r="N840"/>
          <cell r="O840"/>
          <cell r="P840"/>
          <cell r="Q840"/>
          <cell r="R840"/>
          <cell r="S840"/>
          <cell r="T840"/>
          <cell r="U840"/>
          <cell r="V840"/>
          <cell r="W840"/>
        </row>
        <row r="841">
          <cell r="H841"/>
          <cell r="I841"/>
          <cell r="J841"/>
          <cell r="K841"/>
          <cell r="L841"/>
          <cell r="M841"/>
          <cell r="N841"/>
          <cell r="O841"/>
          <cell r="P841"/>
          <cell r="Q841"/>
          <cell r="R841"/>
          <cell r="S841"/>
          <cell r="T841"/>
          <cell r="U841"/>
          <cell r="V841"/>
          <cell r="W841"/>
        </row>
        <row r="842">
          <cell r="H842"/>
          <cell r="I842"/>
          <cell r="J842"/>
          <cell r="K842"/>
          <cell r="L842"/>
          <cell r="M842"/>
          <cell r="N842"/>
          <cell r="O842"/>
          <cell r="P842"/>
          <cell r="Q842"/>
          <cell r="R842"/>
          <cell r="S842"/>
          <cell r="T842"/>
          <cell r="U842"/>
          <cell r="V842"/>
          <cell r="W842"/>
        </row>
        <row r="843">
          <cell r="H843"/>
          <cell r="I843"/>
          <cell r="J843"/>
          <cell r="K843"/>
          <cell r="L843"/>
          <cell r="M843"/>
          <cell r="N843"/>
          <cell r="O843"/>
          <cell r="P843"/>
          <cell r="Q843"/>
          <cell r="R843"/>
          <cell r="S843"/>
          <cell r="T843"/>
          <cell r="U843"/>
          <cell r="V843"/>
          <cell r="W843"/>
        </row>
        <row r="844">
          <cell r="H844"/>
          <cell r="I844"/>
          <cell r="J844"/>
          <cell r="K844"/>
          <cell r="L844"/>
          <cell r="M844"/>
          <cell r="N844"/>
          <cell r="O844"/>
          <cell r="P844"/>
          <cell r="Q844"/>
          <cell r="R844"/>
          <cell r="S844"/>
          <cell r="T844"/>
          <cell r="U844"/>
          <cell r="V844"/>
          <cell r="W844"/>
        </row>
        <row r="845">
          <cell r="H845"/>
          <cell r="I845"/>
          <cell r="J845"/>
          <cell r="K845"/>
          <cell r="L845"/>
          <cell r="M845"/>
          <cell r="N845"/>
          <cell r="O845"/>
          <cell r="P845"/>
          <cell r="Q845"/>
          <cell r="R845"/>
          <cell r="S845"/>
          <cell r="T845"/>
          <cell r="U845"/>
          <cell r="V845"/>
          <cell r="W845"/>
        </row>
        <row r="846">
          <cell r="H846"/>
          <cell r="I846"/>
          <cell r="J846"/>
          <cell r="K846"/>
          <cell r="L846"/>
          <cell r="M846"/>
          <cell r="N846"/>
          <cell r="O846"/>
          <cell r="P846"/>
          <cell r="Q846"/>
          <cell r="R846"/>
          <cell r="S846"/>
          <cell r="T846"/>
          <cell r="U846"/>
          <cell r="V846"/>
          <cell r="W846"/>
        </row>
        <row r="847">
          <cell r="H847"/>
          <cell r="I847"/>
          <cell r="J847"/>
          <cell r="K847"/>
          <cell r="L847"/>
          <cell r="M847"/>
          <cell r="N847"/>
          <cell r="O847"/>
          <cell r="P847"/>
          <cell r="Q847"/>
          <cell r="R847"/>
          <cell r="S847"/>
          <cell r="T847"/>
          <cell r="U847"/>
          <cell r="V847"/>
          <cell r="W847"/>
        </row>
        <row r="848">
          <cell r="H848"/>
          <cell r="I848"/>
          <cell r="J848"/>
          <cell r="K848"/>
          <cell r="L848"/>
          <cell r="M848"/>
          <cell r="N848"/>
          <cell r="O848"/>
          <cell r="P848"/>
          <cell r="Q848"/>
          <cell r="R848"/>
          <cell r="S848"/>
          <cell r="T848"/>
          <cell r="U848"/>
          <cell r="V848"/>
          <cell r="W848"/>
        </row>
        <row r="849">
          <cell r="H849"/>
          <cell r="I849"/>
          <cell r="J849"/>
          <cell r="K849"/>
          <cell r="L849"/>
          <cell r="M849"/>
          <cell r="N849"/>
          <cell r="O849"/>
          <cell r="P849"/>
          <cell r="Q849"/>
          <cell r="R849"/>
          <cell r="S849"/>
          <cell r="T849"/>
          <cell r="U849"/>
          <cell r="V849"/>
          <cell r="W849"/>
        </row>
        <row r="850">
          <cell r="H850"/>
          <cell r="I850"/>
          <cell r="J850"/>
          <cell r="K850"/>
          <cell r="L850"/>
          <cell r="M850"/>
          <cell r="N850"/>
          <cell r="O850"/>
          <cell r="P850"/>
          <cell r="Q850"/>
          <cell r="R850"/>
          <cell r="S850"/>
          <cell r="T850"/>
          <cell r="U850"/>
          <cell r="V850"/>
          <cell r="W850"/>
        </row>
        <row r="851">
          <cell r="H851"/>
          <cell r="I851"/>
          <cell r="J851"/>
          <cell r="K851"/>
          <cell r="L851"/>
          <cell r="M851"/>
          <cell r="N851"/>
          <cell r="O851"/>
          <cell r="P851"/>
          <cell r="Q851"/>
          <cell r="R851"/>
          <cell r="S851"/>
          <cell r="T851"/>
          <cell r="U851"/>
          <cell r="V851"/>
          <cell r="W851"/>
        </row>
        <row r="852">
          <cell r="H852"/>
          <cell r="I852"/>
          <cell r="J852"/>
          <cell r="K852"/>
          <cell r="L852"/>
          <cell r="M852"/>
          <cell r="N852"/>
          <cell r="O852"/>
          <cell r="P852"/>
          <cell r="Q852"/>
          <cell r="R852"/>
          <cell r="S852"/>
          <cell r="T852"/>
          <cell r="U852"/>
          <cell r="V852"/>
          <cell r="W852"/>
        </row>
        <row r="853">
          <cell r="H853"/>
          <cell r="I853"/>
          <cell r="J853"/>
          <cell r="K853"/>
          <cell r="L853"/>
          <cell r="M853"/>
          <cell r="N853"/>
          <cell r="O853"/>
          <cell r="P853"/>
          <cell r="Q853"/>
          <cell r="R853"/>
          <cell r="S853"/>
          <cell r="T853"/>
          <cell r="U853"/>
          <cell r="V853"/>
          <cell r="W853"/>
        </row>
        <row r="854">
          <cell r="H854"/>
          <cell r="I854"/>
          <cell r="J854"/>
          <cell r="K854"/>
          <cell r="L854"/>
          <cell r="M854"/>
          <cell r="N854"/>
          <cell r="O854"/>
          <cell r="P854"/>
          <cell r="Q854"/>
          <cell r="R854"/>
          <cell r="S854"/>
          <cell r="T854"/>
          <cell r="U854"/>
          <cell r="V854"/>
          <cell r="W854"/>
        </row>
        <row r="855">
          <cell r="H855"/>
          <cell r="I855"/>
          <cell r="J855"/>
          <cell r="K855"/>
          <cell r="L855"/>
          <cell r="M855"/>
          <cell r="N855"/>
          <cell r="O855"/>
          <cell r="P855"/>
          <cell r="Q855"/>
          <cell r="R855"/>
          <cell r="S855"/>
          <cell r="T855"/>
          <cell r="U855"/>
          <cell r="V855"/>
          <cell r="W855"/>
        </row>
        <row r="856">
          <cell r="H856"/>
          <cell r="I856"/>
          <cell r="J856"/>
          <cell r="K856"/>
          <cell r="L856"/>
          <cell r="M856"/>
          <cell r="N856"/>
          <cell r="O856"/>
          <cell r="P856"/>
          <cell r="Q856"/>
          <cell r="R856"/>
          <cell r="S856"/>
          <cell r="T856"/>
          <cell r="U856"/>
          <cell r="V856"/>
          <cell r="W856"/>
        </row>
        <row r="857">
          <cell r="H857"/>
          <cell r="I857"/>
          <cell r="J857"/>
          <cell r="K857"/>
          <cell r="L857"/>
          <cell r="M857"/>
          <cell r="N857"/>
          <cell r="O857"/>
          <cell r="P857"/>
          <cell r="Q857"/>
          <cell r="R857"/>
          <cell r="S857"/>
          <cell r="T857"/>
          <cell r="U857"/>
          <cell r="V857"/>
          <cell r="W857"/>
        </row>
        <row r="858">
          <cell r="H858"/>
          <cell r="I858"/>
          <cell r="J858"/>
          <cell r="K858"/>
          <cell r="L858"/>
          <cell r="M858"/>
          <cell r="N858"/>
          <cell r="O858"/>
          <cell r="P858"/>
          <cell r="Q858"/>
          <cell r="R858"/>
          <cell r="S858"/>
          <cell r="T858"/>
          <cell r="U858"/>
          <cell r="V858"/>
          <cell r="W858"/>
        </row>
        <row r="859">
          <cell r="H859"/>
          <cell r="I859"/>
          <cell r="J859"/>
          <cell r="K859"/>
          <cell r="L859"/>
          <cell r="M859"/>
          <cell r="N859"/>
          <cell r="O859"/>
          <cell r="P859"/>
          <cell r="Q859"/>
          <cell r="R859"/>
          <cell r="S859"/>
          <cell r="T859"/>
          <cell r="U859"/>
          <cell r="V859"/>
          <cell r="W859"/>
        </row>
        <row r="860">
          <cell r="H860"/>
          <cell r="I860"/>
          <cell r="J860"/>
          <cell r="K860"/>
          <cell r="L860"/>
          <cell r="M860"/>
          <cell r="N860"/>
          <cell r="O860"/>
          <cell r="P860"/>
          <cell r="Q860"/>
          <cell r="R860"/>
          <cell r="S860"/>
          <cell r="T860"/>
          <cell r="U860"/>
          <cell r="V860"/>
          <cell r="W860"/>
        </row>
        <row r="861">
          <cell r="H861"/>
          <cell r="I861"/>
          <cell r="J861"/>
          <cell r="K861"/>
          <cell r="L861"/>
          <cell r="M861"/>
          <cell r="N861"/>
          <cell r="O861"/>
          <cell r="P861"/>
          <cell r="Q861"/>
          <cell r="R861"/>
          <cell r="S861"/>
          <cell r="T861"/>
          <cell r="U861"/>
          <cell r="V861"/>
          <cell r="W861"/>
        </row>
        <row r="862">
          <cell r="H862"/>
          <cell r="I862"/>
          <cell r="J862"/>
          <cell r="K862"/>
          <cell r="L862"/>
          <cell r="M862"/>
          <cell r="N862"/>
          <cell r="O862"/>
          <cell r="P862"/>
          <cell r="Q862"/>
          <cell r="R862"/>
          <cell r="S862"/>
          <cell r="T862"/>
          <cell r="U862"/>
          <cell r="V862"/>
          <cell r="W862"/>
        </row>
        <row r="863">
          <cell r="H863"/>
          <cell r="I863"/>
          <cell r="J863"/>
          <cell r="K863"/>
          <cell r="L863"/>
          <cell r="M863"/>
          <cell r="N863"/>
          <cell r="O863"/>
          <cell r="P863"/>
          <cell r="Q863"/>
          <cell r="R863"/>
          <cell r="S863"/>
          <cell r="T863"/>
          <cell r="U863"/>
          <cell r="V863"/>
          <cell r="W863"/>
        </row>
        <row r="864">
          <cell r="H864"/>
          <cell r="I864"/>
          <cell r="J864"/>
          <cell r="K864"/>
          <cell r="L864"/>
          <cell r="M864"/>
          <cell r="N864"/>
          <cell r="O864"/>
          <cell r="P864"/>
          <cell r="Q864"/>
          <cell r="R864"/>
          <cell r="S864"/>
          <cell r="T864"/>
          <cell r="U864"/>
          <cell r="V864"/>
          <cell r="W864"/>
        </row>
        <row r="865">
          <cell r="H865"/>
          <cell r="I865"/>
          <cell r="J865"/>
          <cell r="K865"/>
          <cell r="L865"/>
          <cell r="M865"/>
          <cell r="N865"/>
          <cell r="O865"/>
          <cell r="P865"/>
          <cell r="Q865"/>
          <cell r="R865"/>
          <cell r="S865"/>
          <cell r="T865"/>
          <cell r="U865"/>
          <cell r="V865"/>
          <cell r="W865"/>
        </row>
        <row r="866">
          <cell r="H866"/>
          <cell r="I866"/>
          <cell r="J866"/>
          <cell r="K866"/>
          <cell r="L866"/>
          <cell r="M866"/>
          <cell r="N866"/>
          <cell r="O866"/>
          <cell r="P866"/>
          <cell r="Q866"/>
          <cell r="R866"/>
          <cell r="S866"/>
          <cell r="T866"/>
          <cell r="U866"/>
          <cell r="V866"/>
          <cell r="W866"/>
        </row>
        <row r="867">
          <cell r="H867"/>
          <cell r="I867"/>
          <cell r="J867"/>
          <cell r="K867"/>
          <cell r="L867"/>
          <cell r="M867"/>
          <cell r="N867"/>
          <cell r="O867"/>
          <cell r="P867"/>
          <cell r="Q867"/>
          <cell r="R867"/>
          <cell r="S867"/>
          <cell r="T867"/>
          <cell r="U867"/>
          <cell r="V867"/>
          <cell r="W867"/>
        </row>
        <row r="868">
          <cell r="H868"/>
          <cell r="I868"/>
          <cell r="J868"/>
          <cell r="K868"/>
          <cell r="L868"/>
          <cell r="M868"/>
          <cell r="N868"/>
          <cell r="O868"/>
          <cell r="P868"/>
          <cell r="Q868"/>
          <cell r="R868"/>
          <cell r="S868"/>
          <cell r="T868"/>
          <cell r="U868"/>
          <cell r="V868"/>
          <cell r="W868"/>
        </row>
        <row r="869">
          <cell r="H869"/>
          <cell r="I869"/>
          <cell r="J869"/>
          <cell r="K869"/>
          <cell r="L869"/>
          <cell r="M869"/>
          <cell r="N869"/>
          <cell r="O869"/>
          <cell r="P869"/>
          <cell r="Q869"/>
          <cell r="R869"/>
          <cell r="S869"/>
          <cell r="T869"/>
          <cell r="U869"/>
          <cell r="V869"/>
          <cell r="W869"/>
        </row>
        <row r="870">
          <cell r="H870"/>
          <cell r="I870"/>
          <cell r="J870"/>
          <cell r="K870"/>
          <cell r="L870"/>
          <cell r="M870"/>
          <cell r="N870"/>
          <cell r="O870"/>
          <cell r="P870"/>
          <cell r="Q870"/>
          <cell r="R870"/>
          <cell r="S870"/>
          <cell r="T870"/>
          <cell r="U870"/>
          <cell r="V870"/>
          <cell r="W870"/>
        </row>
        <row r="871">
          <cell r="H871"/>
          <cell r="I871"/>
          <cell r="J871"/>
          <cell r="K871"/>
          <cell r="L871"/>
          <cell r="M871"/>
          <cell r="N871"/>
          <cell r="O871"/>
          <cell r="P871"/>
          <cell r="Q871"/>
          <cell r="R871"/>
          <cell r="S871"/>
          <cell r="T871"/>
          <cell r="U871"/>
          <cell r="V871"/>
          <cell r="W871"/>
        </row>
        <row r="872">
          <cell r="H872"/>
          <cell r="I872"/>
          <cell r="J872"/>
          <cell r="K872"/>
          <cell r="L872"/>
          <cell r="M872"/>
          <cell r="N872"/>
          <cell r="O872"/>
          <cell r="P872"/>
          <cell r="Q872"/>
          <cell r="R872"/>
          <cell r="S872"/>
          <cell r="T872"/>
          <cell r="U872"/>
          <cell r="V872"/>
          <cell r="W872"/>
        </row>
        <row r="873">
          <cell r="H873"/>
          <cell r="I873"/>
          <cell r="J873"/>
          <cell r="K873"/>
          <cell r="L873"/>
          <cell r="M873"/>
          <cell r="N873"/>
          <cell r="O873"/>
          <cell r="P873"/>
          <cell r="Q873"/>
          <cell r="R873"/>
          <cell r="S873"/>
          <cell r="T873"/>
          <cell r="U873"/>
          <cell r="V873"/>
          <cell r="W873"/>
        </row>
        <row r="874">
          <cell r="H874"/>
          <cell r="I874"/>
          <cell r="J874"/>
          <cell r="K874"/>
          <cell r="L874"/>
          <cell r="M874"/>
          <cell r="N874"/>
          <cell r="O874"/>
          <cell r="P874"/>
          <cell r="Q874"/>
          <cell r="R874"/>
          <cell r="S874"/>
          <cell r="T874"/>
          <cell r="U874"/>
          <cell r="V874"/>
          <cell r="W874"/>
        </row>
        <row r="875">
          <cell r="H875"/>
          <cell r="I875"/>
          <cell r="J875"/>
          <cell r="K875"/>
          <cell r="L875"/>
          <cell r="M875"/>
          <cell r="N875"/>
          <cell r="O875"/>
          <cell r="P875"/>
          <cell r="Q875"/>
          <cell r="R875"/>
          <cell r="S875"/>
          <cell r="T875"/>
          <cell r="U875"/>
          <cell r="V875"/>
          <cell r="W875"/>
        </row>
        <row r="876">
          <cell r="H876"/>
          <cell r="I876"/>
          <cell r="J876"/>
          <cell r="K876"/>
          <cell r="L876"/>
          <cell r="M876"/>
          <cell r="N876"/>
          <cell r="O876"/>
          <cell r="P876"/>
          <cell r="Q876"/>
          <cell r="R876"/>
          <cell r="S876"/>
          <cell r="T876"/>
          <cell r="U876"/>
          <cell r="V876"/>
          <cell r="W876"/>
        </row>
        <row r="877">
          <cell r="H877"/>
          <cell r="I877"/>
          <cell r="J877"/>
          <cell r="K877"/>
          <cell r="L877"/>
          <cell r="M877"/>
          <cell r="N877"/>
          <cell r="O877"/>
          <cell r="P877"/>
          <cell r="Q877"/>
          <cell r="R877"/>
          <cell r="S877"/>
          <cell r="T877"/>
          <cell r="U877"/>
          <cell r="V877"/>
          <cell r="W877"/>
        </row>
        <row r="878">
          <cell r="H878"/>
          <cell r="I878"/>
          <cell r="J878"/>
          <cell r="K878"/>
          <cell r="L878"/>
          <cell r="M878"/>
          <cell r="N878"/>
          <cell r="O878"/>
          <cell r="P878"/>
          <cell r="Q878"/>
          <cell r="R878"/>
          <cell r="S878"/>
          <cell r="T878"/>
          <cell r="U878"/>
          <cell r="V878"/>
          <cell r="W878"/>
        </row>
        <row r="879">
          <cell r="H879"/>
          <cell r="I879"/>
          <cell r="J879"/>
          <cell r="K879"/>
          <cell r="L879"/>
          <cell r="M879"/>
          <cell r="N879"/>
          <cell r="O879"/>
          <cell r="P879"/>
          <cell r="Q879"/>
          <cell r="R879"/>
          <cell r="S879"/>
          <cell r="T879"/>
          <cell r="U879"/>
          <cell r="V879"/>
          <cell r="W879"/>
        </row>
        <row r="880">
          <cell r="H880"/>
          <cell r="I880"/>
          <cell r="J880"/>
          <cell r="K880"/>
          <cell r="L880"/>
          <cell r="M880"/>
          <cell r="N880"/>
          <cell r="O880"/>
          <cell r="P880"/>
          <cell r="Q880"/>
          <cell r="R880"/>
          <cell r="S880"/>
          <cell r="T880"/>
          <cell r="U880"/>
          <cell r="V880"/>
          <cell r="W880"/>
        </row>
        <row r="881">
          <cell r="H881"/>
          <cell r="I881"/>
          <cell r="J881"/>
          <cell r="K881"/>
          <cell r="L881"/>
          <cell r="M881"/>
          <cell r="N881"/>
          <cell r="O881"/>
          <cell r="P881"/>
          <cell r="Q881"/>
          <cell r="R881"/>
          <cell r="S881"/>
          <cell r="T881"/>
          <cell r="U881"/>
          <cell r="V881"/>
          <cell r="W881"/>
        </row>
        <row r="882">
          <cell r="H882"/>
          <cell r="I882"/>
          <cell r="J882"/>
          <cell r="K882"/>
          <cell r="L882"/>
          <cell r="M882"/>
          <cell r="N882"/>
          <cell r="O882"/>
          <cell r="P882"/>
          <cell r="Q882"/>
          <cell r="R882"/>
          <cell r="S882"/>
          <cell r="T882"/>
          <cell r="U882"/>
          <cell r="V882"/>
          <cell r="W882"/>
        </row>
        <row r="883">
          <cell r="H883"/>
          <cell r="I883"/>
          <cell r="J883"/>
          <cell r="K883"/>
          <cell r="L883"/>
          <cell r="M883"/>
          <cell r="N883"/>
          <cell r="O883"/>
          <cell r="P883"/>
          <cell r="Q883"/>
          <cell r="R883"/>
          <cell r="S883"/>
          <cell r="T883"/>
          <cell r="U883"/>
          <cell r="V883"/>
          <cell r="W883"/>
        </row>
        <row r="884">
          <cell r="H884"/>
          <cell r="I884"/>
          <cell r="J884"/>
          <cell r="K884"/>
          <cell r="L884"/>
          <cell r="M884"/>
          <cell r="N884"/>
          <cell r="O884"/>
          <cell r="P884"/>
          <cell r="Q884"/>
          <cell r="R884"/>
          <cell r="S884"/>
          <cell r="T884"/>
          <cell r="U884"/>
          <cell r="V884"/>
          <cell r="W884"/>
        </row>
        <row r="885">
          <cell r="H885"/>
          <cell r="I885"/>
          <cell r="J885"/>
          <cell r="K885"/>
          <cell r="L885"/>
          <cell r="M885"/>
          <cell r="N885"/>
          <cell r="O885"/>
          <cell r="P885"/>
          <cell r="Q885"/>
          <cell r="R885"/>
          <cell r="S885"/>
          <cell r="T885"/>
          <cell r="U885"/>
          <cell r="V885"/>
          <cell r="W885"/>
        </row>
        <row r="886">
          <cell r="H886"/>
          <cell r="I886"/>
          <cell r="J886"/>
          <cell r="K886"/>
          <cell r="L886"/>
          <cell r="M886"/>
          <cell r="N886"/>
          <cell r="O886"/>
          <cell r="P886"/>
          <cell r="Q886"/>
          <cell r="R886"/>
          <cell r="S886"/>
          <cell r="T886"/>
          <cell r="U886"/>
          <cell r="V886"/>
          <cell r="W886"/>
        </row>
        <row r="887">
          <cell r="H887"/>
          <cell r="I887"/>
          <cell r="J887"/>
          <cell r="K887"/>
          <cell r="L887"/>
          <cell r="M887"/>
          <cell r="N887"/>
          <cell r="O887"/>
          <cell r="P887"/>
          <cell r="Q887"/>
          <cell r="R887"/>
          <cell r="S887"/>
          <cell r="T887"/>
          <cell r="U887"/>
          <cell r="V887"/>
          <cell r="W887"/>
        </row>
        <row r="888">
          <cell r="H888"/>
          <cell r="I888"/>
          <cell r="J888"/>
          <cell r="K888"/>
          <cell r="L888"/>
          <cell r="M888"/>
          <cell r="N888"/>
          <cell r="O888"/>
          <cell r="P888"/>
          <cell r="Q888"/>
          <cell r="R888"/>
          <cell r="S888"/>
          <cell r="T888"/>
          <cell r="U888"/>
          <cell r="V888"/>
          <cell r="W888"/>
        </row>
        <row r="889">
          <cell r="H889"/>
          <cell r="I889"/>
          <cell r="J889"/>
          <cell r="K889"/>
          <cell r="L889"/>
          <cell r="M889"/>
          <cell r="N889"/>
          <cell r="O889"/>
          <cell r="P889"/>
          <cell r="Q889"/>
          <cell r="R889"/>
          <cell r="S889"/>
          <cell r="T889"/>
          <cell r="U889"/>
          <cell r="V889"/>
          <cell r="W889"/>
        </row>
        <row r="890">
          <cell r="H890"/>
          <cell r="I890"/>
          <cell r="J890"/>
          <cell r="K890"/>
          <cell r="L890"/>
          <cell r="M890"/>
          <cell r="N890"/>
          <cell r="O890"/>
          <cell r="P890"/>
          <cell r="Q890"/>
          <cell r="R890"/>
          <cell r="S890"/>
          <cell r="T890"/>
          <cell r="U890"/>
          <cell r="V890"/>
          <cell r="W890"/>
        </row>
        <row r="891">
          <cell r="H891"/>
          <cell r="I891"/>
          <cell r="J891"/>
          <cell r="K891"/>
          <cell r="L891"/>
          <cell r="M891"/>
          <cell r="N891"/>
          <cell r="O891"/>
          <cell r="P891"/>
          <cell r="Q891"/>
          <cell r="R891"/>
          <cell r="S891"/>
          <cell r="T891"/>
          <cell r="U891"/>
          <cell r="V891"/>
          <cell r="W891"/>
        </row>
        <row r="892">
          <cell r="H892"/>
          <cell r="I892"/>
          <cell r="J892"/>
          <cell r="K892"/>
          <cell r="L892"/>
          <cell r="M892"/>
          <cell r="N892"/>
          <cell r="O892"/>
          <cell r="P892"/>
          <cell r="Q892"/>
          <cell r="R892"/>
          <cell r="S892"/>
          <cell r="T892"/>
          <cell r="U892"/>
          <cell r="V892"/>
          <cell r="W892"/>
        </row>
        <row r="893">
          <cell r="H893"/>
          <cell r="I893"/>
          <cell r="J893"/>
          <cell r="K893"/>
          <cell r="L893"/>
          <cell r="M893"/>
          <cell r="N893"/>
          <cell r="O893"/>
          <cell r="P893"/>
          <cell r="Q893"/>
          <cell r="R893"/>
          <cell r="S893"/>
          <cell r="T893"/>
          <cell r="U893"/>
          <cell r="V893"/>
          <cell r="W893"/>
        </row>
        <row r="894">
          <cell r="H894"/>
          <cell r="I894"/>
          <cell r="J894"/>
          <cell r="K894"/>
          <cell r="L894"/>
          <cell r="M894"/>
          <cell r="N894"/>
          <cell r="O894"/>
          <cell r="P894"/>
          <cell r="Q894"/>
          <cell r="R894"/>
          <cell r="S894"/>
          <cell r="T894"/>
          <cell r="U894"/>
          <cell r="V894"/>
          <cell r="W894"/>
        </row>
        <row r="895">
          <cell r="H895"/>
          <cell r="I895"/>
          <cell r="J895"/>
          <cell r="K895"/>
          <cell r="L895"/>
          <cell r="M895"/>
          <cell r="N895"/>
          <cell r="O895"/>
          <cell r="P895"/>
          <cell r="Q895"/>
          <cell r="R895"/>
          <cell r="S895"/>
          <cell r="T895"/>
          <cell r="U895"/>
          <cell r="V895"/>
          <cell r="W895"/>
        </row>
        <row r="896">
          <cell r="H896"/>
          <cell r="I896"/>
          <cell r="J896"/>
          <cell r="K896"/>
          <cell r="L896"/>
          <cell r="M896"/>
          <cell r="N896"/>
          <cell r="O896"/>
          <cell r="P896"/>
          <cell r="Q896"/>
          <cell r="R896"/>
          <cell r="S896"/>
          <cell r="T896"/>
          <cell r="U896"/>
          <cell r="V896"/>
          <cell r="W896"/>
        </row>
        <row r="897">
          <cell r="H897"/>
          <cell r="I897"/>
          <cell r="J897"/>
          <cell r="K897"/>
          <cell r="L897"/>
          <cell r="M897"/>
          <cell r="N897"/>
          <cell r="O897"/>
          <cell r="P897"/>
          <cell r="Q897"/>
          <cell r="R897"/>
          <cell r="S897"/>
          <cell r="T897"/>
          <cell r="U897"/>
          <cell r="V897"/>
          <cell r="W897"/>
        </row>
        <row r="898">
          <cell r="H898"/>
          <cell r="I898"/>
          <cell r="J898"/>
          <cell r="K898"/>
          <cell r="L898"/>
          <cell r="M898"/>
          <cell r="N898"/>
          <cell r="O898"/>
          <cell r="P898"/>
          <cell r="Q898"/>
          <cell r="R898"/>
          <cell r="S898"/>
          <cell r="T898"/>
          <cell r="U898"/>
          <cell r="V898"/>
          <cell r="W898"/>
        </row>
        <row r="899">
          <cell r="H899"/>
          <cell r="I899"/>
          <cell r="J899"/>
          <cell r="K899"/>
          <cell r="L899"/>
          <cell r="M899"/>
          <cell r="N899"/>
          <cell r="O899"/>
          <cell r="P899"/>
          <cell r="Q899"/>
          <cell r="R899"/>
          <cell r="S899"/>
          <cell r="T899"/>
          <cell r="U899"/>
          <cell r="V899"/>
          <cell r="W899"/>
        </row>
        <row r="900">
          <cell r="H900"/>
          <cell r="I900"/>
          <cell r="J900"/>
          <cell r="K900"/>
          <cell r="L900"/>
          <cell r="M900"/>
          <cell r="N900"/>
          <cell r="O900"/>
          <cell r="P900"/>
          <cell r="Q900"/>
          <cell r="R900"/>
          <cell r="S900"/>
          <cell r="T900"/>
          <cell r="U900"/>
          <cell r="V900"/>
          <cell r="W900"/>
        </row>
        <row r="901">
          <cell r="H901"/>
          <cell r="I901"/>
          <cell r="J901"/>
          <cell r="K901"/>
          <cell r="L901"/>
          <cell r="M901"/>
          <cell r="N901"/>
          <cell r="O901"/>
          <cell r="P901"/>
          <cell r="Q901"/>
          <cell r="R901"/>
          <cell r="S901"/>
          <cell r="T901"/>
          <cell r="U901"/>
          <cell r="V901"/>
          <cell r="W901"/>
        </row>
        <row r="902">
          <cell r="H902"/>
          <cell r="I902"/>
          <cell r="J902"/>
          <cell r="K902"/>
          <cell r="L902"/>
          <cell r="M902"/>
          <cell r="N902"/>
          <cell r="O902"/>
          <cell r="P902"/>
          <cell r="Q902"/>
          <cell r="R902"/>
          <cell r="S902"/>
          <cell r="T902"/>
          <cell r="U902"/>
          <cell r="V902"/>
          <cell r="W902"/>
        </row>
        <row r="903">
          <cell r="H903"/>
          <cell r="I903"/>
          <cell r="J903"/>
          <cell r="K903"/>
          <cell r="L903"/>
          <cell r="M903"/>
          <cell r="N903"/>
          <cell r="O903"/>
          <cell r="P903"/>
          <cell r="Q903"/>
          <cell r="R903"/>
          <cell r="S903"/>
          <cell r="T903"/>
          <cell r="U903"/>
          <cell r="V903"/>
          <cell r="W903"/>
        </row>
        <row r="904">
          <cell r="H904"/>
          <cell r="I904"/>
          <cell r="J904"/>
          <cell r="K904"/>
          <cell r="L904"/>
          <cell r="M904"/>
          <cell r="N904"/>
          <cell r="O904"/>
          <cell r="P904"/>
          <cell r="Q904"/>
          <cell r="R904"/>
          <cell r="S904"/>
          <cell r="T904"/>
          <cell r="U904"/>
          <cell r="V904"/>
          <cell r="W904"/>
        </row>
        <row r="905">
          <cell r="H905"/>
          <cell r="I905"/>
          <cell r="J905"/>
          <cell r="K905"/>
          <cell r="L905"/>
          <cell r="M905"/>
          <cell r="N905"/>
          <cell r="O905"/>
          <cell r="P905"/>
          <cell r="Q905"/>
          <cell r="R905"/>
          <cell r="S905"/>
          <cell r="T905"/>
          <cell r="U905"/>
          <cell r="V905"/>
          <cell r="W905"/>
        </row>
        <row r="906">
          <cell r="H906"/>
          <cell r="I906"/>
          <cell r="J906"/>
          <cell r="K906"/>
          <cell r="L906"/>
          <cell r="M906"/>
          <cell r="N906"/>
          <cell r="O906"/>
          <cell r="P906"/>
          <cell r="Q906"/>
          <cell r="R906"/>
          <cell r="S906"/>
          <cell r="T906"/>
          <cell r="U906"/>
          <cell r="V906"/>
          <cell r="W906"/>
        </row>
        <row r="907">
          <cell r="H907"/>
          <cell r="I907"/>
          <cell r="J907"/>
          <cell r="K907"/>
          <cell r="L907"/>
          <cell r="M907"/>
          <cell r="N907"/>
          <cell r="O907"/>
          <cell r="P907"/>
          <cell r="Q907"/>
          <cell r="R907"/>
          <cell r="S907"/>
          <cell r="T907"/>
          <cell r="U907"/>
          <cell r="V907"/>
          <cell r="W907"/>
        </row>
        <row r="908">
          <cell r="H908"/>
          <cell r="I908"/>
          <cell r="J908"/>
          <cell r="K908"/>
          <cell r="L908"/>
          <cell r="M908"/>
          <cell r="N908"/>
          <cell r="O908"/>
          <cell r="P908"/>
          <cell r="Q908"/>
          <cell r="R908"/>
          <cell r="S908"/>
          <cell r="T908"/>
          <cell r="U908"/>
          <cell r="V908"/>
          <cell r="W908"/>
        </row>
        <row r="909">
          <cell r="H909"/>
          <cell r="I909"/>
          <cell r="J909"/>
          <cell r="K909"/>
          <cell r="L909"/>
          <cell r="M909"/>
          <cell r="N909"/>
          <cell r="O909"/>
          <cell r="P909"/>
          <cell r="Q909"/>
          <cell r="R909"/>
          <cell r="S909"/>
          <cell r="T909"/>
          <cell r="U909"/>
          <cell r="V909"/>
          <cell r="W909"/>
        </row>
        <row r="910">
          <cell r="H910"/>
          <cell r="I910"/>
          <cell r="J910"/>
          <cell r="K910"/>
          <cell r="L910"/>
          <cell r="M910"/>
          <cell r="N910"/>
          <cell r="O910"/>
          <cell r="P910"/>
          <cell r="Q910"/>
          <cell r="R910"/>
          <cell r="S910"/>
          <cell r="T910"/>
          <cell r="U910"/>
          <cell r="V910"/>
          <cell r="W910"/>
        </row>
        <row r="911">
          <cell r="H911"/>
          <cell r="I911"/>
          <cell r="J911"/>
          <cell r="K911"/>
          <cell r="L911"/>
          <cell r="M911"/>
          <cell r="N911"/>
          <cell r="O911"/>
          <cell r="P911"/>
          <cell r="Q911"/>
          <cell r="R911"/>
          <cell r="S911"/>
          <cell r="T911"/>
          <cell r="U911"/>
          <cell r="V911"/>
          <cell r="W911"/>
        </row>
        <row r="912">
          <cell r="H912"/>
          <cell r="I912"/>
          <cell r="J912"/>
          <cell r="K912"/>
          <cell r="L912"/>
          <cell r="M912"/>
          <cell r="N912"/>
          <cell r="O912"/>
          <cell r="P912"/>
          <cell r="Q912"/>
          <cell r="R912"/>
          <cell r="S912"/>
          <cell r="T912"/>
          <cell r="U912"/>
          <cell r="V912"/>
          <cell r="W912"/>
        </row>
        <row r="913">
          <cell r="H913"/>
          <cell r="I913"/>
          <cell r="J913"/>
          <cell r="K913"/>
          <cell r="L913"/>
          <cell r="M913"/>
          <cell r="N913"/>
          <cell r="O913"/>
          <cell r="P913"/>
          <cell r="Q913"/>
          <cell r="R913"/>
          <cell r="S913"/>
          <cell r="T913"/>
          <cell r="U913"/>
          <cell r="V913"/>
          <cell r="W913"/>
        </row>
        <row r="914">
          <cell r="H914"/>
          <cell r="I914"/>
          <cell r="J914"/>
          <cell r="K914"/>
          <cell r="L914"/>
          <cell r="M914"/>
          <cell r="N914"/>
          <cell r="O914"/>
          <cell r="P914"/>
          <cell r="Q914"/>
          <cell r="R914"/>
          <cell r="S914"/>
          <cell r="T914"/>
          <cell r="U914"/>
          <cell r="V914"/>
          <cell r="W914"/>
        </row>
        <row r="915">
          <cell r="H915"/>
          <cell r="I915"/>
          <cell r="J915"/>
          <cell r="K915"/>
          <cell r="L915"/>
          <cell r="M915"/>
          <cell r="N915"/>
          <cell r="O915"/>
          <cell r="P915"/>
          <cell r="Q915"/>
          <cell r="R915"/>
          <cell r="S915"/>
          <cell r="T915"/>
          <cell r="U915"/>
          <cell r="V915"/>
          <cell r="W915"/>
        </row>
        <row r="916">
          <cell r="H916"/>
          <cell r="I916"/>
          <cell r="J916"/>
          <cell r="K916"/>
          <cell r="L916"/>
          <cell r="M916"/>
          <cell r="N916"/>
          <cell r="O916"/>
          <cell r="P916"/>
          <cell r="Q916"/>
          <cell r="R916"/>
          <cell r="S916"/>
          <cell r="T916"/>
          <cell r="U916"/>
          <cell r="V916"/>
          <cell r="W916"/>
        </row>
        <row r="917">
          <cell r="H917"/>
          <cell r="I917"/>
          <cell r="J917"/>
          <cell r="K917"/>
          <cell r="L917"/>
          <cell r="M917"/>
          <cell r="N917"/>
          <cell r="O917"/>
          <cell r="P917"/>
          <cell r="Q917"/>
          <cell r="R917"/>
          <cell r="S917"/>
          <cell r="T917"/>
          <cell r="U917"/>
          <cell r="V917"/>
          <cell r="W917"/>
        </row>
        <row r="918">
          <cell r="H918"/>
          <cell r="I918"/>
          <cell r="J918"/>
          <cell r="K918"/>
          <cell r="L918"/>
          <cell r="M918"/>
          <cell r="N918"/>
          <cell r="O918"/>
          <cell r="P918"/>
          <cell r="Q918"/>
          <cell r="R918"/>
          <cell r="S918"/>
          <cell r="T918"/>
          <cell r="U918"/>
          <cell r="V918"/>
          <cell r="W918"/>
        </row>
        <row r="919">
          <cell r="H919"/>
          <cell r="I919"/>
          <cell r="J919"/>
          <cell r="K919"/>
          <cell r="L919"/>
          <cell r="M919"/>
          <cell r="N919"/>
          <cell r="O919"/>
          <cell r="P919"/>
          <cell r="Q919"/>
          <cell r="R919"/>
          <cell r="S919"/>
          <cell r="T919"/>
          <cell r="U919"/>
          <cell r="V919"/>
          <cell r="W919"/>
        </row>
        <row r="920">
          <cell r="H920"/>
          <cell r="I920"/>
          <cell r="J920"/>
          <cell r="K920"/>
          <cell r="L920"/>
          <cell r="M920"/>
          <cell r="N920"/>
          <cell r="O920"/>
          <cell r="P920"/>
          <cell r="Q920"/>
          <cell r="R920"/>
          <cell r="S920"/>
          <cell r="T920"/>
          <cell r="U920"/>
          <cell r="V920"/>
          <cell r="W920"/>
        </row>
        <row r="921">
          <cell r="H921"/>
          <cell r="I921"/>
          <cell r="J921"/>
          <cell r="K921"/>
          <cell r="L921"/>
          <cell r="M921"/>
          <cell r="N921"/>
          <cell r="O921"/>
          <cell r="P921"/>
          <cell r="Q921"/>
          <cell r="R921"/>
          <cell r="S921"/>
          <cell r="T921"/>
          <cell r="U921"/>
          <cell r="V921"/>
          <cell r="W921"/>
        </row>
        <row r="922">
          <cell r="H922"/>
          <cell r="I922"/>
          <cell r="J922"/>
          <cell r="K922"/>
          <cell r="L922"/>
          <cell r="M922"/>
          <cell r="N922"/>
          <cell r="O922"/>
          <cell r="P922"/>
          <cell r="Q922"/>
          <cell r="R922"/>
          <cell r="S922"/>
          <cell r="T922"/>
          <cell r="U922"/>
          <cell r="V922"/>
          <cell r="W922"/>
        </row>
        <row r="923">
          <cell r="H923"/>
          <cell r="I923"/>
          <cell r="J923"/>
          <cell r="K923"/>
          <cell r="L923"/>
          <cell r="M923"/>
          <cell r="N923"/>
          <cell r="O923"/>
          <cell r="P923"/>
          <cell r="Q923"/>
          <cell r="R923"/>
          <cell r="S923"/>
          <cell r="T923"/>
          <cell r="U923"/>
          <cell r="V923"/>
          <cell r="W923"/>
        </row>
        <row r="924">
          <cell r="H924"/>
          <cell r="I924"/>
          <cell r="J924"/>
          <cell r="K924"/>
          <cell r="L924"/>
          <cell r="M924"/>
          <cell r="N924"/>
          <cell r="O924"/>
          <cell r="P924"/>
          <cell r="Q924"/>
          <cell r="R924"/>
          <cell r="S924"/>
          <cell r="T924"/>
          <cell r="U924"/>
          <cell r="V924"/>
          <cell r="W924"/>
        </row>
        <row r="925">
          <cell r="H925"/>
          <cell r="I925"/>
          <cell r="J925"/>
          <cell r="K925"/>
          <cell r="L925"/>
          <cell r="M925"/>
          <cell r="N925"/>
          <cell r="O925"/>
          <cell r="P925"/>
          <cell r="Q925"/>
          <cell r="R925"/>
          <cell r="S925"/>
          <cell r="T925"/>
          <cell r="U925"/>
          <cell r="V925"/>
          <cell r="W925"/>
        </row>
        <row r="926">
          <cell r="H926"/>
          <cell r="I926"/>
          <cell r="J926"/>
          <cell r="K926"/>
          <cell r="L926"/>
          <cell r="M926"/>
          <cell r="N926"/>
          <cell r="O926"/>
          <cell r="P926"/>
          <cell r="Q926"/>
          <cell r="R926"/>
          <cell r="S926"/>
          <cell r="T926"/>
          <cell r="U926"/>
          <cell r="V926"/>
          <cell r="W926"/>
        </row>
        <row r="927">
          <cell r="H927"/>
          <cell r="I927"/>
          <cell r="J927"/>
          <cell r="K927"/>
          <cell r="L927"/>
          <cell r="M927"/>
          <cell r="N927"/>
          <cell r="O927"/>
          <cell r="P927"/>
          <cell r="Q927"/>
          <cell r="R927"/>
          <cell r="S927"/>
          <cell r="T927"/>
          <cell r="U927"/>
          <cell r="V927"/>
          <cell r="W927"/>
        </row>
        <row r="928">
          <cell r="H928"/>
          <cell r="I928"/>
          <cell r="J928"/>
          <cell r="K928"/>
          <cell r="L928"/>
          <cell r="M928"/>
          <cell r="N928"/>
          <cell r="O928"/>
          <cell r="P928"/>
          <cell r="Q928"/>
          <cell r="R928"/>
          <cell r="S928"/>
          <cell r="T928"/>
          <cell r="U928"/>
          <cell r="V928"/>
          <cell r="W928"/>
        </row>
        <row r="929">
          <cell r="H929"/>
          <cell r="I929"/>
          <cell r="J929"/>
          <cell r="K929"/>
          <cell r="L929"/>
          <cell r="M929"/>
          <cell r="N929"/>
          <cell r="O929"/>
          <cell r="P929"/>
          <cell r="Q929"/>
          <cell r="R929"/>
          <cell r="S929"/>
          <cell r="T929"/>
          <cell r="U929"/>
          <cell r="V929"/>
          <cell r="W929"/>
        </row>
        <row r="930">
          <cell r="H930"/>
          <cell r="I930"/>
          <cell r="J930"/>
          <cell r="K930"/>
          <cell r="L930"/>
          <cell r="M930"/>
          <cell r="N930"/>
          <cell r="O930"/>
          <cell r="P930"/>
          <cell r="Q930"/>
          <cell r="R930"/>
          <cell r="S930"/>
          <cell r="T930"/>
          <cell r="U930"/>
          <cell r="V930"/>
          <cell r="W930"/>
        </row>
        <row r="931">
          <cell r="H931"/>
          <cell r="I931"/>
          <cell r="J931"/>
          <cell r="K931"/>
          <cell r="L931"/>
          <cell r="M931"/>
          <cell r="N931"/>
          <cell r="O931"/>
          <cell r="P931"/>
          <cell r="Q931"/>
          <cell r="R931"/>
          <cell r="S931"/>
          <cell r="T931"/>
          <cell r="U931"/>
          <cell r="V931"/>
          <cell r="W931"/>
        </row>
        <row r="932">
          <cell r="H932"/>
          <cell r="I932"/>
          <cell r="J932"/>
          <cell r="K932"/>
          <cell r="L932"/>
          <cell r="M932"/>
          <cell r="N932"/>
          <cell r="O932"/>
          <cell r="P932"/>
          <cell r="Q932"/>
          <cell r="R932"/>
          <cell r="S932"/>
          <cell r="T932"/>
          <cell r="U932"/>
          <cell r="V932"/>
          <cell r="W932"/>
        </row>
        <row r="933">
          <cell r="H933"/>
          <cell r="I933"/>
          <cell r="J933"/>
          <cell r="K933"/>
          <cell r="L933"/>
          <cell r="M933"/>
          <cell r="N933"/>
          <cell r="O933"/>
          <cell r="P933"/>
          <cell r="Q933"/>
          <cell r="R933"/>
          <cell r="S933"/>
          <cell r="T933"/>
          <cell r="U933"/>
          <cell r="V933"/>
          <cell r="W933"/>
        </row>
        <row r="934">
          <cell r="H934"/>
          <cell r="I934"/>
          <cell r="J934"/>
          <cell r="K934"/>
          <cell r="L934"/>
          <cell r="M934"/>
          <cell r="N934"/>
          <cell r="O934"/>
          <cell r="P934"/>
          <cell r="Q934"/>
          <cell r="R934"/>
          <cell r="S934"/>
          <cell r="T934"/>
          <cell r="U934"/>
          <cell r="V934"/>
          <cell r="W934"/>
        </row>
        <row r="935">
          <cell r="H935"/>
          <cell r="I935"/>
          <cell r="J935"/>
          <cell r="K935"/>
          <cell r="L935"/>
          <cell r="M935"/>
          <cell r="N935"/>
          <cell r="O935"/>
          <cell r="P935"/>
          <cell r="Q935"/>
          <cell r="R935"/>
          <cell r="S935"/>
          <cell r="T935"/>
          <cell r="U935"/>
          <cell r="V935"/>
          <cell r="W935"/>
        </row>
        <row r="936">
          <cell r="H936"/>
          <cell r="I936"/>
          <cell r="J936"/>
          <cell r="K936"/>
          <cell r="L936"/>
          <cell r="M936"/>
          <cell r="N936"/>
          <cell r="O936"/>
          <cell r="P936"/>
          <cell r="Q936"/>
          <cell r="R936"/>
          <cell r="S936"/>
          <cell r="T936"/>
          <cell r="U936"/>
          <cell r="V936"/>
          <cell r="W936"/>
        </row>
        <row r="937">
          <cell r="H937"/>
          <cell r="I937"/>
          <cell r="J937"/>
          <cell r="K937"/>
          <cell r="L937"/>
          <cell r="M937"/>
          <cell r="N937"/>
          <cell r="O937"/>
          <cell r="P937"/>
          <cell r="Q937"/>
          <cell r="R937"/>
          <cell r="S937"/>
          <cell r="T937"/>
          <cell r="U937"/>
          <cell r="V937"/>
          <cell r="W937"/>
        </row>
        <row r="938">
          <cell r="H938"/>
          <cell r="I938"/>
          <cell r="J938"/>
          <cell r="K938"/>
          <cell r="L938"/>
          <cell r="M938"/>
          <cell r="N938"/>
          <cell r="O938"/>
          <cell r="P938"/>
          <cell r="Q938"/>
          <cell r="R938"/>
          <cell r="S938"/>
          <cell r="T938"/>
          <cell r="U938"/>
          <cell r="V938"/>
          <cell r="W938"/>
        </row>
        <row r="939">
          <cell r="H939"/>
          <cell r="I939"/>
          <cell r="J939"/>
          <cell r="K939"/>
          <cell r="L939"/>
          <cell r="M939"/>
          <cell r="N939"/>
          <cell r="O939"/>
          <cell r="P939"/>
          <cell r="Q939"/>
          <cell r="R939"/>
          <cell r="S939"/>
          <cell r="T939"/>
          <cell r="U939"/>
          <cell r="V939"/>
          <cell r="W939"/>
        </row>
        <row r="940">
          <cell r="H940"/>
          <cell r="I940"/>
          <cell r="J940"/>
          <cell r="K940"/>
          <cell r="L940"/>
          <cell r="M940"/>
          <cell r="N940"/>
          <cell r="O940"/>
          <cell r="P940"/>
          <cell r="Q940"/>
          <cell r="R940"/>
          <cell r="S940"/>
          <cell r="T940"/>
          <cell r="U940"/>
          <cell r="V940"/>
          <cell r="W940"/>
        </row>
        <row r="941">
          <cell r="H941"/>
          <cell r="I941"/>
          <cell r="J941"/>
          <cell r="K941"/>
          <cell r="L941"/>
          <cell r="M941"/>
          <cell r="N941"/>
          <cell r="O941"/>
          <cell r="P941"/>
          <cell r="Q941"/>
          <cell r="R941"/>
          <cell r="S941"/>
          <cell r="T941"/>
          <cell r="U941"/>
          <cell r="V941"/>
          <cell r="W941"/>
        </row>
        <row r="942">
          <cell r="H942"/>
          <cell r="I942"/>
          <cell r="J942"/>
          <cell r="K942"/>
          <cell r="L942"/>
          <cell r="M942"/>
          <cell r="N942"/>
          <cell r="O942"/>
          <cell r="P942"/>
          <cell r="Q942"/>
          <cell r="R942"/>
          <cell r="S942"/>
          <cell r="T942"/>
          <cell r="U942"/>
          <cell r="V942"/>
          <cell r="W942"/>
        </row>
        <row r="943">
          <cell r="H943"/>
          <cell r="I943"/>
          <cell r="J943"/>
          <cell r="K943"/>
          <cell r="L943"/>
          <cell r="M943"/>
          <cell r="N943"/>
          <cell r="O943"/>
          <cell r="P943"/>
          <cell r="Q943"/>
          <cell r="R943"/>
          <cell r="S943"/>
          <cell r="T943"/>
          <cell r="U943"/>
          <cell r="V943"/>
          <cell r="W943"/>
        </row>
        <row r="944">
          <cell r="H944"/>
          <cell r="I944"/>
          <cell r="J944"/>
          <cell r="K944"/>
          <cell r="L944"/>
          <cell r="M944"/>
          <cell r="N944"/>
          <cell r="O944"/>
          <cell r="P944"/>
          <cell r="Q944"/>
          <cell r="R944"/>
          <cell r="S944"/>
          <cell r="T944"/>
          <cell r="U944"/>
          <cell r="V944"/>
          <cell r="W944"/>
        </row>
        <row r="945">
          <cell r="H945"/>
          <cell r="I945"/>
          <cell r="J945"/>
          <cell r="K945"/>
          <cell r="L945"/>
          <cell r="M945"/>
          <cell r="N945"/>
          <cell r="O945"/>
          <cell r="P945"/>
          <cell r="Q945"/>
          <cell r="R945"/>
          <cell r="S945"/>
          <cell r="T945"/>
          <cell r="U945"/>
          <cell r="V945"/>
          <cell r="W945"/>
        </row>
        <row r="946">
          <cell r="H946"/>
          <cell r="I946"/>
          <cell r="J946"/>
          <cell r="K946"/>
          <cell r="L946"/>
          <cell r="M946"/>
          <cell r="N946"/>
          <cell r="O946"/>
          <cell r="P946"/>
          <cell r="Q946"/>
          <cell r="R946"/>
          <cell r="S946"/>
          <cell r="T946"/>
          <cell r="U946"/>
          <cell r="V946"/>
          <cell r="W946"/>
        </row>
        <row r="947">
          <cell r="H947"/>
          <cell r="I947"/>
          <cell r="J947"/>
          <cell r="K947"/>
          <cell r="L947"/>
          <cell r="M947"/>
          <cell r="N947"/>
          <cell r="O947"/>
          <cell r="P947"/>
          <cell r="Q947"/>
          <cell r="R947"/>
          <cell r="S947"/>
          <cell r="T947"/>
          <cell r="U947"/>
          <cell r="V947"/>
          <cell r="W947"/>
        </row>
        <row r="948">
          <cell r="H948"/>
          <cell r="I948"/>
          <cell r="J948"/>
          <cell r="K948"/>
          <cell r="L948"/>
          <cell r="M948"/>
          <cell r="N948"/>
          <cell r="O948"/>
          <cell r="P948"/>
          <cell r="Q948"/>
          <cell r="R948"/>
          <cell r="S948"/>
          <cell r="T948"/>
          <cell r="U948"/>
          <cell r="V948"/>
          <cell r="W948"/>
        </row>
        <row r="949">
          <cell r="H949"/>
          <cell r="I949"/>
          <cell r="J949"/>
          <cell r="K949"/>
          <cell r="L949"/>
          <cell r="M949"/>
          <cell r="N949"/>
          <cell r="O949"/>
          <cell r="P949"/>
          <cell r="Q949"/>
          <cell r="R949"/>
          <cell r="S949"/>
          <cell r="T949"/>
          <cell r="U949"/>
          <cell r="V949"/>
          <cell r="W949"/>
        </row>
        <row r="950">
          <cell r="H950"/>
          <cell r="I950"/>
          <cell r="J950"/>
          <cell r="K950"/>
          <cell r="L950"/>
          <cell r="M950"/>
          <cell r="N950"/>
          <cell r="O950"/>
          <cell r="P950"/>
          <cell r="Q950"/>
          <cell r="R950"/>
          <cell r="S950"/>
          <cell r="T950"/>
          <cell r="U950"/>
          <cell r="V950"/>
          <cell r="W950"/>
        </row>
        <row r="951">
          <cell r="H951"/>
          <cell r="I951"/>
          <cell r="J951"/>
          <cell r="K951"/>
          <cell r="L951"/>
          <cell r="M951"/>
          <cell r="N951"/>
          <cell r="O951"/>
          <cell r="P951"/>
          <cell r="Q951"/>
          <cell r="R951"/>
          <cell r="S951"/>
          <cell r="T951"/>
          <cell r="U951"/>
          <cell r="V951"/>
          <cell r="W951"/>
        </row>
        <row r="952">
          <cell r="H952"/>
          <cell r="I952"/>
          <cell r="J952"/>
          <cell r="K952"/>
          <cell r="L952"/>
          <cell r="M952"/>
          <cell r="N952"/>
          <cell r="O952"/>
          <cell r="P952"/>
          <cell r="Q952"/>
          <cell r="R952"/>
          <cell r="S952"/>
          <cell r="T952"/>
          <cell r="U952"/>
          <cell r="V952"/>
          <cell r="W952"/>
        </row>
        <row r="953">
          <cell r="H953"/>
          <cell r="I953"/>
          <cell r="J953"/>
          <cell r="K953"/>
          <cell r="L953"/>
          <cell r="M953"/>
          <cell r="N953"/>
          <cell r="O953"/>
          <cell r="P953"/>
          <cell r="Q953"/>
          <cell r="R953"/>
          <cell r="S953"/>
          <cell r="T953"/>
          <cell r="U953"/>
          <cell r="V953"/>
          <cell r="W953"/>
        </row>
        <row r="954">
          <cell r="H954"/>
          <cell r="I954"/>
          <cell r="J954"/>
          <cell r="K954"/>
          <cell r="L954"/>
          <cell r="M954"/>
          <cell r="N954"/>
          <cell r="O954"/>
          <cell r="P954"/>
          <cell r="Q954"/>
          <cell r="R954"/>
          <cell r="S954"/>
          <cell r="T954"/>
          <cell r="U954"/>
          <cell r="V954"/>
          <cell r="W954"/>
        </row>
        <row r="955">
          <cell r="H955"/>
          <cell r="I955"/>
          <cell r="J955"/>
          <cell r="K955"/>
          <cell r="L955"/>
          <cell r="M955"/>
          <cell r="N955"/>
          <cell r="O955"/>
          <cell r="P955"/>
          <cell r="Q955"/>
          <cell r="R955"/>
          <cell r="S955"/>
          <cell r="T955"/>
          <cell r="U955"/>
          <cell r="V955"/>
          <cell r="W955"/>
        </row>
        <row r="956">
          <cell r="H956"/>
          <cell r="I956"/>
          <cell r="J956"/>
          <cell r="K956"/>
          <cell r="L956"/>
          <cell r="M956"/>
          <cell r="N956"/>
          <cell r="O956"/>
          <cell r="P956"/>
          <cell r="Q956"/>
          <cell r="R956"/>
          <cell r="S956"/>
          <cell r="T956"/>
          <cell r="U956"/>
          <cell r="V956"/>
          <cell r="W956"/>
        </row>
        <row r="957">
          <cell r="H957"/>
          <cell r="I957"/>
          <cell r="J957"/>
          <cell r="K957"/>
          <cell r="L957"/>
          <cell r="M957"/>
          <cell r="N957"/>
          <cell r="O957"/>
          <cell r="P957"/>
          <cell r="Q957"/>
          <cell r="R957"/>
          <cell r="S957"/>
          <cell r="T957"/>
          <cell r="U957"/>
          <cell r="V957"/>
          <cell r="W957"/>
        </row>
        <row r="958">
          <cell r="H958"/>
          <cell r="I958"/>
          <cell r="J958"/>
          <cell r="K958"/>
          <cell r="L958"/>
          <cell r="M958"/>
          <cell r="N958"/>
          <cell r="O958"/>
          <cell r="P958"/>
          <cell r="Q958"/>
          <cell r="R958"/>
          <cell r="S958"/>
          <cell r="T958"/>
          <cell r="U958"/>
          <cell r="V958"/>
          <cell r="W958"/>
        </row>
        <row r="959">
          <cell r="H959"/>
          <cell r="I959"/>
          <cell r="J959"/>
          <cell r="K959"/>
          <cell r="L959"/>
          <cell r="M959"/>
          <cell r="N959"/>
          <cell r="O959"/>
          <cell r="P959"/>
          <cell r="Q959"/>
          <cell r="R959"/>
          <cell r="S959"/>
          <cell r="T959"/>
          <cell r="U959"/>
          <cell r="V959"/>
          <cell r="W959"/>
        </row>
        <row r="960">
          <cell r="H960"/>
          <cell r="I960"/>
          <cell r="J960"/>
          <cell r="K960"/>
          <cell r="L960"/>
          <cell r="M960"/>
          <cell r="N960"/>
          <cell r="O960"/>
          <cell r="P960"/>
          <cell r="Q960"/>
          <cell r="R960"/>
          <cell r="S960"/>
          <cell r="T960"/>
          <cell r="U960"/>
          <cell r="V960"/>
          <cell r="W960"/>
        </row>
        <row r="961">
          <cell r="H961"/>
          <cell r="I961"/>
          <cell r="J961"/>
          <cell r="K961"/>
          <cell r="L961"/>
          <cell r="M961"/>
          <cell r="N961"/>
          <cell r="O961"/>
          <cell r="P961"/>
          <cell r="Q961"/>
          <cell r="R961"/>
          <cell r="S961"/>
          <cell r="T961"/>
          <cell r="U961"/>
          <cell r="V961"/>
          <cell r="W961"/>
        </row>
        <row r="962">
          <cell r="H962"/>
          <cell r="I962"/>
          <cell r="J962"/>
          <cell r="K962"/>
          <cell r="L962"/>
          <cell r="M962"/>
          <cell r="N962"/>
          <cell r="O962"/>
          <cell r="P962"/>
          <cell r="Q962"/>
          <cell r="R962"/>
          <cell r="S962"/>
          <cell r="T962"/>
          <cell r="U962"/>
          <cell r="V962"/>
          <cell r="W962"/>
        </row>
        <row r="963">
          <cell r="H963"/>
          <cell r="I963"/>
          <cell r="J963"/>
          <cell r="K963"/>
          <cell r="L963"/>
          <cell r="M963"/>
          <cell r="N963"/>
          <cell r="O963"/>
          <cell r="P963"/>
          <cell r="Q963"/>
          <cell r="R963"/>
          <cell r="S963"/>
          <cell r="T963"/>
          <cell r="U963"/>
          <cell r="V963"/>
          <cell r="W963"/>
        </row>
        <row r="964">
          <cell r="H964"/>
          <cell r="I964"/>
          <cell r="J964"/>
          <cell r="K964"/>
          <cell r="L964"/>
          <cell r="M964"/>
          <cell r="N964"/>
          <cell r="O964"/>
          <cell r="P964"/>
          <cell r="Q964"/>
          <cell r="R964"/>
          <cell r="S964"/>
          <cell r="T964"/>
          <cell r="U964"/>
          <cell r="V964"/>
          <cell r="W964"/>
        </row>
        <row r="965">
          <cell r="H965"/>
          <cell r="I965"/>
          <cell r="J965"/>
          <cell r="K965"/>
          <cell r="L965"/>
          <cell r="M965"/>
          <cell r="N965"/>
          <cell r="O965"/>
          <cell r="P965"/>
          <cell r="Q965"/>
          <cell r="R965"/>
          <cell r="S965"/>
          <cell r="T965"/>
          <cell r="U965"/>
          <cell r="V965"/>
          <cell r="W965"/>
        </row>
        <row r="966">
          <cell r="H966"/>
          <cell r="I966"/>
          <cell r="J966"/>
          <cell r="K966"/>
          <cell r="L966"/>
          <cell r="M966"/>
          <cell r="N966"/>
          <cell r="O966"/>
          <cell r="P966"/>
          <cell r="Q966"/>
          <cell r="R966"/>
          <cell r="S966"/>
          <cell r="T966"/>
          <cell r="U966"/>
          <cell r="V966"/>
          <cell r="W966"/>
        </row>
        <row r="967">
          <cell r="H967"/>
          <cell r="I967"/>
          <cell r="J967"/>
          <cell r="K967"/>
          <cell r="L967"/>
          <cell r="M967"/>
          <cell r="N967"/>
          <cell r="O967"/>
          <cell r="P967"/>
          <cell r="Q967"/>
          <cell r="R967"/>
          <cell r="S967"/>
          <cell r="T967"/>
          <cell r="U967"/>
          <cell r="V967"/>
          <cell r="W967"/>
        </row>
        <row r="968">
          <cell r="H968"/>
          <cell r="I968"/>
          <cell r="J968"/>
          <cell r="K968"/>
          <cell r="L968"/>
          <cell r="M968"/>
          <cell r="N968"/>
          <cell r="O968"/>
          <cell r="P968"/>
          <cell r="Q968"/>
          <cell r="R968"/>
          <cell r="S968"/>
          <cell r="T968"/>
          <cell r="U968"/>
          <cell r="V968"/>
          <cell r="W968"/>
        </row>
        <row r="969">
          <cell r="H969"/>
          <cell r="I969"/>
          <cell r="J969"/>
          <cell r="K969"/>
          <cell r="L969"/>
          <cell r="M969"/>
          <cell r="N969"/>
          <cell r="O969"/>
          <cell r="P969"/>
          <cell r="Q969"/>
          <cell r="R969"/>
          <cell r="S969"/>
          <cell r="T969"/>
          <cell r="U969"/>
          <cell r="V969"/>
          <cell r="W969"/>
        </row>
        <row r="970">
          <cell r="H970"/>
          <cell r="I970"/>
          <cell r="J970"/>
          <cell r="K970"/>
          <cell r="L970"/>
          <cell r="M970"/>
          <cell r="N970"/>
          <cell r="O970"/>
          <cell r="P970"/>
          <cell r="Q970"/>
          <cell r="R970"/>
          <cell r="S970"/>
          <cell r="T970"/>
          <cell r="U970"/>
          <cell r="V970"/>
          <cell r="W970"/>
        </row>
        <row r="971">
          <cell r="H971"/>
          <cell r="I971"/>
          <cell r="J971"/>
          <cell r="K971"/>
          <cell r="L971"/>
          <cell r="M971"/>
          <cell r="N971"/>
          <cell r="O971"/>
          <cell r="P971"/>
          <cell r="Q971"/>
          <cell r="R971"/>
          <cell r="S971"/>
          <cell r="T971"/>
          <cell r="U971"/>
          <cell r="V971"/>
          <cell r="W971"/>
        </row>
        <row r="972">
          <cell r="H972"/>
          <cell r="I972"/>
          <cell r="J972"/>
          <cell r="K972"/>
          <cell r="L972"/>
          <cell r="M972"/>
          <cell r="N972"/>
          <cell r="O972"/>
          <cell r="P972"/>
          <cell r="Q972"/>
          <cell r="R972"/>
          <cell r="S972"/>
          <cell r="T972"/>
          <cell r="U972"/>
          <cell r="V972"/>
          <cell r="W972"/>
        </row>
        <row r="973">
          <cell r="H973"/>
          <cell r="I973"/>
          <cell r="J973"/>
          <cell r="K973"/>
          <cell r="L973"/>
          <cell r="M973"/>
          <cell r="N973"/>
          <cell r="O973"/>
          <cell r="P973"/>
          <cell r="Q973"/>
          <cell r="R973"/>
          <cell r="S973"/>
          <cell r="T973"/>
          <cell r="U973"/>
          <cell r="V973"/>
          <cell r="W973"/>
        </row>
        <row r="974">
          <cell r="H974"/>
          <cell r="I974"/>
          <cell r="J974"/>
          <cell r="K974"/>
          <cell r="L974"/>
          <cell r="M974"/>
          <cell r="N974"/>
          <cell r="O974"/>
          <cell r="P974"/>
          <cell r="Q974"/>
          <cell r="R974"/>
          <cell r="S974"/>
          <cell r="T974"/>
          <cell r="U974"/>
          <cell r="V974"/>
          <cell r="W974"/>
        </row>
        <row r="975">
          <cell r="H975"/>
          <cell r="I975"/>
          <cell r="J975"/>
          <cell r="K975"/>
          <cell r="L975"/>
          <cell r="M975"/>
          <cell r="N975"/>
          <cell r="O975"/>
          <cell r="P975"/>
          <cell r="Q975"/>
          <cell r="R975"/>
          <cell r="S975"/>
          <cell r="T975"/>
          <cell r="U975"/>
          <cell r="V975"/>
          <cell r="W975"/>
        </row>
        <row r="976">
          <cell r="H976"/>
          <cell r="I976"/>
          <cell r="J976"/>
          <cell r="K976"/>
          <cell r="L976"/>
          <cell r="M976"/>
          <cell r="N976"/>
          <cell r="O976"/>
          <cell r="P976"/>
          <cell r="Q976"/>
          <cell r="R976"/>
          <cell r="S976"/>
          <cell r="T976"/>
          <cell r="U976"/>
          <cell r="V976"/>
          <cell r="W976"/>
        </row>
        <row r="977">
          <cell r="H977"/>
          <cell r="I977"/>
          <cell r="J977"/>
          <cell r="K977"/>
          <cell r="L977"/>
          <cell r="M977"/>
          <cell r="N977"/>
          <cell r="O977"/>
          <cell r="P977"/>
          <cell r="Q977"/>
          <cell r="R977"/>
          <cell r="S977"/>
          <cell r="T977"/>
          <cell r="U977"/>
          <cell r="V977"/>
          <cell r="W977"/>
        </row>
        <row r="978">
          <cell r="H978"/>
          <cell r="I978"/>
          <cell r="J978"/>
          <cell r="K978"/>
          <cell r="L978"/>
          <cell r="M978"/>
          <cell r="N978"/>
          <cell r="O978"/>
          <cell r="P978"/>
          <cell r="Q978"/>
          <cell r="R978"/>
          <cell r="S978"/>
          <cell r="T978"/>
          <cell r="U978"/>
          <cell r="V978"/>
          <cell r="W978"/>
        </row>
        <row r="979">
          <cell r="H979"/>
          <cell r="I979"/>
          <cell r="J979"/>
          <cell r="K979"/>
          <cell r="L979"/>
          <cell r="M979"/>
          <cell r="N979"/>
          <cell r="O979"/>
          <cell r="P979"/>
          <cell r="Q979"/>
          <cell r="R979"/>
          <cell r="S979"/>
          <cell r="T979"/>
          <cell r="U979"/>
          <cell r="V979"/>
          <cell r="W979"/>
        </row>
        <row r="980">
          <cell r="H980"/>
          <cell r="I980"/>
          <cell r="J980"/>
          <cell r="K980"/>
          <cell r="L980"/>
          <cell r="M980"/>
          <cell r="N980"/>
          <cell r="O980"/>
          <cell r="P980"/>
          <cell r="Q980"/>
          <cell r="R980"/>
          <cell r="S980"/>
          <cell r="T980"/>
          <cell r="U980"/>
          <cell r="V980"/>
          <cell r="W980"/>
        </row>
        <row r="981">
          <cell r="H981"/>
          <cell r="I981"/>
          <cell r="J981"/>
          <cell r="K981"/>
          <cell r="L981"/>
          <cell r="M981"/>
          <cell r="N981"/>
          <cell r="O981"/>
          <cell r="P981"/>
          <cell r="Q981"/>
          <cell r="R981"/>
          <cell r="S981"/>
          <cell r="T981"/>
          <cell r="U981"/>
          <cell r="V981"/>
          <cell r="W981"/>
        </row>
        <row r="982">
          <cell r="H982"/>
          <cell r="I982"/>
          <cell r="J982"/>
          <cell r="K982"/>
          <cell r="L982"/>
          <cell r="M982"/>
          <cell r="N982"/>
          <cell r="O982"/>
          <cell r="P982"/>
          <cell r="Q982"/>
          <cell r="R982"/>
          <cell r="S982"/>
          <cell r="T982"/>
          <cell r="U982"/>
          <cell r="V982"/>
          <cell r="W982"/>
        </row>
        <row r="983">
          <cell r="H983"/>
          <cell r="I983"/>
          <cell r="J983"/>
          <cell r="K983"/>
          <cell r="L983"/>
          <cell r="M983"/>
          <cell r="N983"/>
          <cell r="O983"/>
          <cell r="P983"/>
          <cell r="Q983"/>
          <cell r="R983"/>
          <cell r="S983"/>
          <cell r="T983"/>
          <cell r="U983"/>
          <cell r="V983"/>
          <cell r="W983"/>
        </row>
        <row r="984">
          <cell r="H984"/>
          <cell r="I984"/>
          <cell r="J984"/>
          <cell r="K984"/>
          <cell r="L984"/>
          <cell r="M984"/>
          <cell r="N984"/>
          <cell r="O984"/>
          <cell r="P984"/>
          <cell r="Q984"/>
          <cell r="R984"/>
          <cell r="S984"/>
          <cell r="T984"/>
          <cell r="U984"/>
          <cell r="V984"/>
          <cell r="W984"/>
        </row>
        <row r="985">
          <cell r="H985"/>
          <cell r="I985"/>
          <cell r="J985"/>
          <cell r="K985"/>
          <cell r="L985"/>
          <cell r="M985"/>
          <cell r="N985"/>
          <cell r="O985"/>
          <cell r="P985"/>
          <cell r="Q985"/>
          <cell r="R985"/>
          <cell r="S985"/>
          <cell r="T985"/>
          <cell r="U985"/>
          <cell r="V985"/>
          <cell r="W985"/>
        </row>
        <row r="986">
          <cell r="H986"/>
          <cell r="I986"/>
          <cell r="J986"/>
          <cell r="K986"/>
          <cell r="L986"/>
          <cell r="M986"/>
          <cell r="N986"/>
          <cell r="O986"/>
          <cell r="P986"/>
          <cell r="Q986"/>
          <cell r="R986"/>
          <cell r="S986"/>
          <cell r="T986"/>
          <cell r="U986"/>
          <cell r="V986"/>
          <cell r="W986"/>
        </row>
        <row r="987">
          <cell r="H987"/>
          <cell r="I987"/>
          <cell r="J987"/>
          <cell r="K987"/>
          <cell r="L987"/>
          <cell r="M987"/>
          <cell r="N987"/>
          <cell r="O987"/>
          <cell r="P987"/>
          <cell r="Q987"/>
          <cell r="R987"/>
          <cell r="S987"/>
          <cell r="T987"/>
          <cell r="U987"/>
          <cell r="V987"/>
          <cell r="W987"/>
        </row>
        <row r="988">
          <cell r="H988"/>
          <cell r="I988"/>
          <cell r="J988"/>
          <cell r="K988"/>
          <cell r="L988"/>
          <cell r="M988"/>
          <cell r="N988"/>
          <cell r="O988"/>
          <cell r="P988"/>
          <cell r="Q988"/>
          <cell r="R988"/>
          <cell r="S988"/>
          <cell r="T988"/>
          <cell r="U988"/>
          <cell r="V988"/>
          <cell r="W988"/>
        </row>
        <row r="989">
          <cell r="H989"/>
          <cell r="I989"/>
          <cell r="J989"/>
          <cell r="K989"/>
          <cell r="L989"/>
          <cell r="M989"/>
          <cell r="N989"/>
          <cell r="O989"/>
          <cell r="P989"/>
          <cell r="Q989"/>
          <cell r="R989"/>
          <cell r="S989"/>
          <cell r="T989"/>
          <cell r="U989"/>
          <cell r="V989"/>
          <cell r="W989"/>
        </row>
        <row r="990">
          <cell r="H990"/>
          <cell r="I990"/>
          <cell r="J990"/>
          <cell r="K990"/>
          <cell r="L990"/>
          <cell r="M990"/>
          <cell r="N990"/>
          <cell r="O990"/>
          <cell r="P990"/>
          <cell r="Q990"/>
          <cell r="R990"/>
          <cell r="S990"/>
          <cell r="T990"/>
          <cell r="U990"/>
          <cell r="V990"/>
          <cell r="W990"/>
        </row>
        <row r="991">
          <cell r="H991"/>
          <cell r="I991"/>
          <cell r="J991"/>
          <cell r="K991"/>
          <cell r="L991"/>
          <cell r="M991"/>
          <cell r="N991"/>
          <cell r="O991"/>
          <cell r="P991"/>
          <cell r="Q991"/>
          <cell r="R991"/>
          <cell r="S991"/>
          <cell r="T991"/>
          <cell r="U991"/>
          <cell r="V991"/>
          <cell r="W991"/>
        </row>
        <row r="992">
          <cell r="H992"/>
          <cell r="I992"/>
          <cell r="J992"/>
          <cell r="K992"/>
          <cell r="L992"/>
          <cell r="M992"/>
          <cell r="N992"/>
          <cell r="O992"/>
          <cell r="P992"/>
          <cell r="Q992"/>
          <cell r="R992"/>
          <cell r="S992"/>
          <cell r="T992"/>
          <cell r="U992"/>
          <cell r="V992"/>
          <cell r="W992"/>
        </row>
        <row r="993">
          <cell r="H993"/>
          <cell r="I993"/>
          <cell r="J993"/>
          <cell r="K993"/>
          <cell r="L993"/>
          <cell r="M993"/>
          <cell r="N993"/>
          <cell r="O993"/>
          <cell r="P993"/>
          <cell r="Q993"/>
          <cell r="R993"/>
          <cell r="S993"/>
          <cell r="T993"/>
          <cell r="U993"/>
          <cell r="V993"/>
          <cell r="W993"/>
        </row>
        <row r="994">
          <cell r="H994"/>
          <cell r="I994"/>
          <cell r="J994"/>
          <cell r="K994"/>
          <cell r="L994"/>
          <cell r="M994"/>
          <cell r="N994"/>
          <cell r="O994"/>
          <cell r="P994"/>
          <cell r="Q994"/>
          <cell r="R994"/>
          <cell r="S994"/>
          <cell r="T994"/>
          <cell r="U994"/>
          <cell r="V994"/>
          <cell r="W994"/>
        </row>
        <row r="995">
          <cell r="H995"/>
          <cell r="I995"/>
          <cell r="J995"/>
          <cell r="K995"/>
          <cell r="L995"/>
          <cell r="M995"/>
          <cell r="N995"/>
          <cell r="O995"/>
          <cell r="P995"/>
          <cell r="Q995"/>
          <cell r="R995"/>
          <cell r="S995"/>
          <cell r="T995"/>
          <cell r="U995"/>
          <cell r="V995"/>
          <cell r="W995"/>
        </row>
        <row r="996">
          <cell r="H996"/>
          <cell r="I996"/>
          <cell r="J996"/>
          <cell r="K996"/>
          <cell r="L996"/>
          <cell r="M996"/>
          <cell r="N996"/>
          <cell r="O996"/>
          <cell r="P996"/>
          <cell r="Q996"/>
          <cell r="R996"/>
          <cell r="S996"/>
          <cell r="T996"/>
          <cell r="U996"/>
          <cell r="V996"/>
          <cell r="W996"/>
        </row>
        <row r="997">
          <cell r="H997"/>
          <cell r="I997"/>
          <cell r="J997"/>
          <cell r="K997"/>
          <cell r="L997"/>
          <cell r="M997"/>
          <cell r="N997"/>
          <cell r="O997"/>
          <cell r="P997"/>
          <cell r="Q997"/>
          <cell r="R997"/>
          <cell r="S997"/>
          <cell r="T997"/>
          <cell r="U997"/>
          <cell r="V997"/>
          <cell r="W997"/>
        </row>
        <row r="998">
          <cell r="H998"/>
          <cell r="I998"/>
          <cell r="J998"/>
          <cell r="K998"/>
          <cell r="L998"/>
          <cell r="M998"/>
          <cell r="N998"/>
          <cell r="O998"/>
          <cell r="P998"/>
          <cell r="Q998"/>
          <cell r="R998"/>
          <cell r="S998"/>
          <cell r="T998"/>
          <cell r="U998"/>
          <cell r="V998"/>
          <cell r="W998"/>
        </row>
        <row r="999">
          <cell r="H999"/>
          <cell r="I999"/>
          <cell r="J999"/>
          <cell r="K999"/>
          <cell r="L999"/>
          <cell r="M999"/>
          <cell r="N999"/>
          <cell r="O999"/>
          <cell r="P999"/>
          <cell r="Q999"/>
          <cell r="R999"/>
          <cell r="S999"/>
          <cell r="T999"/>
          <cell r="U999"/>
          <cell r="V999"/>
          <cell r="W999"/>
        </row>
        <row r="1000">
          <cell r="H1000"/>
          <cell r="I1000"/>
          <cell r="J1000"/>
          <cell r="K1000"/>
          <cell r="L1000"/>
          <cell r="M1000"/>
          <cell r="N1000"/>
          <cell r="O1000"/>
          <cell r="P1000"/>
          <cell r="Q1000"/>
          <cell r="R1000"/>
          <cell r="S1000"/>
          <cell r="T1000"/>
          <cell r="U1000"/>
          <cell r="V1000"/>
          <cell r="W1000"/>
        </row>
      </sheetData>
      <sheetData sheetId="1">
        <row r="5">
          <cell r="D5" t="str">
            <v>El manejo de la plataforma no es intuitivo</v>
          </cell>
        </row>
        <row r="6">
          <cell r="D6" t="str">
            <v>Baja comprensión de las condiciones de participación</v>
          </cell>
        </row>
        <row r="9">
          <cell r="D9" t="str">
            <v>Definición de las condiciones especificas sin la perspectiva del ciudadano</v>
          </cell>
        </row>
        <row r="10">
          <cell r="D10" t="str">
            <v>El canal entre el ciudadano y el soporte técnico no es directo</v>
          </cell>
        </row>
        <row r="11">
          <cell r="D11" t="str">
            <v>La categorización de los requerimientos no es la adecuada</v>
          </cell>
        </row>
        <row r="12">
          <cell r="D12" t="str">
            <v>Avisos Modificatorios recurrentes</v>
          </cell>
        </row>
        <row r="13">
          <cell r="D13" t="str">
            <v>Errores en la verificación</v>
          </cell>
        </row>
        <row r="14">
          <cell r="D14" t="str">
            <v>Baja difusión del PDE</v>
          </cell>
        </row>
        <row r="15">
          <cell r="D15" t="str">
            <v>No existen sistemas inclusivos para la participación de PcD</v>
          </cell>
        </row>
        <row r="16">
          <cell r="D16" t="str">
            <v>Falta de apropiación del proceso misional de gestión fomento a las prácticas artísticas en el marco del MIPG</v>
          </cell>
        </row>
        <row r="17">
          <cell r="D17" t="str">
            <v>Baja experticia de profesionales asociados con los procesos de convocatorias</v>
          </cell>
        </row>
        <row r="18">
          <cell r="D18" t="str">
            <v>No estan delimitadas las actividades asociadas a cada uno de los roles dentro del equipo de trabajo</v>
          </cell>
        </row>
        <row r="20">
          <cell r="D20" t="str">
            <v>Acumulación de trabajo en determinadas épocas del año</v>
          </cell>
        </row>
        <row r="21">
          <cell r="D21" t="str">
            <v>La dinámica contractual de la entidad no permite garantizar estabilidad del personal dentro del área</v>
          </cell>
        </row>
      </sheetData>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Alto número de propuestas rechazadas</v>
          </cell>
          <cell r="D6" t="str">
            <v>Si</v>
          </cell>
          <cell r="E6" t="str">
            <v>Si</v>
          </cell>
          <cell r="F6" t="str">
            <v>Si</v>
          </cell>
          <cell r="G6" t="str">
            <v>Si</v>
          </cell>
          <cell r="H6" t="str">
            <v>Si</v>
          </cell>
          <cell r="I6" t="str">
            <v>Si</v>
          </cell>
          <cell r="J6" t="str">
            <v>No</v>
          </cell>
          <cell r="K6" t="str">
            <v>Si</v>
          </cell>
          <cell r="L6" t="str">
            <v>Si</v>
          </cell>
          <cell r="M6" t="str">
            <v>No</v>
          </cell>
          <cell r="N6">
            <v>8</v>
          </cell>
          <cell r="O6" t="str">
            <v>Mayor</v>
          </cell>
        </row>
        <row r="7">
          <cell r="C7" t="str">
            <v>No contar con canales eficientes para el soporte  al ciudadano  frente a la resolución de dudas e inquietudes en la operación y uso de SISCRED</v>
          </cell>
          <cell r="D7" t="str">
            <v>Si</v>
          </cell>
          <cell r="E7" t="str">
            <v>Si</v>
          </cell>
          <cell r="F7" t="str">
            <v>Si</v>
          </cell>
          <cell r="G7" t="str">
            <v>No</v>
          </cell>
          <cell r="H7" t="str">
            <v>Si</v>
          </cell>
          <cell r="I7" t="str">
            <v>Si</v>
          </cell>
          <cell r="J7" t="str">
            <v>No</v>
          </cell>
          <cell r="K7" t="str">
            <v>Si</v>
          </cell>
          <cell r="L7" t="str">
            <v>Si</v>
          </cell>
          <cell r="M7" t="str">
            <v>No</v>
          </cell>
          <cell r="N7">
            <v>7</v>
          </cell>
          <cell r="O7" t="str">
            <v>Mayor</v>
          </cell>
        </row>
        <row r="8">
          <cell r="C8" t="str">
            <v>Mala percepción de los ciudadanos hacia el proceso del PDE en la entidad</v>
          </cell>
          <cell r="D8" t="str">
            <v>Si</v>
          </cell>
          <cell r="E8" t="str">
            <v>Si</v>
          </cell>
          <cell r="F8" t="str">
            <v>Si</v>
          </cell>
          <cell r="G8" t="str">
            <v>No</v>
          </cell>
          <cell r="H8" t="str">
            <v>Si</v>
          </cell>
          <cell r="I8" t="str">
            <v>Si</v>
          </cell>
          <cell r="J8" t="str">
            <v>No</v>
          </cell>
          <cell r="K8" t="str">
            <v>Si</v>
          </cell>
          <cell r="L8" t="str">
            <v>Si</v>
          </cell>
          <cell r="M8" t="str">
            <v>No</v>
          </cell>
          <cell r="N8">
            <v>7</v>
          </cell>
          <cell r="O8" t="str">
            <v>Mayor</v>
          </cell>
        </row>
        <row r="9">
          <cell r="C9" t="str">
            <v>No brindar informacion precisa, clara, oportuna e inclusiva desde la entidad hacia los ciudadanos y desde el área hacia las unidades de gestión.</v>
          </cell>
          <cell r="D9" t="str">
            <v>Si</v>
          </cell>
          <cell r="E9" t="str">
            <v>Si</v>
          </cell>
          <cell r="F9" t="str">
            <v>Si</v>
          </cell>
          <cell r="G9" t="str">
            <v>Si</v>
          </cell>
          <cell r="H9" t="str">
            <v>Si</v>
          </cell>
          <cell r="I9" t="str">
            <v>Si</v>
          </cell>
          <cell r="J9" t="str">
            <v>Si</v>
          </cell>
          <cell r="K9" t="str">
            <v>Si</v>
          </cell>
          <cell r="L9" t="str">
            <v>Si</v>
          </cell>
          <cell r="M9" t="str">
            <v>No</v>
          </cell>
          <cell r="N9">
            <v>9</v>
          </cell>
          <cell r="O9" t="str">
            <v>Catastrófico</v>
          </cell>
        </row>
        <row r="10">
          <cell r="C10" t="str">
            <v>Baja productividad en el equipo de trabajo</v>
          </cell>
          <cell r="D10" t="str">
            <v>Si</v>
          </cell>
          <cell r="E10" t="str">
            <v>Si</v>
          </cell>
          <cell r="F10" t="str">
            <v>Si</v>
          </cell>
          <cell r="G10" t="str">
            <v>Si</v>
          </cell>
          <cell r="H10" t="str">
            <v>Si</v>
          </cell>
          <cell r="I10" t="str">
            <v>No</v>
          </cell>
          <cell r="J10" t="str">
            <v>No</v>
          </cell>
          <cell r="K10" t="str">
            <v>Si</v>
          </cell>
          <cell r="L10" t="str">
            <v>Si</v>
          </cell>
          <cell r="M10" t="str">
            <v>No</v>
          </cell>
          <cell r="N10">
            <v>7</v>
          </cell>
          <cell r="O10" t="str">
            <v>Mayor</v>
          </cell>
        </row>
        <row r="11">
          <cell r="C11">
            <v>0</v>
          </cell>
          <cell r="D11"/>
          <cell r="E11"/>
          <cell r="F11"/>
          <cell r="G11"/>
          <cell r="H11"/>
          <cell r="I11"/>
          <cell r="J11"/>
          <cell r="K11"/>
          <cell r="L11"/>
          <cell r="M11"/>
          <cell r="N11">
            <v>0</v>
          </cell>
          <cell r="O11" t="str">
            <v xml:space="preserve"> </v>
          </cell>
        </row>
        <row r="12">
          <cell r="C12">
            <v>0</v>
          </cell>
          <cell r="D12"/>
          <cell r="E12"/>
          <cell r="F12"/>
          <cell r="G12"/>
          <cell r="H12"/>
          <cell r="I12"/>
          <cell r="J12"/>
          <cell r="K12"/>
          <cell r="L12"/>
          <cell r="M12"/>
          <cell r="N12">
            <v>0</v>
          </cell>
          <cell r="O12" t="str">
            <v xml:space="preserve"> </v>
          </cell>
        </row>
        <row r="13">
          <cell r="C13">
            <v>0</v>
          </cell>
          <cell r="D13"/>
          <cell r="E13"/>
          <cell r="F13"/>
          <cell r="G13"/>
          <cell r="H13"/>
          <cell r="I13"/>
          <cell r="J13"/>
          <cell r="K13"/>
          <cell r="L13"/>
          <cell r="M13"/>
          <cell r="N13">
            <v>0</v>
          </cell>
          <cell r="O13" t="str">
            <v xml:space="preserve"> </v>
          </cell>
        </row>
        <row r="14">
          <cell r="C14">
            <v>0</v>
          </cell>
          <cell r="D14"/>
          <cell r="E14"/>
          <cell r="F14"/>
          <cell r="G14"/>
          <cell r="H14"/>
          <cell r="I14"/>
          <cell r="J14"/>
          <cell r="K14"/>
          <cell r="L14"/>
          <cell r="M14"/>
          <cell r="N14">
            <v>0</v>
          </cell>
          <cell r="O14" t="str">
            <v xml:space="preserve"> </v>
          </cell>
        </row>
        <row r="15">
          <cell r="C15">
            <v>0</v>
          </cell>
          <cell r="D15"/>
          <cell r="E15"/>
          <cell r="F15"/>
          <cell r="G15"/>
          <cell r="H15"/>
          <cell r="I15"/>
          <cell r="J15"/>
          <cell r="K15"/>
          <cell r="L15"/>
          <cell r="M15"/>
          <cell r="N15">
            <v>0</v>
          </cell>
          <cell r="O15" t="str">
            <v xml:space="preserve"> </v>
          </cell>
        </row>
        <row r="16">
          <cell r="C16">
            <v>0</v>
          </cell>
          <cell r="D16"/>
          <cell r="E16"/>
          <cell r="F16"/>
          <cell r="G16"/>
          <cell r="H16"/>
          <cell r="I16"/>
          <cell r="J16"/>
          <cell r="K16"/>
          <cell r="L16"/>
          <cell r="M16"/>
          <cell r="N16">
            <v>0</v>
          </cell>
          <cell r="O16" t="str">
            <v xml:space="preserve"> </v>
          </cell>
        </row>
        <row r="17">
          <cell r="C17">
            <v>0</v>
          </cell>
          <cell r="D17"/>
          <cell r="E17"/>
          <cell r="F17"/>
          <cell r="G17"/>
          <cell r="H17"/>
          <cell r="I17"/>
          <cell r="J17"/>
          <cell r="K17"/>
          <cell r="L17"/>
          <cell r="M17"/>
          <cell r="N17">
            <v>0</v>
          </cell>
          <cell r="O17" t="str">
            <v xml:space="preserve"> </v>
          </cell>
        </row>
        <row r="18">
          <cell r="C18">
            <v>0</v>
          </cell>
          <cell r="D18"/>
          <cell r="E18"/>
          <cell r="F18"/>
          <cell r="G18"/>
          <cell r="H18"/>
          <cell r="I18"/>
          <cell r="J18"/>
          <cell r="K18"/>
          <cell r="L18"/>
          <cell r="M18"/>
          <cell r="N18">
            <v>0</v>
          </cell>
          <cell r="O18" t="str">
            <v xml:space="preserve"> </v>
          </cell>
        </row>
        <row r="19">
          <cell r="C19">
            <v>0</v>
          </cell>
          <cell r="D19"/>
          <cell r="E19"/>
          <cell r="F19"/>
          <cell r="G19"/>
          <cell r="H19"/>
          <cell r="I19"/>
          <cell r="J19"/>
          <cell r="K19"/>
          <cell r="L19"/>
          <cell r="M19"/>
          <cell r="N19">
            <v>0</v>
          </cell>
          <cell r="O19" t="str">
            <v xml:space="preserve"> </v>
          </cell>
        </row>
        <row r="20">
          <cell r="C20">
            <v>0</v>
          </cell>
          <cell r="D20"/>
          <cell r="E20"/>
          <cell r="F20"/>
          <cell r="G20"/>
          <cell r="H20"/>
          <cell r="I20"/>
          <cell r="J20"/>
          <cell r="K20"/>
          <cell r="L20"/>
          <cell r="M20"/>
          <cell r="N20">
            <v>0</v>
          </cell>
          <cell r="O20" t="str">
            <v xml:space="preserve"> </v>
          </cell>
        </row>
        <row r="21">
          <cell r="C21">
            <v>0</v>
          </cell>
          <cell r="D21"/>
          <cell r="E21"/>
          <cell r="F21"/>
          <cell r="G21"/>
          <cell r="H21"/>
          <cell r="I21"/>
          <cell r="J21"/>
          <cell r="K21"/>
          <cell r="L21"/>
          <cell r="M21"/>
          <cell r="N21">
            <v>0</v>
          </cell>
          <cell r="O21" t="str">
            <v xml:space="preserve"> </v>
          </cell>
        </row>
        <row r="22">
          <cell r="C22">
            <v>0</v>
          </cell>
          <cell r="D22"/>
          <cell r="E22"/>
          <cell r="F22"/>
          <cell r="G22"/>
          <cell r="H22"/>
          <cell r="I22"/>
          <cell r="J22"/>
          <cell r="K22"/>
          <cell r="L22"/>
          <cell r="M22"/>
          <cell r="N22">
            <v>0</v>
          </cell>
          <cell r="O22" t="str">
            <v xml:space="preserve"> </v>
          </cell>
        </row>
        <row r="23">
          <cell r="C23">
            <v>0</v>
          </cell>
          <cell r="D23"/>
          <cell r="E23"/>
          <cell r="F23"/>
          <cell r="G23"/>
          <cell r="H23"/>
          <cell r="I23"/>
          <cell r="J23"/>
          <cell r="K23"/>
          <cell r="L23"/>
          <cell r="M23"/>
          <cell r="N23">
            <v>0</v>
          </cell>
          <cell r="O23" t="str">
            <v xml:space="preserve"> </v>
          </cell>
        </row>
        <row r="24">
          <cell r="C24">
            <v>0</v>
          </cell>
          <cell r="D24"/>
          <cell r="E24"/>
          <cell r="F24"/>
          <cell r="G24"/>
          <cell r="H24"/>
          <cell r="I24"/>
          <cell r="J24"/>
          <cell r="K24"/>
          <cell r="L24"/>
          <cell r="M24"/>
          <cell r="N24">
            <v>0</v>
          </cell>
          <cell r="O24" t="str">
            <v xml:space="preserve"> </v>
          </cell>
        </row>
        <row r="25">
          <cell r="C25">
            <v>0</v>
          </cell>
          <cell r="D25"/>
          <cell r="E25"/>
          <cell r="F25"/>
          <cell r="G25"/>
          <cell r="H25"/>
          <cell r="I25"/>
          <cell r="J25"/>
          <cell r="K25"/>
          <cell r="L25"/>
          <cell r="M25"/>
          <cell r="N25">
            <v>0</v>
          </cell>
          <cell r="O25" t="str">
            <v xml:space="preserve"> </v>
          </cell>
        </row>
        <row r="26">
          <cell r="C26">
            <v>0</v>
          </cell>
          <cell r="D26"/>
          <cell r="E26"/>
          <cell r="F26"/>
          <cell r="G26"/>
          <cell r="H26"/>
          <cell r="I26"/>
          <cell r="J26"/>
          <cell r="K26"/>
          <cell r="L26"/>
          <cell r="M26"/>
          <cell r="N26">
            <v>0</v>
          </cell>
          <cell r="O26" t="str">
            <v xml:space="preserve"> </v>
          </cell>
        </row>
        <row r="27">
          <cell r="C27">
            <v>0</v>
          </cell>
          <cell r="D27"/>
          <cell r="E27"/>
          <cell r="F27"/>
          <cell r="G27"/>
          <cell r="H27"/>
          <cell r="I27"/>
          <cell r="J27"/>
          <cell r="K27"/>
          <cell r="L27"/>
          <cell r="M27"/>
          <cell r="N27">
            <v>0</v>
          </cell>
          <cell r="O27" t="str">
            <v xml:space="preserve"> </v>
          </cell>
        </row>
        <row r="28">
          <cell r="C28">
            <v>0</v>
          </cell>
          <cell r="D28"/>
          <cell r="E28"/>
          <cell r="F28"/>
          <cell r="G28"/>
          <cell r="H28"/>
          <cell r="I28"/>
          <cell r="J28"/>
          <cell r="K28"/>
          <cell r="L28"/>
          <cell r="M28"/>
          <cell r="N28">
            <v>0</v>
          </cell>
          <cell r="O28" t="str">
            <v xml:space="preserve"> </v>
          </cell>
        </row>
        <row r="29">
          <cell r="C29">
            <v>0</v>
          </cell>
          <cell r="D29"/>
          <cell r="E29"/>
          <cell r="F29"/>
          <cell r="G29"/>
          <cell r="H29"/>
          <cell r="I29"/>
          <cell r="J29"/>
          <cell r="K29"/>
          <cell r="L29"/>
          <cell r="M29"/>
          <cell r="N29">
            <v>0</v>
          </cell>
          <cell r="O29" t="str">
            <v xml:space="preserve"> </v>
          </cell>
        </row>
        <row r="30">
          <cell r="C30">
            <v>0</v>
          </cell>
          <cell r="D30"/>
          <cell r="E30"/>
          <cell r="F30"/>
          <cell r="G30"/>
          <cell r="H30"/>
          <cell r="I30"/>
          <cell r="J30"/>
          <cell r="K30"/>
          <cell r="L30"/>
          <cell r="M30"/>
          <cell r="N30">
            <v>0</v>
          </cell>
          <cell r="O30" t="str">
            <v xml:space="preserve"> </v>
          </cell>
        </row>
        <row r="31">
          <cell r="C31">
            <v>0</v>
          </cell>
          <cell r="D31"/>
          <cell r="E31"/>
          <cell r="F31"/>
          <cell r="G31"/>
          <cell r="H31"/>
          <cell r="I31"/>
          <cell r="J31"/>
          <cell r="K31"/>
          <cell r="L31"/>
          <cell r="M31"/>
          <cell r="N31">
            <v>0</v>
          </cell>
          <cell r="O31" t="str">
            <v xml:space="preserve"> </v>
          </cell>
        </row>
        <row r="32">
          <cell r="C32">
            <v>0</v>
          </cell>
          <cell r="D32"/>
          <cell r="E32"/>
          <cell r="F32"/>
          <cell r="G32"/>
          <cell r="H32"/>
          <cell r="I32"/>
          <cell r="J32"/>
          <cell r="K32"/>
          <cell r="L32"/>
          <cell r="M32"/>
          <cell r="N32">
            <v>0</v>
          </cell>
          <cell r="O32" t="str">
            <v xml:space="preserve"> </v>
          </cell>
        </row>
        <row r="33">
          <cell r="C33">
            <v>0</v>
          </cell>
          <cell r="D33"/>
          <cell r="E33"/>
          <cell r="F33"/>
          <cell r="G33"/>
          <cell r="H33"/>
          <cell r="I33"/>
          <cell r="J33"/>
          <cell r="K33"/>
          <cell r="L33"/>
          <cell r="M33"/>
          <cell r="N33">
            <v>0</v>
          </cell>
          <cell r="O33" t="str">
            <v xml:space="preserve"> </v>
          </cell>
        </row>
        <row r="34">
          <cell r="C34">
            <v>0</v>
          </cell>
          <cell r="D34"/>
          <cell r="E34"/>
          <cell r="F34"/>
          <cell r="G34"/>
          <cell r="H34"/>
          <cell r="I34"/>
          <cell r="J34"/>
          <cell r="K34"/>
          <cell r="L34"/>
          <cell r="M34"/>
          <cell r="N34">
            <v>0</v>
          </cell>
          <cell r="O34" t="str">
            <v xml:space="preserve"> </v>
          </cell>
        </row>
        <row r="35">
          <cell r="C35">
            <v>0</v>
          </cell>
          <cell r="D35"/>
          <cell r="E35"/>
          <cell r="F35"/>
          <cell r="G35"/>
          <cell r="H35"/>
          <cell r="I35"/>
          <cell r="J35"/>
          <cell r="K35"/>
          <cell r="L35"/>
          <cell r="M35"/>
          <cell r="N35">
            <v>0</v>
          </cell>
          <cell r="O35" t="str">
            <v xml:space="preserve"> </v>
          </cell>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row r="977">
          <cell r="C977"/>
          <cell r="D977"/>
          <cell r="E977"/>
          <cell r="F977"/>
          <cell r="G977"/>
          <cell r="H977"/>
          <cell r="I977"/>
          <cell r="J977"/>
          <cell r="K977"/>
          <cell r="L977"/>
          <cell r="M977"/>
          <cell r="N977"/>
          <cell r="O977"/>
        </row>
        <row r="978">
          <cell r="C978"/>
          <cell r="D978"/>
          <cell r="E978"/>
          <cell r="F978"/>
          <cell r="G978"/>
          <cell r="H978"/>
          <cell r="I978"/>
          <cell r="J978"/>
          <cell r="K978"/>
          <cell r="L978"/>
          <cell r="M978"/>
          <cell r="N978"/>
          <cell r="O978"/>
        </row>
        <row r="979">
          <cell r="C979"/>
          <cell r="D979"/>
          <cell r="E979"/>
          <cell r="F979"/>
          <cell r="G979"/>
          <cell r="H979"/>
          <cell r="I979"/>
          <cell r="J979"/>
          <cell r="K979"/>
          <cell r="L979"/>
          <cell r="M979"/>
          <cell r="N979"/>
          <cell r="O979"/>
        </row>
        <row r="980">
          <cell r="C980"/>
          <cell r="D980"/>
          <cell r="E980"/>
          <cell r="F980"/>
          <cell r="G980"/>
          <cell r="H980"/>
          <cell r="I980"/>
          <cell r="J980"/>
          <cell r="K980"/>
          <cell r="L980"/>
          <cell r="M980"/>
          <cell r="N980"/>
          <cell r="O980"/>
        </row>
        <row r="981">
          <cell r="C981"/>
          <cell r="D981"/>
          <cell r="E981"/>
          <cell r="F981"/>
          <cell r="G981"/>
          <cell r="H981"/>
          <cell r="I981"/>
          <cell r="J981"/>
          <cell r="K981"/>
          <cell r="L981"/>
          <cell r="M981"/>
          <cell r="N981"/>
          <cell r="O981"/>
        </row>
        <row r="982">
          <cell r="C982"/>
          <cell r="D982"/>
          <cell r="E982"/>
          <cell r="F982"/>
          <cell r="G982"/>
          <cell r="H982"/>
          <cell r="I982"/>
          <cell r="J982"/>
          <cell r="K982"/>
          <cell r="L982"/>
          <cell r="M982"/>
          <cell r="N982"/>
          <cell r="O982"/>
        </row>
        <row r="983">
          <cell r="C983"/>
          <cell r="D983"/>
          <cell r="E983"/>
          <cell r="F983"/>
          <cell r="G983"/>
          <cell r="H983"/>
          <cell r="I983"/>
          <cell r="J983"/>
          <cell r="K983"/>
          <cell r="L983"/>
          <cell r="M983"/>
          <cell r="N983"/>
          <cell r="O983"/>
        </row>
        <row r="984">
          <cell r="C984"/>
          <cell r="D984"/>
          <cell r="E984"/>
          <cell r="F984"/>
          <cell r="G984"/>
          <cell r="H984"/>
          <cell r="I984"/>
          <cell r="J984"/>
          <cell r="K984"/>
          <cell r="L984"/>
          <cell r="M984"/>
          <cell r="N984"/>
          <cell r="O984"/>
        </row>
        <row r="985">
          <cell r="C985"/>
          <cell r="D985"/>
          <cell r="E985"/>
          <cell r="F985"/>
          <cell r="G985"/>
          <cell r="H985"/>
          <cell r="I985"/>
          <cell r="J985"/>
          <cell r="K985"/>
          <cell r="L985"/>
          <cell r="M985"/>
          <cell r="N985"/>
          <cell r="O985"/>
        </row>
        <row r="986">
          <cell r="C986"/>
          <cell r="D986"/>
          <cell r="E986"/>
          <cell r="F986"/>
          <cell r="G986"/>
          <cell r="H986"/>
          <cell r="I986"/>
          <cell r="J986"/>
          <cell r="K986"/>
          <cell r="L986"/>
          <cell r="M986"/>
          <cell r="N986"/>
          <cell r="O986"/>
        </row>
        <row r="987">
          <cell r="C987"/>
          <cell r="D987"/>
          <cell r="E987"/>
          <cell r="F987"/>
          <cell r="G987"/>
          <cell r="H987"/>
          <cell r="I987"/>
          <cell r="J987"/>
          <cell r="K987"/>
          <cell r="L987"/>
          <cell r="M987"/>
          <cell r="N987"/>
          <cell r="O987"/>
        </row>
        <row r="988">
          <cell r="C988"/>
          <cell r="D988"/>
          <cell r="E988"/>
          <cell r="F988"/>
          <cell r="G988"/>
          <cell r="H988"/>
          <cell r="I988"/>
          <cell r="J988"/>
          <cell r="K988"/>
          <cell r="L988"/>
          <cell r="M988"/>
          <cell r="N988"/>
          <cell r="O988"/>
        </row>
        <row r="989">
          <cell r="C989"/>
          <cell r="D989"/>
          <cell r="E989"/>
          <cell r="F989"/>
          <cell r="G989"/>
          <cell r="H989"/>
          <cell r="I989"/>
          <cell r="J989"/>
          <cell r="K989"/>
          <cell r="L989"/>
          <cell r="M989"/>
          <cell r="N989"/>
          <cell r="O989"/>
        </row>
        <row r="990">
          <cell r="C990"/>
          <cell r="D990"/>
          <cell r="E990"/>
          <cell r="F990"/>
          <cell r="G990"/>
          <cell r="H990"/>
          <cell r="I990"/>
          <cell r="J990"/>
          <cell r="K990"/>
          <cell r="L990"/>
          <cell r="M990"/>
          <cell r="N990"/>
          <cell r="O990"/>
        </row>
        <row r="991">
          <cell r="C991"/>
          <cell r="D991"/>
          <cell r="E991"/>
          <cell r="F991"/>
          <cell r="G991"/>
          <cell r="H991"/>
          <cell r="I991"/>
          <cell r="J991"/>
          <cell r="K991"/>
          <cell r="L991"/>
          <cell r="M991"/>
          <cell r="N991"/>
          <cell r="O991"/>
        </row>
        <row r="992">
          <cell r="C992"/>
          <cell r="D992"/>
          <cell r="E992"/>
          <cell r="F992"/>
          <cell r="G992"/>
          <cell r="H992"/>
          <cell r="I992"/>
          <cell r="J992"/>
          <cell r="K992"/>
          <cell r="L992"/>
          <cell r="M992"/>
          <cell r="N992"/>
          <cell r="O992"/>
        </row>
        <row r="993">
          <cell r="C993"/>
          <cell r="D993"/>
          <cell r="E993"/>
          <cell r="F993"/>
          <cell r="G993"/>
          <cell r="H993"/>
          <cell r="I993"/>
          <cell r="J993"/>
          <cell r="K993"/>
          <cell r="L993"/>
          <cell r="M993"/>
          <cell r="N993"/>
          <cell r="O993"/>
        </row>
        <row r="994">
          <cell r="C994"/>
          <cell r="D994"/>
          <cell r="E994"/>
          <cell r="F994"/>
          <cell r="G994"/>
          <cell r="H994"/>
          <cell r="I994"/>
          <cell r="J994"/>
          <cell r="K994"/>
          <cell r="L994"/>
          <cell r="M994"/>
          <cell r="N994"/>
          <cell r="O994"/>
        </row>
        <row r="995">
          <cell r="C995"/>
          <cell r="D995"/>
          <cell r="E995"/>
          <cell r="F995"/>
          <cell r="G995"/>
          <cell r="H995"/>
          <cell r="I995"/>
          <cell r="J995"/>
          <cell r="K995"/>
          <cell r="L995"/>
          <cell r="M995"/>
          <cell r="N995"/>
          <cell r="O995"/>
        </row>
        <row r="996">
          <cell r="C996"/>
          <cell r="D996"/>
          <cell r="E996"/>
          <cell r="F996"/>
          <cell r="G996"/>
          <cell r="H996"/>
          <cell r="I996"/>
          <cell r="J996"/>
          <cell r="K996"/>
          <cell r="L996"/>
          <cell r="M996"/>
          <cell r="N996"/>
          <cell r="O996"/>
        </row>
        <row r="997">
          <cell r="C997"/>
          <cell r="D997"/>
          <cell r="E997"/>
          <cell r="F997"/>
          <cell r="G997"/>
          <cell r="H997"/>
          <cell r="I997"/>
          <cell r="J997"/>
          <cell r="K997"/>
          <cell r="L997"/>
          <cell r="M997"/>
          <cell r="N997"/>
          <cell r="O997"/>
        </row>
        <row r="998">
          <cell r="C998"/>
          <cell r="D998"/>
          <cell r="E998"/>
          <cell r="F998"/>
          <cell r="G998"/>
          <cell r="H998"/>
          <cell r="I998"/>
          <cell r="J998"/>
          <cell r="K998"/>
          <cell r="L998"/>
          <cell r="M998"/>
          <cell r="N998"/>
          <cell r="O998"/>
        </row>
        <row r="999">
          <cell r="C999"/>
          <cell r="D999"/>
          <cell r="E999"/>
          <cell r="F999"/>
          <cell r="G999"/>
          <cell r="H999"/>
          <cell r="I999"/>
          <cell r="J999"/>
          <cell r="K999"/>
          <cell r="L999"/>
          <cell r="M999"/>
          <cell r="N999"/>
          <cell r="O999"/>
        </row>
        <row r="1000">
          <cell r="C1000"/>
          <cell r="D1000"/>
          <cell r="E1000"/>
          <cell r="F1000"/>
          <cell r="G1000"/>
          <cell r="H1000"/>
          <cell r="I1000"/>
          <cell r="J1000"/>
          <cell r="K1000"/>
          <cell r="L1000"/>
          <cell r="M1000"/>
          <cell r="N1000"/>
          <cell r="O1000"/>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Mayor</v>
          </cell>
          <cell r="S4" t="str">
            <v>Probable</v>
          </cell>
          <cell r="T4" t="str">
            <v>Mayor-Probable</v>
          </cell>
          <cell r="U4" t="str">
            <v>Extremo</v>
          </cell>
        </row>
        <row r="5">
          <cell r="Q5">
            <v>2</v>
          </cell>
          <cell r="R5" t="str">
            <v>Mayor</v>
          </cell>
          <cell r="S5" t="str">
            <v>Casi Seguro</v>
          </cell>
          <cell r="T5" t="str">
            <v>Mayor-Casi Seguro</v>
          </cell>
          <cell r="U5" t="str">
            <v>Extremo</v>
          </cell>
        </row>
        <row r="6">
          <cell r="Q6">
            <v>3</v>
          </cell>
          <cell r="R6" t="str">
            <v>Mayor</v>
          </cell>
          <cell r="S6" t="str">
            <v>Probable</v>
          </cell>
          <cell r="T6" t="str">
            <v>Mayor-Probable</v>
          </cell>
          <cell r="U6" t="str">
            <v>Extremo</v>
          </cell>
        </row>
        <row r="7">
          <cell r="Q7">
            <v>4</v>
          </cell>
          <cell r="R7" t="str">
            <v>Catastrófico</v>
          </cell>
          <cell r="S7" t="str">
            <v>Probable</v>
          </cell>
          <cell r="T7" t="str">
            <v>Catastrófico-Probable</v>
          </cell>
          <cell r="U7" t="str">
            <v>Extremo</v>
          </cell>
        </row>
        <row r="8">
          <cell r="Q8">
            <v>5</v>
          </cell>
          <cell r="R8" t="str">
            <v>Mayor</v>
          </cell>
          <cell r="S8" t="str">
            <v>Posible</v>
          </cell>
          <cell r="T8" t="str">
            <v>Mayor-Posible</v>
          </cell>
          <cell r="U8" t="str">
            <v>Extremo</v>
          </cell>
        </row>
        <row r="9">
          <cell r="Q9">
            <v>6</v>
          </cell>
          <cell r="R9" t="str">
            <v xml:space="preserve"> </v>
          </cell>
          <cell r="S9">
            <v>0</v>
          </cell>
          <cell r="T9" t="str">
            <v xml:space="preserve"> -0</v>
          </cell>
          <cell r="U9" t="e">
            <v>#N/A</v>
          </cell>
        </row>
        <row r="10">
          <cell r="Q10">
            <v>7</v>
          </cell>
          <cell r="R10" t="str">
            <v xml:space="preserve"> </v>
          </cell>
          <cell r="S10">
            <v>0</v>
          </cell>
          <cell r="T10" t="str">
            <v xml:space="preserve"> -0</v>
          </cell>
          <cell r="U10" t="e">
            <v>#N/A</v>
          </cell>
        </row>
        <row r="11">
          <cell r="Q11">
            <v>8</v>
          </cell>
          <cell r="R11" t="str">
            <v xml:space="preserve"> </v>
          </cell>
          <cell r="S11">
            <v>0</v>
          </cell>
          <cell r="T11" t="str">
            <v xml:space="preserve"> -0</v>
          </cell>
          <cell r="U11" t="e">
            <v>#N/A</v>
          </cell>
        </row>
        <row r="12">
          <cell r="Q12">
            <v>9</v>
          </cell>
          <cell r="R12" t="str">
            <v xml:space="preserve"> </v>
          </cell>
          <cell r="S12">
            <v>0</v>
          </cell>
          <cell r="T12" t="str">
            <v xml:space="preserve"> -0</v>
          </cell>
          <cell r="U12" t="e">
            <v>#N/A</v>
          </cell>
        </row>
        <row r="13">
          <cell r="Q13">
            <v>10</v>
          </cell>
          <cell r="R13" t="str">
            <v xml:space="preserve"> </v>
          </cell>
          <cell r="S13">
            <v>0</v>
          </cell>
          <cell r="T13" t="str">
            <v xml:space="preserve"> -0</v>
          </cell>
          <cell r="U13" t="e">
            <v>#N/A</v>
          </cell>
        </row>
        <row r="14">
          <cell r="Q14">
            <v>11</v>
          </cell>
          <cell r="R14" t="str">
            <v xml:space="preserve"> </v>
          </cell>
          <cell r="S14">
            <v>0</v>
          </cell>
          <cell r="T14" t="str">
            <v xml:space="preserve"> -0</v>
          </cell>
          <cell r="U14" t="e">
            <v>#N/A</v>
          </cell>
        </row>
        <row r="15">
          <cell r="Q15">
            <v>12</v>
          </cell>
          <cell r="R15" t="str">
            <v xml:space="preserve"> </v>
          </cell>
          <cell r="S15">
            <v>0</v>
          </cell>
          <cell r="T15" t="str">
            <v xml:space="preserve"> -0</v>
          </cell>
          <cell r="U15" t="e">
            <v>#N/A</v>
          </cell>
        </row>
        <row r="16">
          <cell r="Q16">
            <v>13</v>
          </cell>
          <cell r="R16" t="str">
            <v xml:space="preserve"> </v>
          </cell>
          <cell r="S16">
            <v>0</v>
          </cell>
          <cell r="T16" t="str">
            <v xml:space="preserve"> -0</v>
          </cell>
          <cell r="U16" t="e">
            <v>#N/A</v>
          </cell>
        </row>
        <row r="17">
          <cell r="Q17">
            <v>14</v>
          </cell>
          <cell r="R17" t="str">
            <v xml:space="preserve"> </v>
          </cell>
          <cell r="S17">
            <v>0</v>
          </cell>
          <cell r="T17" t="str">
            <v xml:space="preserve"> -0</v>
          </cell>
          <cell r="U17" t="e">
            <v>#N/A</v>
          </cell>
        </row>
        <row r="18">
          <cell r="Q18">
            <v>15</v>
          </cell>
          <cell r="R18" t="str">
            <v xml:space="preserve"> </v>
          </cell>
          <cell r="S18">
            <v>0</v>
          </cell>
          <cell r="T18" t="str">
            <v xml:space="preserve"> -0</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La priorización en la conformación de los expedientes físicos y virtuales no es la adecuada</v>
          </cell>
          <cell r="I5">
            <v>5</v>
          </cell>
          <cell r="J5">
            <v>5</v>
          </cell>
          <cell r="K5">
            <v>5</v>
          </cell>
          <cell r="L5">
            <v>5</v>
          </cell>
          <cell r="M5">
            <v>5</v>
          </cell>
          <cell r="N5"/>
          <cell r="O5"/>
          <cell r="P5">
            <v>25</v>
          </cell>
          <cell r="Q5">
            <v>5</v>
          </cell>
          <cell r="R5" t="str">
            <v>Casi Seguro</v>
          </cell>
        </row>
        <row r="6">
          <cell r="H6" t="str">
            <v>Hallazgos por parte de los entes de control y vigilancia por la desactualización de los instrumentos archivísticos</v>
          </cell>
          <cell r="I6">
            <v>5</v>
          </cell>
          <cell r="J6">
            <v>5</v>
          </cell>
          <cell r="K6">
            <v>4</v>
          </cell>
          <cell r="L6">
            <v>5</v>
          </cell>
          <cell r="M6">
            <v>5</v>
          </cell>
          <cell r="N6"/>
          <cell r="O6"/>
          <cell r="P6">
            <v>24</v>
          </cell>
          <cell r="Q6">
            <v>5</v>
          </cell>
          <cell r="R6" t="str">
            <v>Casi Seguro</v>
          </cell>
        </row>
        <row r="7">
          <cell r="H7" t="str">
            <v>El desconocimiento de los procedimientos de consulta y prestamo de documentos genera reprocesos en la entidad</v>
          </cell>
          <cell r="I7">
            <v>2</v>
          </cell>
          <cell r="J7">
            <v>3</v>
          </cell>
          <cell r="K7">
            <v>3</v>
          </cell>
          <cell r="L7">
            <v>4</v>
          </cell>
          <cell r="M7">
            <v>4</v>
          </cell>
          <cell r="N7"/>
          <cell r="O7"/>
          <cell r="P7">
            <v>16</v>
          </cell>
          <cell r="Q7">
            <v>3</v>
          </cell>
          <cell r="R7" t="str">
            <v>Posible</v>
          </cell>
        </row>
        <row r="8">
          <cell r="H8"/>
          <cell r="I8"/>
          <cell r="J8"/>
          <cell r="K8"/>
          <cell r="L8"/>
          <cell r="M8"/>
          <cell r="N8"/>
          <cell r="O8"/>
          <cell r="P8">
            <v>0</v>
          </cell>
          <cell r="Q8" t="str">
            <v xml:space="preserve"> </v>
          </cell>
          <cell r="R8" t="str">
            <v xml:space="preserve"> </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La priorización en la conformación de los expedientes físicos y virtuales no es la adecuada</v>
          </cell>
          <cell r="D6" t="str">
            <v>Si</v>
          </cell>
          <cell r="E6" t="str">
            <v>Si</v>
          </cell>
          <cell r="F6" t="str">
            <v>Si</v>
          </cell>
          <cell r="G6" t="str">
            <v>Si</v>
          </cell>
          <cell r="H6" t="str">
            <v>Si</v>
          </cell>
          <cell r="I6" t="str">
            <v>No</v>
          </cell>
          <cell r="J6" t="str">
            <v>Si</v>
          </cell>
          <cell r="K6" t="str">
            <v>Si</v>
          </cell>
          <cell r="L6" t="str">
            <v>Si</v>
          </cell>
          <cell r="M6" t="str">
            <v>No</v>
          </cell>
          <cell r="N6">
            <v>8</v>
          </cell>
          <cell r="O6" t="str">
            <v>Mayor</v>
          </cell>
        </row>
        <row r="7">
          <cell r="C7" t="str">
            <v>Hallazgos por parte de los entes de control y vigilancia por la desactualización de los instrumentos archivísticos</v>
          </cell>
          <cell r="D7" t="str">
            <v>Si</v>
          </cell>
          <cell r="E7" t="str">
            <v>Si</v>
          </cell>
          <cell r="F7" t="str">
            <v>Si</v>
          </cell>
          <cell r="G7" t="str">
            <v>Si</v>
          </cell>
          <cell r="H7" t="str">
            <v>Si</v>
          </cell>
          <cell r="I7" t="str">
            <v>Si</v>
          </cell>
          <cell r="J7" t="str">
            <v>Si</v>
          </cell>
          <cell r="K7" t="str">
            <v>Si</v>
          </cell>
          <cell r="L7" t="str">
            <v>Si</v>
          </cell>
          <cell r="M7" t="str">
            <v>No</v>
          </cell>
          <cell r="N7">
            <v>9</v>
          </cell>
          <cell r="O7" t="str">
            <v>Catastrófico</v>
          </cell>
        </row>
        <row r="8">
          <cell r="C8" t="str">
            <v>El desconocimiento de los procedimientos de consulta y prestamo de documentos genera reprocesos en la entidad</v>
          </cell>
          <cell r="D8" t="str">
            <v>Si</v>
          </cell>
          <cell r="E8" t="str">
            <v>Si</v>
          </cell>
          <cell r="F8" t="str">
            <v>No</v>
          </cell>
          <cell r="G8" t="str">
            <v>Si</v>
          </cell>
          <cell r="H8" t="str">
            <v>Si</v>
          </cell>
          <cell r="I8" t="str">
            <v>Si</v>
          </cell>
          <cell r="J8" t="str">
            <v>Si</v>
          </cell>
          <cell r="K8" t="str">
            <v>Si</v>
          </cell>
          <cell r="L8" t="str">
            <v>No</v>
          </cell>
          <cell r="M8" t="str">
            <v>No</v>
          </cell>
          <cell r="N8">
            <v>7</v>
          </cell>
          <cell r="O8" t="str">
            <v>Mayor</v>
          </cell>
        </row>
        <row r="9">
          <cell r="C9"/>
          <cell r="D9"/>
          <cell r="E9"/>
          <cell r="F9"/>
          <cell r="G9"/>
          <cell r="H9"/>
          <cell r="I9"/>
          <cell r="J9"/>
          <cell r="K9"/>
          <cell r="L9"/>
          <cell r="M9"/>
          <cell r="N9">
            <v>0</v>
          </cell>
          <cell r="O9" t="str">
            <v xml:space="preserve"> </v>
          </cell>
        </row>
        <row r="10">
          <cell r="C10"/>
          <cell r="D10"/>
          <cell r="E10"/>
          <cell r="F10"/>
          <cell r="G10"/>
          <cell r="H10"/>
          <cell r="I10"/>
          <cell r="J10"/>
          <cell r="K10"/>
          <cell r="L10"/>
          <cell r="M10"/>
          <cell r="N10"/>
          <cell r="O10"/>
        </row>
        <row r="11">
          <cell r="C11"/>
          <cell r="D11"/>
          <cell r="E11"/>
          <cell r="F11"/>
          <cell r="G11"/>
          <cell r="H11"/>
          <cell r="I11"/>
          <cell r="J11"/>
          <cell r="K11"/>
          <cell r="L11"/>
          <cell r="M11"/>
          <cell r="N11"/>
          <cell r="O11"/>
        </row>
        <row r="12">
          <cell r="C12"/>
          <cell r="D12"/>
          <cell r="E12"/>
          <cell r="F12"/>
          <cell r="G12"/>
          <cell r="H12"/>
          <cell r="I12"/>
          <cell r="J12"/>
          <cell r="K12"/>
          <cell r="L12"/>
          <cell r="M12"/>
          <cell r="N12"/>
          <cell r="O12"/>
        </row>
        <row r="13">
          <cell r="C13"/>
          <cell r="D13"/>
          <cell r="E13"/>
          <cell r="F13"/>
          <cell r="G13"/>
          <cell r="H13"/>
          <cell r="I13"/>
          <cell r="J13"/>
          <cell r="K13"/>
          <cell r="L13"/>
          <cell r="M13"/>
          <cell r="N13"/>
          <cell r="O13"/>
        </row>
        <row r="14">
          <cell r="C14"/>
          <cell r="D14"/>
          <cell r="E14"/>
          <cell r="F14"/>
          <cell r="G14"/>
          <cell r="H14"/>
          <cell r="I14"/>
          <cell r="J14"/>
          <cell r="K14"/>
          <cell r="L14"/>
          <cell r="M14"/>
          <cell r="N14"/>
          <cell r="O14"/>
        </row>
        <row r="15">
          <cell r="C15"/>
          <cell r="D15"/>
          <cell r="E15"/>
          <cell r="F15"/>
          <cell r="G15"/>
          <cell r="H15"/>
          <cell r="I15"/>
          <cell r="J15"/>
          <cell r="K15"/>
          <cell r="L15"/>
          <cell r="M15"/>
          <cell r="N15"/>
          <cell r="O15"/>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Mayor</v>
          </cell>
          <cell r="S4" t="str">
            <v>Casi Seguro</v>
          </cell>
          <cell r="T4" t="str">
            <v>Mayor-Casi Seguro</v>
          </cell>
          <cell r="U4" t="str">
            <v>Extremo</v>
          </cell>
        </row>
        <row r="5">
          <cell r="Q5">
            <v>2</v>
          </cell>
          <cell r="R5" t="e">
            <v>#N/A</v>
          </cell>
          <cell r="S5" t="str">
            <v>Casi Seguro</v>
          </cell>
          <cell r="T5" t="e">
            <v>#N/A</v>
          </cell>
          <cell r="U5" t="e">
            <v>#N/A</v>
          </cell>
        </row>
        <row r="6">
          <cell r="Q6">
            <v>3</v>
          </cell>
          <cell r="R6" t="str">
            <v>Catastrófico</v>
          </cell>
          <cell r="S6" t="str">
            <v>Posible</v>
          </cell>
          <cell r="T6" t="str">
            <v>Catastrófico-Posible</v>
          </cell>
          <cell r="U6" t="str">
            <v>Extremo</v>
          </cell>
        </row>
        <row r="7">
          <cell r="Q7">
            <v>4</v>
          </cell>
          <cell r="R7" t="str">
            <v>Mayor</v>
          </cell>
          <cell r="S7" t="str">
            <v xml:space="preserve"> </v>
          </cell>
          <cell r="T7" t="str">
            <v xml:space="preserve">Mayor- </v>
          </cell>
          <cell r="U7" t="e">
            <v>#N/A</v>
          </cell>
        </row>
        <row r="8">
          <cell r="Q8">
            <v>5</v>
          </cell>
          <cell r="R8" t="e">
            <v>#N/A</v>
          </cell>
          <cell r="S8" t="str">
            <v xml:space="preserve"> </v>
          </cell>
          <cell r="T8" t="e">
            <v>#N/A</v>
          </cell>
          <cell r="U8" t="e">
            <v>#N/A</v>
          </cell>
        </row>
        <row r="9">
          <cell r="Q9">
            <v>6</v>
          </cell>
          <cell r="R9" t="e">
            <v>#N/A</v>
          </cell>
          <cell r="S9" t="str">
            <v xml:space="preserve"> </v>
          </cell>
          <cell r="T9" t="e">
            <v>#N/A</v>
          </cell>
          <cell r="U9" t="e">
            <v>#N/A</v>
          </cell>
        </row>
        <row r="10">
          <cell r="Q10">
            <v>7</v>
          </cell>
          <cell r="R10" t="str">
            <v xml:space="preserve"> </v>
          </cell>
          <cell r="S10" t="str">
            <v xml:space="preserve"> </v>
          </cell>
          <cell r="T10" t="str">
            <v xml:space="preserve"> - </v>
          </cell>
          <cell r="U10" t="e">
            <v>#N/A</v>
          </cell>
        </row>
        <row r="11">
          <cell r="Q11">
            <v>8</v>
          </cell>
          <cell r="R11" t="e">
            <v>#N/A</v>
          </cell>
          <cell r="S11" t="str">
            <v xml:space="preserve"> </v>
          </cell>
          <cell r="T11" t="e">
            <v>#N/A</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 xml:space="preserve">Incumplimiento de metas por ejecución presupuestal desarticulada. </v>
          </cell>
          <cell r="I5">
            <v>4</v>
          </cell>
          <cell r="J5">
            <v>4</v>
          </cell>
          <cell r="K5"/>
          <cell r="L5"/>
          <cell r="M5"/>
          <cell r="N5"/>
          <cell r="O5"/>
          <cell r="P5">
            <v>8</v>
          </cell>
          <cell r="Q5">
            <v>4</v>
          </cell>
          <cell r="R5" t="str">
            <v>Probable</v>
          </cell>
        </row>
        <row r="6">
          <cell r="H6" t="str">
            <v xml:space="preserve">Generar información institucional imprecisa sobre el seguimiento físico a los proyectos de inversión. </v>
          </cell>
          <cell r="I6">
            <v>4</v>
          </cell>
          <cell r="J6">
            <v>4</v>
          </cell>
          <cell r="K6">
            <v>4</v>
          </cell>
          <cell r="L6"/>
          <cell r="M6"/>
          <cell r="N6"/>
          <cell r="O6"/>
          <cell r="P6">
            <v>12</v>
          </cell>
          <cell r="Q6">
            <v>4</v>
          </cell>
          <cell r="R6" t="str">
            <v>Probable</v>
          </cell>
        </row>
        <row r="7">
          <cell r="H7" t="str">
            <v xml:space="preserve">Incumplimiento de las metas establecidas en el plan de acción solicitado por la Secretaría Distrital de Ambiente </v>
          </cell>
          <cell r="I7">
            <v>2</v>
          </cell>
          <cell r="J7">
            <v>1</v>
          </cell>
          <cell r="K7"/>
          <cell r="L7"/>
          <cell r="M7"/>
          <cell r="N7"/>
          <cell r="O7"/>
          <cell r="P7">
            <v>3</v>
          </cell>
          <cell r="Q7">
            <v>2</v>
          </cell>
          <cell r="R7" t="str">
            <v>Improbable</v>
          </cell>
        </row>
        <row r="8">
          <cell r="H8" t="str">
            <v>Afectación al medio ambiente producto de los servicios ofrecidos por la entidad en el ejercicio de su misionalidad</v>
          </cell>
          <cell r="I8">
            <v>4</v>
          </cell>
          <cell r="J8">
            <v>5</v>
          </cell>
          <cell r="K8"/>
          <cell r="L8"/>
          <cell r="M8"/>
          <cell r="N8"/>
          <cell r="O8"/>
          <cell r="P8">
            <v>9</v>
          </cell>
          <cell r="Q8">
            <v>5</v>
          </cell>
          <cell r="R8" t="str">
            <v>Casi Seguro</v>
          </cell>
        </row>
        <row r="9">
          <cell r="H9" t="str">
            <v xml:space="preserve">Instrumentos de seguimiento insuficientes para la medición del cumplimiento de la plataforma estratégica institucional </v>
          </cell>
          <cell r="I9">
            <v>4</v>
          </cell>
          <cell r="J9">
            <v>3</v>
          </cell>
          <cell r="K9"/>
          <cell r="L9"/>
          <cell r="M9"/>
          <cell r="N9"/>
          <cell r="O9"/>
          <cell r="P9">
            <v>7</v>
          </cell>
          <cell r="Q9">
            <v>4</v>
          </cell>
          <cell r="R9" t="str">
            <v>Probable</v>
          </cell>
        </row>
        <row r="10">
          <cell r="H10" t="str">
            <v>Diseño de los indicadores no permite realizar un seguimiento efectivo de la gestión del proceso.</v>
          </cell>
          <cell r="I10">
            <v>3</v>
          </cell>
          <cell r="J10">
            <v>3</v>
          </cell>
          <cell r="K10"/>
          <cell r="L10"/>
          <cell r="M10"/>
          <cell r="N10"/>
          <cell r="O10"/>
          <cell r="P10">
            <v>6</v>
          </cell>
          <cell r="Q10">
            <v>3</v>
          </cell>
          <cell r="R10" t="str">
            <v>Posible</v>
          </cell>
        </row>
        <row r="11">
          <cell r="H11" t="str">
            <v>Bajo calidad y oportunidad del dato reportado</v>
          </cell>
          <cell r="I11">
            <v>4</v>
          </cell>
          <cell r="J11">
            <v>4</v>
          </cell>
          <cell r="K11"/>
          <cell r="L11"/>
          <cell r="M11"/>
          <cell r="N11"/>
          <cell r="O11"/>
          <cell r="P11">
            <v>8</v>
          </cell>
          <cell r="Q11">
            <v>4</v>
          </cell>
          <cell r="R11" t="str">
            <v>Probable</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row r="10">
          <cell r="C10" t="str">
            <v>Afectación al medio ambiente producto de los servicios ofrecidos por la entidad en el ejercicio de su misionalidad</v>
          </cell>
        </row>
        <row r="12">
          <cell r="D12" t="str">
            <v xml:space="preserve">Algunos componentes de la plataforma estratégica institucional son medidos por herramientas que no están vinculadas entre sí </v>
          </cell>
        </row>
        <row r="13">
          <cell r="D13" t="str">
            <v xml:space="preserve">Desarticulación de las acciones realizadas por parte de las unidades de gestión frente a la platafoma estratégica estabalecida por la entidad </v>
          </cell>
        </row>
        <row r="14">
          <cell r="D14" t="str">
            <v xml:space="preserve">Se cuenta con limitados documentos orientadores para la fiormulación de los Indicadores de Gestión </v>
          </cell>
        </row>
        <row r="15">
          <cell r="D15" t="str">
            <v>Bajo interes de unidades de gestión y/o lideres de proceso en la formulación de indicadores</v>
          </cell>
        </row>
        <row r="16">
          <cell r="D16" t="str">
            <v>Bajo nivel de usabilidad del instrumento diseñado para el reporte de indicadores (Hoja de vida)</v>
          </cell>
        </row>
        <row r="18">
          <cell r="D18" t="str">
            <v>Fuente de información de dificil acceso</v>
          </cell>
        </row>
        <row r="19">
          <cell r="D19" t="str">
            <v xml:space="preserve">La información reposa en várias fuentes </v>
          </cell>
        </row>
        <row r="20">
          <cell r="D20" t="str">
            <v>Escasos liniamientos la depuración y refinamiento del dato</v>
          </cell>
        </row>
      </sheetData>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 xml:space="preserve">Incumplimiento de metas por ejecución presupuestal desarticulada. </v>
          </cell>
          <cell r="D6" t="str">
            <v>Si</v>
          </cell>
          <cell r="E6" t="str">
            <v>Si</v>
          </cell>
          <cell r="F6" t="str">
            <v>Si</v>
          </cell>
          <cell r="G6" t="str">
            <v>No</v>
          </cell>
          <cell r="H6" t="str">
            <v>No</v>
          </cell>
          <cell r="I6" t="str">
            <v>No</v>
          </cell>
          <cell r="J6" t="str">
            <v>Si</v>
          </cell>
          <cell r="K6" t="str">
            <v>No</v>
          </cell>
          <cell r="L6" t="str">
            <v>Si</v>
          </cell>
          <cell r="M6" t="str">
            <v>No</v>
          </cell>
          <cell r="N6">
            <v>5</v>
          </cell>
          <cell r="O6" t="str">
            <v>Moderado</v>
          </cell>
        </row>
        <row r="7">
          <cell r="C7" t="str">
            <v xml:space="preserve">Generar información institucional imprecisa sobre el seguimiento físico a los proyectos de inversión. </v>
          </cell>
          <cell r="D7" t="str">
            <v>Si</v>
          </cell>
          <cell r="E7" t="str">
            <v>Si</v>
          </cell>
          <cell r="F7" t="str">
            <v>Si</v>
          </cell>
          <cell r="G7" t="str">
            <v>No</v>
          </cell>
          <cell r="H7" t="str">
            <v>No</v>
          </cell>
          <cell r="I7" t="str">
            <v>No</v>
          </cell>
          <cell r="J7" t="str">
            <v>Si</v>
          </cell>
          <cell r="K7" t="str">
            <v>Si</v>
          </cell>
          <cell r="L7" t="str">
            <v>Si</v>
          </cell>
          <cell r="M7" t="str">
            <v>No</v>
          </cell>
          <cell r="N7">
            <v>6</v>
          </cell>
          <cell r="O7" t="str">
            <v>Moderado</v>
          </cell>
        </row>
        <row r="8">
          <cell r="C8" t="str">
            <v xml:space="preserve">Incumplimiento de las metas establecidas en el plan de acción solicitado por la Secretaría Distrital de Ambiente </v>
          </cell>
          <cell r="D8" t="str">
            <v>Si</v>
          </cell>
          <cell r="E8" t="str">
            <v>Si</v>
          </cell>
          <cell r="F8" t="str">
            <v>Si</v>
          </cell>
          <cell r="G8" t="str">
            <v>No</v>
          </cell>
          <cell r="H8" t="str">
            <v>No</v>
          </cell>
          <cell r="I8" t="str">
            <v>No</v>
          </cell>
          <cell r="J8" t="str">
            <v>No</v>
          </cell>
          <cell r="K8" t="str">
            <v>Si</v>
          </cell>
          <cell r="L8" t="str">
            <v>Si</v>
          </cell>
          <cell r="M8" t="str">
            <v>No</v>
          </cell>
          <cell r="N8">
            <v>5</v>
          </cell>
          <cell r="O8" t="str">
            <v>Moderado</v>
          </cell>
        </row>
        <row r="9">
          <cell r="C9" t="str">
            <v>Afectación al medio ambiente producto de los servicios ofrecidos por la entidad en el ejercicio de su misionalidad</v>
          </cell>
          <cell r="D9" t="str">
            <v>Si</v>
          </cell>
          <cell r="E9" t="str">
            <v>Si</v>
          </cell>
          <cell r="F9" t="str">
            <v>Si</v>
          </cell>
          <cell r="G9" t="str">
            <v>No</v>
          </cell>
          <cell r="H9" t="str">
            <v>No</v>
          </cell>
          <cell r="I9" t="str">
            <v>Si</v>
          </cell>
          <cell r="J9" t="str">
            <v>No</v>
          </cell>
          <cell r="K9" t="str">
            <v>Si</v>
          </cell>
          <cell r="L9" t="str">
            <v>Si</v>
          </cell>
          <cell r="M9" t="str">
            <v>No</v>
          </cell>
          <cell r="N9">
            <v>6</v>
          </cell>
          <cell r="O9" t="str">
            <v>Moderado</v>
          </cell>
        </row>
        <row r="10">
          <cell r="C10" t="str">
            <v xml:space="preserve">Instrumentos de seguimiento insuficientes para la medición del cumplimiento de la plataforma estratégica institucional </v>
          </cell>
          <cell r="D10" t="str">
            <v>Si</v>
          </cell>
          <cell r="E10" t="str">
            <v>Si</v>
          </cell>
          <cell r="F10" t="str">
            <v>Si</v>
          </cell>
          <cell r="G10" t="str">
            <v>No</v>
          </cell>
          <cell r="H10" t="str">
            <v>Si</v>
          </cell>
          <cell r="I10" t="str">
            <v>No</v>
          </cell>
          <cell r="J10" t="str">
            <v>No</v>
          </cell>
          <cell r="K10" t="str">
            <v>No</v>
          </cell>
          <cell r="L10" t="str">
            <v>Si</v>
          </cell>
          <cell r="M10" t="str">
            <v>No</v>
          </cell>
          <cell r="N10">
            <v>5</v>
          </cell>
          <cell r="O10" t="str">
            <v>Moderado</v>
          </cell>
        </row>
        <row r="11">
          <cell r="C11" t="str">
            <v>Diseño de los indicadores no permite realizar un seguimiento efectivo de la gestión del proceso.</v>
          </cell>
          <cell r="D11" t="str">
            <v>No</v>
          </cell>
          <cell r="E11" t="str">
            <v>No</v>
          </cell>
          <cell r="F11" t="str">
            <v>Si</v>
          </cell>
          <cell r="G11" t="str">
            <v>No</v>
          </cell>
          <cell r="H11" t="str">
            <v>No</v>
          </cell>
          <cell r="I11" t="str">
            <v>No</v>
          </cell>
          <cell r="J11" t="str">
            <v>No</v>
          </cell>
          <cell r="K11" t="str">
            <v>Si</v>
          </cell>
          <cell r="L11" t="str">
            <v>Si</v>
          </cell>
          <cell r="M11" t="str">
            <v>No</v>
          </cell>
          <cell r="N11">
            <v>3</v>
          </cell>
          <cell r="O11" t="str">
            <v>Menor</v>
          </cell>
        </row>
        <row r="12">
          <cell r="C12" t="str">
            <v>Bajo calidad y oportunidad del dato reportado</v>
          </cell>
          <cell r="D12" t="str">
            <v>No</v>
          </cell>
          <cell r="E12" t="str">
            <v>No</v>
          </cell>
          <cell r="F12" t="str">
            <v>Si</v>
          </cell>
          <cell r="G12" t="str">
            <v>No</v>
          </cell>
          <cell r="H12" t="str">
            <v>No</v>
          </cell>
          <cell r="I12" t="str">
            <v>No</v>
          </cell>
          <cell r="J12" t="str">
            <v>Si</v>
          </cell>
          <cell r="K12" t="str">
            <v>Si</v>
          </cell>
          <cell r="L12" t="str">
            <v>Si</v>
          </cell>
          <cell r="M12" t="str">
            <v>No</v>
          </cell>
          <cell r="N12">
            <v>4</v>
          </cell>
          <cell r="O12" t="str">
            <v>Menor</v>
          </cell>
        </row>
        <row r="13">
          <cell r="C13"/>
          <cell r="D13"/>
          <cell r="E13"/>
          <cell r="F13"/>
          <cell r="G13"/>
          <cell r="H13"/>
          <cell r="I13"/>
          <cell r="J13"/>
          <cell r="K13"/>
          <cell r="L13"/>
          <cell r="M13"/>
          <cell r="N13">
            <v>0</v>
          </cell>
          <cell r="O13" t="str">
            <v xml:space="preserve"> </v>
          </cell>
        </row>
        <row r="14">
          <cell r="C14">
            <v>0</v>
          </cell>
          <cell r="D14"/>
          <cell r="E14"/>
          <cell r="F14"/>
          <cell r="G14"/>
          <cell r="H14"/>
          <cell r="I14"/>
          <cell r="J14"/>
          <cell r="K14"/>
          <cell r="L14"/>
          <cell r="M14"/>
          <cell r="N14">
            <v>0</v>
          </cell>
          <cell r="O14" t="str">
            <v xml:space="preserve"> </v>
          </cell>
        </row>
        <row r="15">
          <cell r="C15">
            <v>0</v>
          </cell>
          <cell r="D15"/>
          <cell r="E15"/>
          <cell r="F15"/>
          <cell r="G15"/>
          <cell r="H15"/>
          <cell r="I15"/>
          <cell r="J15"/>
          <cell r="K15"/>
          <cell r="L15"/>
          <cell r="M15"/>
          <cell r="N15">
            <v>0</v>
          </cell>
          <cell r="O15" t="str">
            <v xml:space="preserve"> </v>
          </cell>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row r="977">
          <cell r="C977"/>
          <cell r="D977"/>
          <cell r="E977"/>
          <cell r="F977"/>
          <cell r="G977"/>
          <cell r="H977"/>
          <cell r="I977"/>
          <cell r="J977"/>
          <cell r="K977"/>
          <cell r="L977"/>
          <cell r="M977"/>
          <cell r="N977"/>
          <cell r="O977"/>
        </row>
        <row r="978">
          <cell r="C978"/>
          <cell r="D978"/>
          <cell r="E978"/>
          <cell r="F978"/>
          <cell r="G978"/>
          <cell r="H978"/>
          <cell r="I978"/>
          <cell r="J978"/>
          <cell r="K978"/>
          <cell r="L978"/>
          <cell r="M978"/>
          <cell r="N978"/>
          <cell r="O978"/>
        </row>
        <row r="979">
          <cell r="C979"/>
          <cell r="D979"/>
          <cell r="E979"/>
          <cell r="F979"/>
          <cell r="G979"/>
          <cell r="H979"/>
          <cell r="I979"/>
          <cell r="J979"/>
          <cell r="K979"/>
          <cell r="L979"/>
          <cell r="M979"/>
          <cell r="N979"/>
          <cell r="O979"/>
        </row>
        <row r="980">
          <cell r="C980"/>
          <cell r="D980"/>
          <cell r="E980"/>
          <cell r="F980"/>
          <cell r="G980"/>
          <cell r="H980"/>
          <cell r="I980"/>
          <cell r="J980"/>
          <cell r="K980"/>
          <cell r="L980"/>
          <cell r="M980"/>
          <cell r="N980"/>
          <cell r="O980"/>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Moderado</v>
          </cell>
          <cell r="S4" t="str">
            <v>Probable</v>
          </cell>
          <cell r="T4" t="str">
            <v>Moderado-Probable</v>
          </cell>
          <cell r="U4" t="str">
            <v>Alto</v>
          </cell>
        </row>
        <row r="5">
          <cell r="Q5">
            <v>2</v>
          </cell>
          <cell r="R5" t="str">
            <v>Moderado</v>
          </cell>
          <cell r="S5" t="str">
            <v>Probable</v>
          </cell>
          <cell r="T5" t="str">
            <v>Moderado-Probable</v>
          </cell>
          <cell r="U5" t="str">
            <v>Alto</v>
          </cell>
        </row>
        <row r="6">
          <cell r="Q6">
            <v>3</v>
          </cell>
          <cell r="R6" t="str">
            <v>Moderado</v>
          </cell>
          <cell r="S6" t="str">
            <v>Improbable</v>
          </cell>
          <cell r="T6" t="str">
            <v>Moderado-Improbable</v>
          </cell>
          <cell r="U6" t="str">
            <v>Moderado</v>
          </cell>
        </row>
        <row r="7">
          <cell r="Q7">
            <v>4</v>
          </cell>
          <cell r="R7" t="str">
            <v>Moderado</v>
          </cell>
          <cell r="S7" t="str">
            <v>Casi Seguro</v>
          </cell>
          <cell r="T7" t="str">
            <v>Moderado-Casi Seguro</v>
          </cell>
          <cell r="U7" t="str">
            <v>Extremo</v>
          </cell>
        </row>
        <row r="8">
          <cell r="Q8">
            <v>5</v>
          </cell>
          <cell r="R8" t="str">
            <v>Moderado</v>
          </cell>
          <cell r="S8" t="str">
            <v>Probable</v>
          </cell>
          <cell r="T8" t="str">
            <v>Moderado-Probable</v>
          </cell>
          <cell r="U8" t="str">
            <v>Alto</v>
          </cell>
        </row>
        <row r="9">
          <cell r="Q9">
            <v>6</v>
          </cell>
          <cell r="R9" t="str">
            <v>Menor</v>
          </cell>
          <cell r="S9" t="str">
            <v>Posible</v>
          </cell>
          <cell r="T9" t="str">
            <v>Menor-Posible</v>
          </cell>
          <cell r="U9" t="str">
            <v>Moderado</v>
          </cell>
        </row>
        <row r="10">
          <cell r="Q10">
            <v>7</v>
          </cell>
          <cell r="R10" t="str">
            <v>Menor</v>
          </cell>
          <cell r="S10" t="str">
            <v>Probable</v>
          </cell>
          <cell r="T10" t="str">
            <v>Menor-Probable</v>
          </cell>
          <cell r="U10" t="str">
            <v>Alto</v>
          </cell>
        </row>
        <row r="11">
          <cell r="Q11">
            <v>8</v>
          </cell>
          <cell r="R11" t="str">
            <v xml:space="preserve"> </v>
          </cell>
          <cell r="S11" t="str">
            <v xml:space="preserve"> </v>
          </cell>
          <cell r="T11" t="str">
            <v xml:space="preserve"> - </v>
          </cell>
          <cell r="U11" t="e">
            <v>#N/A</v>
          </cell>
        </row>
        <row r="12">
          <cell r="Q12">
            <v>9</v>
          </cell>
          <cell r="R12" t="str">
            <v xml:space="preserve"> </v>
          </cell>
          <cell r="S12" t="str">
            <v xml:space="preserve"> </v>
          </cell>
          <cell r="T12" t="str">
            <v xml:space="preserve"> - </v>
          </cell>
          <cell r="U12" t="e">
            <v>#N/A</v>
          </cell>
        </row>
        <row r="13">
          <cell r="Q13">
            <v>10</v>
          </cell>
          <cell r="R13" t="str">
            <v xml:space="preserve"> </v>
          </cell>
          <cell r="S13" t="str">
            <v xml:space="preserve"> </v>
          </cell>
          <cell r="T13" t="str">
            <v xml:space="preserve"> - </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Perdida, manipulación y divulgación no autorizada de la información</v>
          </cell>
          <cell r="I5">
            <v>3</v>
          </cell>
          <cell r="J5"/>
          <cell r="K5"/>
          <cell r="L5"/>
          <cell r="M5"/>
          <cell r="N5"/>
          <cell r="O5"/>
          <cell r="P5">
            <v>3</v>
          </cell>
          <cell r="Q5">
            <v>3</v>
          </cell>
          <cell r="R5" t="str">
            <v>Posible</v>
          </cell>
        </row>
        <row r="6">
          <cell r="H6" t="str">
            <v>Baja disponibilidad en la prestación de infraestructura tecnológica, red y datos</v>
          </cell>
          <cell r="I6">
            <v>4</v>
          </cell>
          <cell r="J6"/>
          <cell r="K6"/>
          <cell r="L6"/>
          <cell r="M6"/>
          <cell r="N6"/>
          <cell r="O6"/>
          <cell r="P6">
            <v>4</v>
          </cell>
          <cell r="Q6">
            <v>4</v>
          </cell>
          <cell r="R6" t="str">
            <v>Probable</v>
          </cell>
        </row>
        <row r="7">
          <cell r="H7" t="str">
            <v>Instalación de software ilegal o no licenciado en los computadores de la entidad</v>
          </cell>
          <cell r="I7">
            <v>3</v>
          </cell>
          <cell r="J7"/>
          <cell r="K7"/>
          <cell r="L7"/>
          <cell r="M7"/>
          <cell r="N7"/>
          <cell r="O7"/>
          <cell r="P7">
            <v>3</v>
          </cell>
          <cell r="Q7">
            <v>3</v>
          </cell>
          <cell r="R7" t="str">
            <v>Posible</v>
          </cell>
        </row>
        <row r="8">
          <cell r="H8"/>
          <cell r="I8"/>
          <cell r="J8"/>
          <cell r="K8"/>
          <cell r="L8"/>
          <cell r="M8"/>
          <cell r="N8"/>
          <cell r="O8"/>
          <cell r="P8">
            <v>0</v>
          </cell>
          <cell r="Q8" t="str">
            <v xml:space="preserve"> </v>
          </cell>
          <cell r="R8" t="str">
            <v xml:space="preserve"> </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Perdida, manipulación y divulgación no autorizada de la información</v>
          </cell>
          <cell r="D6" t="str">
            <v>Si</v>
          </cell>
          <cell r="E6" t="str">
            <v>Si</v>
          </cell>
          <cell r="F6" t="str">
            <v>Si</v>
          </cell>
          <cell r="G6" t="str">
            <v>No</v>
          </cell>
          <cell r="H6" t="str">
            <v>Si</v>
          </cell>
          <cell r="I6" t="str">
            <v>Si</v>
          </cell>
          <cell r="J6" t="str">
            <v>Si</v>
          </cell>
          <cell r="K6" t="str">
            <v>Si</v>
          </cell>
          <cell r="L6" t="str">
            <v>Si</v>
          </cell>
          <cell r="M6" t="str">
            <v>No</v>
          </cell>
          <cell r="N6">
            <v>8</v>
          </cell>
          <cell r="O6" t="str">
            <v>Mayor</v>
          </cell>
        </row>
        <row r="7">
          <cell r="C7" t="str">
            <v>Baja disponibilidad en la prestación de infraestructura tecnológica, red y datos</v>
          </cell>
          <cell r="D7" t="str">
            <v>Si</v>
          </cell>
          <cell r="E7" t="str">
            <v>Si</v>
          </cell>
          <cell r="F7" t="str">
            <v>Si</v>
          </cell>
          <cell r="G7" t="str">
            <v>No</v>
          </cell>
          <cell r="H7" t="str">
            <v>Si</v>
          </cell>
          <cell r="I7" t="str">
            <v>No</v>
          </cell>
          <cell r="J7" t="str">
            <v>No</v>
          </cell>
          <cell r="K7" t="str">
            <v>Si</v>
          </cell>
          <cell r="L7" t="str">
            <v>Si</v>
          </cell>
          <cell r="M7" t="str">
            <v>No</v>
          </cell>
          <cell r="N7">
            <v>6</v>
          </cell>
          <cell r="O7" t="str">
            <v>Moderado</v>
          </cell>
        </row>
        <row r="8">
          <cell r="C8" t="str">
            <v>Instalación de software ilegal o no licenciado en los computadores de la entidad</v>
          </cell>
          <cell r="D8" t="str">
            <v>Si</v>
          </cell>
          <cell r="E8" t="str">
            <v>No</v>
          </cell>
          <cell r="F8" t="str">
            <v>Si</v>
          </cell>
          <cell r="G8" t="str">
            <v>Si</v>
          </cell>
          <cell r="H8" t="str">
            <v>No</v>
          </cell>
          <cell r="I8" t="str">
            <v>No</v>
          </cell>
          <cell r="J8" t="str">
            <v>Si</v>
          </cell>
          <cell r="K8" t="str">
            <v>Si</v>
          </cell>
          <cell r="L8" t="str">
            <v>Si</v>
          </cell>
          <cell r="M8" t="str">
            <v>No</v>
          </cell>
          <cell r="N8">
            <v>6</v>
          </cell>
          <cell r="O8" t="str">
            <v>Moderado</v>
          </cell>
        </row>
        <row r="9">
          <cell r="C9" t="str">
            <v>Baja disponibilidad en la prestación de infraestructura tecnológica, red y datos</v>
          </cell>
          <cell r="D9" t="str">
            <v>Si</v>
          </cell>
          <cell r="E9" t="str">
            <v>Si</v>
          </cell>
          <cell r="F9" t="str">
            <v>Si</v>
          </cell>
          <cell r="G9" t="str">
            <v>Si</v>
          </cell>
          <cell r="H9" t="str">
            <v>Si</v>
          </cell>
          <cell r="I9" t="str">
            <v>No</v>
          </cell>
          <cell r="J9" t="str">
            <v>No</v>
          </cell>
          <cell r="K9" t="str">
            <v>Si</v>
          </cell>
          <cell r="L9" t="str">
            <v>Si</v>
          </cell>
          <cell r="M9" t="str">
            <v>No</v>
          </cell>
          <cell r="N9">
            <v>7</v>
          </cell>
          <cell r="O9" t="str">
            <v>Mayor</v>
          </cell>
        </row>
        <row r="10">
          <cell r="C10">
            <v>0</v>
          </cell>
          <cell r="D10"/>
          <cell r="E10"/>
          <cell r="F10"/>
          <cell r="G10"/>
          <cell r="H10"/>
          <cell r="I10"/>
          <cell r="J10"/>
          <cell r="K10"/>
          <cell r="L10"/>
          <cell r="M10"/>
          <cell r="N10">
            <v>0</v>
          </cell>
          <cell r="O10" t="str">
            <v xml:space="preserve"> </v>
          </cell>
        </row>
        <row r="11">
          <cell r="C11">
            <v>0</v>
          </cell>
          <cell r="D11"/>
          <cell r="E11"/>
          <cell r="F11"/>
          <cell r="G11"/>
          <cell r="H11"/>
          <cell r="I11"/>
          <cell r="J11"/>
          <cell r="K11"/>
          <cell r="L11"/>
          <cell r="M11"/>
          <cell r="N11">
            <v>0</v>
          </cell>
          <cell r="O11" t="str">
            <v xml:space="preserve"> </v>
          </cell>
        </row>
        <row r="12">
          <cell r="C12">
            <v>0</v>
          </cell>
          <cell r="D12"/>
          <cell r="E12"/>
          <cell r="F12"/>
          <cell r="G12"/>
          <cell r="H12"/>
          <cell r="I12"/>
          <cell r="J12"/>
          <cell r="K12"/>
          <cell r="L12"/>
          <cell r="M12"/>
          <cell r="N12">
            <v>0</v>
          </cell>
          <cell r="O12" t="str">
            <v xml:space="preserve"> </v>
          </cell>
        </row>
        <row r="13">
          <cell r="C13">
            <v>0</v>
          </cell>
          <cell r="D13"/>
          <cell r="E13"/>
          <cell r="F13"/>
          <cell r="G13"/>
          <cell r="H13"/>
          <cell r="I13"/>
          <cell r="J13"/>
          <cell r="K13"/>
          <cell r="L13"/>
          <cell r="M13"/>
          <cell r="N13">
            <v>0</v>
          </cell>
          <cell r="O13" t="str">
            <v xml:space="preserve"> </v>
          </cell>
        </row>
        <row r="14">
          <cell r="C14"/>
          <cell r="D14"/>
          <cell r="E14"/>
          <cell r="F14"/>
          <cell r="G14"/>
          <cell r="H14"/>
          <cell r="I14"/>
          <cell r="J14"/>
          <cell r="K14"/>
          <cell r="L14"/>
          <cell r="M14"/>
          <cell r="N14"/>
          <cell r="O14"/>
        </row>
        <row r="15">
          <cell r="C15"/>
          <cell r="D15"/>
          <cell r="E15"/>
          <cell r="F15"/>
          <cell r="G15"/>
          <cell r="H15"/>
          <cell r="I15"/>
          <cell r="J15"/>
          <cell r="K15"/>
          <cell r="L15"/>
          <cell r="M15"/>
          <cell r="N15"/>
          <cell r="O15"/>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Mayor</v>
          </cell>
          <cell r="S4" t="str">
            <v>Posible</v>
          </cell>
          <cell r="T4" t="str">
            <v>Mayor-Posible</v>
          </cell>
          <cell r="U4" t="str">
            <v>Extremo</v>
          </cell>
        </row>
        <row r="5">
          <cell r="Q5">
            <v>2</v>
          </cell>
          <cell r="R5" t="str">
            <v>Moderado</v>
          </cell>
          <cell r="S5" t="str">
            <v>Probable</v>
          </cell>
          <cell r="T5" t="str">
            <v>Moderado-Probable</v>
          </cell>
          <cell r="U5" t="str">
            <v>Alto</v>
          </cell>
        </row>
        <row r="6">
          <cell r="Q6">
            <v>3</v>
          </cell>
          <cell r="R6" t="str">
            <v>Moderado</v>
          </cell>
          <cell r="S6" t="str">
            <v>Posible</v>
          </cell>
          <cell r="T6" t="str">
            <v>Moderado-Posible</v>
          </cell>
          <cell r="U6" t="str">
            <v>Alto</v>
          </cell>
        </row>
        <row r="7">
          <cell r="Q7">
            <v>4</v>
          </cell>
          <cell r="R7" t="e">
            <v>#N/A</v>
          </cell>
          <cell r="S7" t="str">
            <v xml:space="preserve"> </v>
          </cell>
          <cell r="T7" t="e">
            <v>#N/A</v>
          </cell>
          <cell r="U7" t="e">
            <v>#N/A</v>
          </cell>
        </row>
        <row r="8">
          <cell r="Q8">
            <v>5</v>
          </cell>
          <cell r="R8" t="str">
            <v xml:space="preserve"> </v>
          </cell>
          <cell r="S8" t="str">
            <v xml:space="preserve"> </v>
          </cell>
          <cell r="T8" t="str">
            <v xml:space="preserve"> - </v>
          </cell>
          <cell r="U8" t="e">
            <v>#N/A</v>
          </cell>
        </row>
        <row r="9">
          <cell r="Q9">
            <v>6</v>
          </cell>
          <cell r="R9" t="str">
            <v xml:space="preserve"> </v>
          </cell>
          <cell r="S9" t="str">
            <v xml:space="preserve"> </v>
          </cell>
          <cell r="T9" t="str">
            <v xml:space="preserve"> - </v>
          </cell>
          <cell r="U9" t="e">
            <v>#N/A</v>
          </cell>
        </row>
        <row r="10">
          <cell r="Q10">
            <v>7</v>
          </cell>
          <cell r="R10" t="str">
            <v xml:space="preserve"> </v>
          </cell>
          <cell r="S10" t="str">
            <v xml:space="preserve"> </v>
          </cell>
          <cell r="T10" t="str">
            <v xml:space="preserve"> - </v>
          </cell>
          <cell r="U10" t="e">
            <v>#N/A</v>
          </cell>
        </row>
        <row r="11">
          <cell r="Q11">
            <v>8</v>
          </cell>
          <cell r="R11" t="str">
            <v xml:space="preserve"> </v>
          </cell>
          <cell r="S11" t="str">
            <v xml:space="preserve"> </v>
          </cell>
          <cell r="T11" t="str">
            <v xml:space="preserve"> - </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 xml:space="preserve">Información institucional produce insuficiente valor agregado para los grupos de interés. </v>
          </cell>
          <cell r="I5">
            <v>5</v>
          </cell>
          <cell r="J5">
            <v>4</v>
          </cell>
          <cell r="K5">
            <v>4</v>
          </cell>
          <cell r="L5"/>
          <cell r="M5"/>
          <cell r="N5"/>
          <cell r="O5"/>
          <cell r="P5">
            <v>13</v>
          </cell>
          <cell r="Q5">
            <v>4</v>
          </cell>
          <cell r="R5" t="str">
            <v>Probable</v>
          </cell>
        </row>
        <row r="6">
          <cell r="H6"/>
          <cell r="I6"/>
          <cell r="J6"/>
          <cell r="K6"/>
          <cell r="L6"/>
          <cell r="M6"/>
          <cell r="N6"/>
          <cell r="O6"/>
          <cell r="P6">
            <v>0</v>
          </cell>
          <cell r="Q6" t="str">
            <v xml:space="preserve"> </v>
          </cell>
          <cell r="R6" t="str">
            <v xml:space="preserve"> </v>
          </cell>
        </row>
        <row r="7">
          <cell r="H7"/>
          <cell r="I7"/>
          <cell r="J7"/>
          <cell r="K7"/>
          <cell r="L7"/>
          <cell r="M7"/>
          <cell r="N7"/>
          <cell r="O7"/>
          <cell r="P7">
            <v>0</v>
          </cell>
          <cell r="Q7" t="str">
            <v xml:space="preserve"> </v>
          </cell>
          <cell r="R7" t="str">
            <v xml:space="preserve"> </v>
          </cell>
        </row>
        <row r="8">
          <cell r="H8"/>
          <cell r="I8"/>
          <cell r="J8"/>
          <cell r="K8"/>
          <cell r="L8"/>
          <cell r="M8"/>
          <cell r="N8"/>
          <cell r="O8"/>
          <cell r="P8">
            <v>0</v>
          </cell>
          <cell r="Q8" t="str">
            <v xml:space="preserve"> </v>
          </cell>
          <cell r="R8" t="str">
            <v xml:space="preserve"> </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 xml:space="preserve">Información institucional produce insuficiente valor agregado para los grupos de interés. </v>
          </cell>
          <cell r="D6" t="str">
            <v>Si</v>
          </cell>
          <cell r="E6" t="str">
            <v>Si</v>
          </cell>
          <cell r="F6" t="str">
            <v>Si</v>
          </cell>
          <cell r="G6" t="str">
            <v>No</v>
          </cell>
          <cell r="H6" t="str">
            <v>Si</v>
          </cell>
          <cell r="I6" t="str">
            <v>No</v>
          </cell>
          <cell r="J6" t="str">
            <v>Si</v>
          </cell>
          <cell r="K6" t="str">
            <v>No</v>
          </cell>
          <cell r="L6" t="str">
            <v>Si</v>
          </cell>
          <cell r="M6" t="str">
            <v>No</v>
          </cell>
          <cell r="N6">
            <v>6</v>
          </cell>
          <cell r="O6" t="str">
            <v>Moderado</v>
          </cell>
        </row>
        <row r="7">
          <cell r="C7">
            <v>0</v>
          </cell>
          <cell r="D7"/>
          <cell r="E7"/>
          <cell r="F7"/>
          <cell r="G7"/>
          <cell r="H7"/>
          <cell r="I7"/>
          <cell r="J7"/>
          <cell r="K7"/>
          <cell r="L7"/>
          <cell r="M7"/>
          <cell r="N7">
            <v>0</v>
          </cell>
          <cell r="O7" t="str">
            <v xml:space="preserve"> </v>
          </cell>
        </row>
        <row r="8">
          <cell r="C8">
            <v>0</v>
          </cell>
          <cell r="D8"/>
          <cell r="E8"/>
          <cell r="F8"/>
          <cell r="G8"/>
          <cell r="H8"/>
          <cell r="I8"/>
          <cell r="J8"/>
          <cell r="K8"/>
          <cell r="L8"/>
          <cell r="M8"/>
          <cell r="N8">
            <v>0</v>
          </cell>
          <cell r="O8" t="str">
            <v xml:space="preserve"> </v>
          </cell>
        </row>
        <row r="9">
          <cell r="C9">
            <v>0</v>
          </cell>
          <cell r="D9"/>
          <cell r="E9"/>
          <cell r="F9"/>
          <cell r="G9"/>
          <cell r="H9"/>
          <cell r="I9"/>
          <cell r="J9"/>
          <cell r="K9"/>
          <cell r="L9"/>
          <cell r="M9"/>
          <cell r="N9">
            <v>0</v>
          </cell>
          <cell r="O9" t="str">
            <v xml:space="preserve"> </v>
          </cell>
        </row>
        <row r="10">
          <cell r="C10">
            <v>0</v>
          </cell>
          <cell r="D10"/>
          <cell r="E10"/>
          <cell r="F10"/>
          <cell r="G10"/>
          <cell r="H10"/>
          <cell r="I10"/>
          <cell r="J10"/>
          <cell r="K10"/>
          <cell r="L10"/>
          <cell r="M10"/>
          <cell r="N10">
            <v>0</v>
          </cell>
          <cell r="O10" t="str">
            <v xml:space="preserve"> </v>
          </cell>
        </row>
        <row r="11">
          <cell r="C11">
            <v>0</v>
          </cell>
          <cell r="D11"/>
          <cell r="E11"/>
          <cell r="F11"/>
          <cell r="G11"/>
          <cell r="H11"/>
          <cell r="I11"/>
          <cell r="J11"/>
          <cell r="K11"/>
          <cell r="L11"/>
          <cell r="M11"/>
          <cell r="N11">
            <v>0</v>
          </cell>
          <cell r="O11" t="str">
            <v xml:space="preserve"> </v>
          </cell>
        </row>
        <row r="12">
          <cell r="C12">
            <v>0</v>
          </cell>
          <cell r="D12"/>
          <cell r="E12"/>
          <cell r="F12"/>
          <cell r="G12"/>
          <cell r="H12"/>
          <cell r="I12"/>
          <cell r="J12"/>
          <cell r="K12"/>
          <cell r="L12"/>
          <cell r="M12"/>
          <cell r="N12">
            <v>0</v>
          </cell>
          <cell r="O12" t="str">
            <v xml:space="preserve"> </v>
          </cell>
        </row>
        <row r="13">
          <cell r="C13">
            <v>0</v>
          </cell>
          <cell r="D13"/>
          <cell r="E13"/>
          <cell r="F13"/>
          <cell r="G13"/>
          <cell r="H13"/>
          <cell r="I13"/>
          <cell r="J13"/>
          <cell r="K13"/>
          <cell r="L13"/>
          <cell r="M13"/>
          <cell r="N13">
            <v>0</v>
          </cell>
          <cell r="O13" t="str">
            <v xml:space="preserve"> </v>
          </cell>
        </row>
        <row r="14">
          <cell r="C14">
            <v>0</v>
          </cell>
          <cell r="D14"/>
          <cell r="E14"/>
          <cell r="F14"/>
          <cell r="G14"/>
          <cell r="H14"/>
          <cell r="I14"/>
          <cell r="J14"/>
          <cell r="K14"/>
          <cell r="L14"/>
          <cell r="M14"/>
          <cell r="N14">
            <v>0</v>
          </cell>
          <cell r="O14" t="str">
            <v xml:space="preserve"> </v>
          </cell>
        </row>
        <row r="15">
          <cell r="C15">
            <v>0</v>
          </cell>
          <cell r="D15"/>
          <cell r="E15"/>
          <cell r="F15"/>
          <cell r="G15"/>
          <cell r="H15"/>
          <cell r="I15"/>
          <cell r="J15"/>
          <cell r="K15"/>
          <cell r="L15"/>
          <cell r="M15"/>
          <cell r="N15">
            <v>0</v>
          </cell>
          <cell r="O15" t="str">
            <v xml:space="preserve"> </v>
          </cell>
        </row>
        <row r="16">
          <cell r="C16">
            <v>0</v>
          </cell>
          <cell r="D16"/>
          <cell r="E16"/>
          <cell r="F16"/>
          <cell r="G16"/>
          <cell r="H16"/>
          <cell r="I16"/>
          <cell r="J16"/>
          <cell r="K16"/>
          <cell r="L16"/>
          <cell r="M16"/>
          <cell r="N16">
            <v>0</v>
          </cell>
          <cell r="O16" t="str">
            <v xml:space="preserve"> </v>
          </cell>
        </row>
        <row r="17">
          <cell r="C17">
            <v>0</v>
          </cell>
          <cell r="D17"/>
          <cell r="E17"/>
          <cell r="F17"/>
          <cell r="G17"/>
          <cell r="H17"/>
          <cell r="I17"/>
          <cell r="J17"/>
          <cell r="K17"/>
          <cell r="L17"/>
          <cell r="M17"/>
          <cell r="N17">
            <v>0</v>
          </cell>
          <cell r="O17" t="str">
            <v xml:space="preserve"> </v>
          </cell>
        </row>
        <row r="18">
          <cell r="C18">
            <v>0</v>
          </cell>
          <cell r="D18"/>
          <cell r="E18"/>
          <cell r="F18"/>
          <cell r="G18"/>
          <cell r="H18"/>
          <cell r="I18"/>
          <cell r="J18"/>
          <cell r="K18"/>
          <cell r="L18"/>
          <cell r="M18"/>
          <cell r="N18">
            <v>0</v>
          </cell>
          <cell r="O18" t="str">
            <v xml:space="preserve"> </v>
          </cell>
        </row>
        <row r="19">
          <cell r="C19">
            <v>0</v>
          </cell>
          <cell r="D19"/>
          <cell r="E19"/>
          <cell r="F19"/>
          <cell r="G19"/>
          <cell r="H19"/>
          <cell r="I19"/>
          <cell r="J19"/>
          <cell r="K19"/>
          <cell r="L19"/>
          <cell r="M19"/>
          <cell r="N19">
            <v>0</v>
          </cell>
          <cell r="O19" t="str">
            <v xml:space="preserve"> </v>
          </cell>
        </row>
        <row r="20">
          <cell r="C20">
            <v>0</v>
          </cell>
          <cell r="D20"/>
          <cell r="E20"/>
          <cell r="F20"/>
          <cell r="G20"/>
          <cell r="H20"/>
          <cell r="I20"/>
          <cell r="J20"/>
          <cell r="K20"/>
          <cell r="L20"/>
          <cell r="M20"/>
          <cell r="N20">
            <v>0</v>
          </cell>
          <cell r="O20" t="str">
            <v xml:space="preserve"> </v>
          </cell>
        </row>
        <row r="21">
          <cell r="C21">
            <v>0</v>
          </cell>
          <cell r="D21"/>
          <cell r="E21"/>
          <cell r="F21"/>
          <cell r="G21"/>
          <cell r="H21"/>
          <cell r="I21"/>
          <cell r="J21"/>
          <cell r="K21"/>
          <cell r="L21"/>
          <cell r="M21"/>
          <cell r="N21">
            <v>0</v>
          </cell>
          <cell r="O21" t="str">
            <v xml:space="preserve"> </v>
          </cell>
        </row>
        <row r="22">
          <cell r="C22">
            <v>0</v>
          </cell>
          <cell r="D22"/>
          <cell r="E22"/>
          <cell r="F22"/>
          <cell r="G22"/>
          <cell r="H22"/>
          <cell r="I22"/>
          <cell r="J22"/>
          <cell r="K22"/>
          <cell r="L22"/>
          <cell r="M22"/>
          <cell r="N22">
            <v>0</v>
          </cell>
          <cell r="O22" t="str">
            <v xml:space="preserve"> </v>
          </cell>
        </row>
        <row r="23">
          <cell r="C23">
            <v>0</v>
          </cell>
          <cell r="D23"/>
          <cell r="E23"/>
          <cell r="F23"/>
          <cell r="G23"/>
          <cell r="H23"/>
          <cell r="I23"/>
          <cell r="J23"/>
          <cell r="K23"/>
          <cell r="L23"/>
          <cell r="M23"/>
          <cell r="N23">
            <v>0</v>
          </cell>
          <cell r="O23" t="str">
            <v xml:space="preserve"> </v>
          </cell>
        </row>
        <row r="24">
          <cell r="C24">
            <v>0</v>
          </cell>
          <cell r="D24"/>
          <cell r="E24"/>
          <cell r="F24"/>
          <cell r="G24"/>
          <cell r="H24"/>
          <cell r="I24"/>
          <cell r="J24"/>
          <cell r="K24"/>
          <cell r="L24"/>
          <cell r="M24"/>
          <cell r="N24">
            <v>0</v>
          </cell>
          <cell r="O24" t="str">
            <v xml:space="preserve"> </v>
          </cell>
        </row>
        <row r="25">
          <cell r="C25">
            <v>0</v>
          </cell>
          <cell r="D25"/>
          <cell r="E25"/>
          <cell r="F25"/>
          <cell r="G25"/>
          <cell r="H25"/>
          <cell r="I25"/>
          <cell r="J25"/>
          <cell r="K25"/>
          <cell r="L25"/>
          <cell r="M25"/>
          <cell r="N25">
            <v>0</v>
          </cell>
          <cell r="O25" t="str">
            <v xml:space="preserve"> </v>
          </cell>
        </row>
        <row r="26">
          <cell r="C26">
            <v>0</v>
          </cell>
          <cell r="D26"/>
          <cell r="E26"/>
          <cell r="F26"/>
          <cell r="G26"/>
          <cell r="H26"/>
          <cell r="I26"/>
          <cell r="J26"/>
          <cell r="K26"/>
          <cell r="L26"/>
          <cell r="M26"/>
          <cell r="N26">
            <v>0</v>
          </cell>
          <cell r="O26" t="str">
            <v xml:space="preserve"> </v>
          </cell>
        </row>
        <row r="27">
          <cell r="C27">
            <v>0</v>
          </cell>
          <cell r="D27"/>
          <cell r="E27"/>
          <cell r="F27"/>
          <cell r="G27"/>
          <cell r="H27"/>
          <cell r="I27"/>
          <cell r="J27"/>
          <cell r="K27"/>
          <cell r="L27"/>
          <cell r="M27"/>
          <cell r="N27">
            <v>0</v>
          </cell>
          <cell r="O27" t="str">
            <v xml:space="preserve"> </v>
          </cell>
        </row>
        <row r="28">
          <cell r="C28">
            <v>0</v>
          </cell>
          <cell r="D28"/>
          <cell r="E28"/>
          <cell r="F28"/>
          <cell r="G28"/>
          <cell r="H28"/>
          <cell r="I28"/>
          <cell r="J28"/>
          <cell r="K28"/>
          <cell r="L28"/>
          <cell r="M28"/>
          <cell r="N28">
            <v>0</v>
          </cell>
          <cell r="O28" t="str">
            <v xml:space="preserve"> </v>
          </cell>
        </row>
        <row r="29">
          <cell r="C29">
            <v>0</v>
          </cell>
          <cell r="D29"/>
          <cell r="E29"/>
          <cell r="F29"/>
          <cell r="G29"/>
          <cell r="H29"/>
          <cell r="I29"/>
          <cell r="J29"/>
          <cell r="K29"/>
          <cell r="L29"/>
          <cell r="M29"/>
          <cell r="N29">
            <v>0</v>
          </cell>
          <cell r="O29" t="str">
            <v xml:space="preserve"> </v>
          </cell>
        </row>
        <row r="30">
          <cell r="C30">
            <v>0</v>
          </cell>
          <cell r="D30"/>
          <cell r="E30"/>
          <cell r="F30"/>
          <cell r="G30"/>
          <cell r="H30"/>
          <cell r="I30"/>
          <cell r="J30"/>
          <cell r="K30"/>
          <cell r="L30"/>
          <cell r="M30"/>
          <cell r="N30">
            <v>0</v>
          </cell>
          <cell r="O30" t="str">
            <v xml:space="preserve"> </v>
          </cell>
        </row>
        <row r="31">
          <cell r="C31">
            <v>0</v>
          </cell>
          <cell r="D31"/>
          <cell r="E31"/>
          <cell r="F31"/>
          <cell r="G31"/>
          <cell r="H31"/>
          <cell r="I31"/>
          <cell r="J31"/>
          <cell r="K31"/>
          <cell r="L31"/>
          <cell r="M31"/>
          <cell r="N31">
            <v>0</v>
          </cell>
          <cell r="O31" t="str">
            <v xml:space="preserve"> </v>
          </cell>
        </row>
        <row r="32">
          <cell r="C32">
            <v>0</v>
          </cell>
          <cell r="D32"/>
          <cell r="E32"/>
          <cell r="F32"/>
          <cell r="G32"/>
          <cell r="H32"/>
          <cell r="I32"/>
          <cell r="J32"/>
          <cell r="K32"/>
          <cell r="L32"/>
          <cell r="M32"/>
          <cell r="N32">
            <v>0</v>
          </cell>
          <cell r="O32" t="str">
            <v xml:space="preserve"> </v>
          </cell>
        </row>
        <row r="33">
          <cell r="C33">
            <v>0</v>
          </cell>
          <cell r="D33"/>
          <cell r="E33"/>
          <cell r="F33"/>
          <cell r="G33"/>
          <cell r="H33"/>
          <cell r="I33"/>
          <cell r="J33"/>
          <cell r="K33"/>
          <cell r="L33"/>
          <cell r="M33"/>
          <cell r="N33">
            <v>0</v>
          </cell>
          <cell r="O33" t="str">
            <v xml:space="preserve"> </v>
          </cell>
        </row>
        <row r="34">
          <cell r="C34">
            <v>0</v>
          </cell>
          <cell r="D34"/>
          <cell r="E34"/>
          <cell r="F34"/>
          <cell r="G34"/>
          <cell r="H34"/>
          <cell r="I34"/>
          <cell r="J34"/>
          <cell r="K34"/>
          <cell r="L34"/>
          <cell r="M34"/>
          <cell r="N34">
            <v>0</v>
          </cell>
          <cell r="O34" t="str">
            <v xml:space="preserve"> </v>
          </cell>
        </row>
        <row r="35">
          <cell r="C35">
            <v>0</v>
          </cell>
          <cell r="D35"/>
          <cell r="E35"/>
          <cell r="F35"/>
          <cell r="G35"/>
          <cell r="H35"/>
          <cell r="I35"/>
          <cell r="J35"/>
          <cell r="K35"/>
          <cell r="L35"/>
          <cell r="M35"/>
          <cell r="N35">
            <v>0</v>
          </cell>
          <cell r="O35" t="str">
            <v xml:space="preserve"> </v>
          </cell>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row r="977">
          <cell r="C977"/>
          <cell r="D977"/>
          <cell r="E977"/>
          <cell r="F977"/>
          <cell r="G977"/>
          <cell r="H977"/>
          <cell r="I977"/>
          <cell r="J977"/>
          <cell r="K977"/>
          <cell r="L977"/>
          <cell r="M977"/>
          <cell r="N977"/>
          <cell r="O977"/>
        </row>
        <row r="978">
          <cell r="C978"/>
          <cell r="D978"/>
          <cell r="E978"/>
          <cell r="F978"/>
          <cell r="G978"/>
          <cell r="H978"/>
          <cell r="I978"/>
          <cell r="J978"/>
          <cell r="K978"/>
          <cell r="L978"/>
          <cell r="M978"/>
          <cell r="N978"/>
          <cell r="O978"/>
        </row>
        <row r="979">
          <cell r="C979"/>
          <cell r="D979"/>
          <cell r="E979"/>
          <cell r="F979"/>
          <cell r="G979"/>
          <cell r="H979"/>
          <cell r="I979"/>
          <cell r="J979"/>
          <cell r="K979"/>
          <cell r="L979"/>
          <cell r="M979"/>
          <cell r="N979"/>
          <cell r="O979"/>
        </row>
        <row r="980">
          <cell r="C980"/>
          <cell r="D980"/>
          <cell r="E980"/>
          <cell r="F980"/>
          <cell r="G980"/>
          <cell r="H980"/>
          <cell r="I980"/>
          <cell r="J980"/>
          <cell r="K980"/>
          <cell r="L980"/>
          <cell r="M980"/>
          <cell r="N980"/>
          <cell r="O980"/>
        </row>
        <row r="981">
          <cell r="C981"/>
          <cell r="D981"/>
          <cell r="E981"/>
          <cell r="F981"/>
          <cell r="G981"/>
          <cell r="H981"/>
          <cell r="I981"/>
          <cell r="J981"/>
          <cell r="K981"/>
          <cell r="L981"/>
          <cell r="M981"/>
          <cell r="N981"/>
          <cell r="O981"/>
        </row>
        <row r="982">
          <cell r="C982"/>
          <cell r="D982"/>
          <cell r="E982"/>
          <cell r="F982"/>
          <cell r="G982"/>
          <cell r="H982"/>
          <cell r="I982"/>
          <cell r="J982"/>
          <cell r="K982"/>
          <cell r="L982"/>
          <cell r="M982"/>
          <cell r="N982"/>
          <cell r="O982"/>
        </row>
        <row r="983">
          <cell r="C983"/>
          <cell r="D983"/>
          <cell r="E983"/>
          <cell r="F983"/>
          <cell r="G983"/>
          <cell r="H983"/>
          <cell r="I983"/>
          <cell r="J983"/>
          <cell r="K983"/>
          <cell r="L983"/>
          <cell r="M983"/>
          <cell r="N983"/>
          <cell r="O983"/>
        </row>
        <row r="984">
          <cell r="C984"/>
          <cell r="D984"/>
          <cell r="E984"/>
          <cell r="F984"/>
          <cell r="G984"/>
          <cell r="H984"/>
          <cell r="I984"/>
          <cell r="J984"/>
          <cell r="K984"/>
          <cell r="L984"/>
          <cell r="M984"/>
          <cell r="N984"/>
          <cell r="O984"/>
        </row>
        <row r="985">
          <cell r="C985"/>
          <cell r="D985"/>
          <cell r="E985"/>
          <cell r="F985"/>
          <cell r="G985"/>
          <cell r="H985"/>
          <cell r="I985"/>
          <cell r="J985"/>
          <cell r="K985"/>
          <cell r="L985"/>
          <cell r="M985"/>
          <cell r="N985"/>
          <cell r="O985"/>
        </row>
        <row r="986">
          <cell r="C986"/>
          <cell r="D986"/>
          <cell r="E986"/>
          <cell r="F986"/>
          <cell r="G986"/>
          <cell r="H986"/>
          <cell r="I986"/>
          <cell r="J986"/>
          <cell r="K986"/>
          <cell r="L986"/>
          <cell r="M986"/>
          <cell r="N986"/>
          <cell r="O986"/>
        </row>
        <row r="987">
          <cell r="C987"/>
          <cell r="D987"/>
          <cell r="E987"/>
          <cell r="F987"/>
          <cell r="G987"/>
          <cell r="H987"/>
          <cell r="I987"/>
          <cell r="J987"/>
          <cell r="K987"/>
          <cell r="L987"/>
          <cell r="M987"/>
          <cell r="N987"/>
          <cell r="O987"/>
        </row>
        <row r="988">
          <cell r="C988"/>
          <cell r="D988"/>
          <cell r="E988"/>
          <cell r="F988"/>
          <cell r="G988"/>
          <cell r="H988"/>
          <cell r="I988"/>
          <cell r="J988"/>
          <cell r="K988"/>
          <cell r="L988"/>
          <cell r="M988"/>
          <cell r="N988"/>
          <cell r="O988"/>
        </row>
        <row r="989">
          <cell r="C989"/>
          <cell r="D989"/>
          <cell r="E989"/>
          <cell r="F989"/>
          <cell r="G989"/>
          <cell r="H989"/>
          <cell r="I989"/>
          <cell r="J989"/>
          <cell r="K989"/>
          <cell r="L989"/>
          <cell r="M989"/>
          <cell r="N989"/>
          <cell r="O989"/>
        </row>
        <row r="990">
          <cell r="C990"/>
          <cell r="D990"/>
          <cell r="E990"/>
          <cell r="F990"/>
          <cell r="G990"/>
          <cell r="H990"/>
          <cell r="I990"/>
          <cell r="J990"/>
          <cell r="K990"/>
          <cell r="L990"/>
          <cell r="M990"/>
          <cell r="N990"/>
          <cell r="O990"/>
        </row>
        <row r="991">
          <cell r="C991"/>
          <cell r="D991"/>
          <cell r="E991"/>
          <cell r="F991"/>
          <cell r="G991"/>
          <cell r="H991"/>
          <cell r="I991"/>
          <cell r="J991"/>
          <cell r="K991"/>
          <cell r="L991"/>
          <cell r="M991"/>
          <cell r="N991"/>
          <cell r="O991"/>
        </row>
        <row r="992">
          <cell r="C992"/>
          <cell r="D992"/>
          <cell r="E992"/>
          <cell r="F992"/>
          <cell r="G992"/>
          <cell r="H992"/>
          <cell r="I992"/>
          <cell r="J992"/>
          <cell r="K992"/>
          <cell r="L992"/>
          <cell r="M992"/>
          <cell r="N992"/>
          <cell r="O992"/>
        </row>
        <row r="993">
          <cell r="C993"/>
          <cell r="D993"/>
          <cell r="E993"/>
          <cell r="F993"/>
          <cell r="G993"/>
          <cell r="H993"/>
          <cell r="I993"/>
          <cell r="J993"/>
          <cell r="K993"/>
          <cell r="L993"/>
          <cell r="M993"/>
          <cell r="N993"/>
          <cell r="O993"/>
        </row>
        <row r="994">
          <cell r="C994"/>
          <cell r="D994"/>
          <cell r="E994"/>
          <cell r="F994"/>
          <cell r="G994"/>
          <cell r="H994"/>
          <cell r="I994"/>
          <cell r="J994"/>
          <cell r="K994"/>
          <cell r="L994"/>
          <cell r="M994"/>
          <cell r="N994"/>
          <cell r="O994"/>
        </row>
        <row r="995">
          <cell r="C995"/>
          <cell r="D995"/>
          <cell r="E995"/>
          <cell r="F995"/>
          <cell r="G995"/>
          <cell r="H995"/>
          <cell r="I995"/>
          <cell r="J995"/>
          <cell r="K995"/>
          <cell r="L995"/>
          <cell r="M995"/>
          <cell r="N995"/>
          <cell r="O995"/>
        </row>
        <row r="996">
          <cell r="C996"/>
          <cell r="D996"/>
          <cell r="E996"/>
          <cell r="F996"/>
          <cell r="G996"/>
          <cell r="H996"/>
          <cell r="I996"/>
          <cell r="J996"/>
          <cell r="K996"/>
          <cell r="L996"/>
          <cell r="M996"/>
          <cell r="N996"/>
          <cell r="O996"/>
        </row>
        <row r="997">
          <cell r="C997"/>
          <cell r="D997"/>
          <cell r="E997"/>
          <cell r="F997"/>
          <cell r="G997"/>
          <cell r="H997"/>
          <cell r="I997"/>
          <cell r="J997"/>
          <cell r="K997"/>
          <cell r="L997"/>
          <cell r="M997"/>
          <cell r="N997"/>
          <cell r="O997"/>
        </row>
        <row r="998">
          <cell r="C998"/>
          <cell r="D998"/>
          <cell r="E998"/>
          <cell r="F998"/>
          <cell r="G998"/>
          <cell r="H998"/>
          <cell r="I998"/>
          <cell r="J998"/>
          <cell r="K998"/>
          <cell r="L998"/>
          <cell r="M998"/>
          <cell r="N998"/>
          <cell r="O998"/>
        </row>
        <row r="999">
          <cell r="C999"/>
          <cell r="D999"/>
          <cell r="E999"/>
          <cell r="F999"/>
          <cell r="G999"/>
          <cell r="H999"/>
          <cell r="I999"/>
          <cell r="J999"/>
          <cell r="K999"/>
          <cell r="L999"/>
          <cell r="M999"/>
          <cell r="N999"/>
          <cell r="O999"/>
        </row>
        <row r="1000">
          <cell r="C1000"/>
          <cell r="D1000"/>
          <cell r="E1000"/>
          <cell r="F1000"/>
          <cell r="G1000"/>
          <cell r="H1000"/>
          <cell r="I1000"/>
          <cell r="J1000"/>
          <cell r="K1000"/>
          <cell r="L1000"/>
          <cell r="M1000"/>
          <cell r="N1000"/>
          <cell r="O1000"/>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Moderado</v>
          </cell>
          <cell r="S4" t="str">
            <v>Probable</v>
          </cell>
          <cell r="T4" t="str">
            <v>Moderado-Probable</v>
          </cell>
          <cell r="U4" t="str">
            <v>Alto</v>
          </cell>
        </row>
        <row r="5">
          <cell r="Q5">
            <v>2</v>
          </cell>
          <cell r="R5" t="str">
            <v xml:space="preserve"> </v>
          </cell>
          <cell r="S5" t="str">
            <v xml:space="preserve"> </v>
          </cell>
          <cell r="T5" t="str">
            <v xml:space="preserve"> - </v>
          </cell>
          <cell r="U5" t="e">
            <v>#N/A</v>
          </cell>
        </row>
        <row r="6">
          <cell r="Q6">
            <v>3</v>
          </cell>
          <cell r="R6" t="str">
            <v xml:space="preserve"> </v>
          </cell>
          <cell r="S6" t="str">
            <v xml:space="preserve"> </v>
          </cell>
          <cell r="T6" t="str">
            <v xml:space="preserve"> - </v>
          </cell>
          <cell r="U6" t="e">
            <v>#N/A</v>
          </cell>
        </row>
        <row r="7">
          <cell r="Q7">
            <v>4</v>
          </cell>
          <cell r="R7" t="str">
            <v xml:space="preserve"> </v>
          </cell>
          <cell r="S7" t="str">
            <v xml:space="preserve"> </v>
          </cell>
          <cell r="T7" t="str">
            <v xml:space="preserve"> - </v>
          </cell>
          <cell r="U7" t="e">
            <v>#N/A</v>
          </cell>
        </row>
        <row r="8">
          <cell r="Q8">
            <v>5</v>
          </cell>
          <cell r="R8" t="str">
            <v xml:space="preserve"> </v>
          </cell>
          <cell r="S8" t="str">
            <v xml:space="preserve"> </v>
          </cell>
          <cell r="T8" t="str">
            <v xml:space="preserve"> - </v>
          </cell>
          <cell r="U8" t="e">
            <v>#N/A</v>
          </cell>
        </row>
        <row r="9">
          <cell r="Q9">
            <v>6</v>
          </cell>
          <cell r="R9" t="str">
            <v xml:space="preserve"> </v>
          </cell>
          <cell r="S9" t="str">
            <v xml:space="preserve"> </v>
          </cell>
          <cell r="T9" t="str">
            <v xml:space="preserve"> - </v>
          </cell>
          <cell r="U9" t="e">
            <v>#N/A</v>
          </cell>
        </row>
        <row r="10">
          <cell r="Q10">
            <v>7</v>
          </cell>
          <cell r="R10" t="str">
            <v xml:space="preserve"> </v>
          </cell>
          <cell r="S10" t="str">
            <v xml:space="preserve"> </v>
          </cell>
          <cell r="T10" t="str">
            <v xml:space="preserve"> - </v>
          </cell>
          <cell r="U10" t="e">
            <v>#N/A</v>
          </cell>
        </row>
        <row r="11">
          <cell r="Q11">
            <v>8</v>
          </cell>
          <cell r="R11" t="str">
            <v xml:space="preserve"> </v>
          </cell>
          <cell r="S11" t="str">
            <v xml:space="preserve"> </v>
          </cell>
          <cell r="T11" t="str">
            <v xml:space="preserve"> - </v>
          </cell>
          <cell r="U11" t="e">
            <v>#N/A</v>
          </cell>
        </row>
        <row r="12">
          <cell r="Q12">
            <v>9</v>
          </cell>
          <cell r="R12" t="str">
            <v xml:space="preserve"> </v>
          </cell>
          <cell r="S12" t="str">
            <v xml:space="preserve"> </v>
          </cell>
          <cell r="T12" t="str">
            <v xml:space="preserve"> - </v>
          </cell>
          <cell r="U12" t="e">
            <v>#N/A</v>
          </cell>
        </row>
        <row r="13">
          <cell r="Q13">
            <v>10</v>
          </cell>
          <cell r="R13" t="str">
            <v xml:space="preserve"> </v>
          </cell>
          <cell r="S13" t="str">
            <v xml:space="preserve"> </v>
          </cell>
          <cell r="T13" t="str">
            <v xml:space="preserve"> - </v>
          </cell>
          <cell r="U13" t="e">
            <v>#N/A</v>
          </cell>
        </row>
        <row r="14">
          <cell r="Q14">
            <v>11</v>
          </cell>
          <cell r="R14" t="str">
            <v xml:space="preserve"> </v>
          </cell>
          <cell r="S14" t="str">
            <v xml:space="preserve"> </v>
          </cell>
          <cell r="T14" t="str">
            <v xml:space="preserve"> - </v>
          </cell>
          <cell r="U14" t="e">
            <v>#N/A</v>
          </cell>
        </row>
        <row r="15">
          <cell r="Q15">
            <v>12</v>
          </cell>
          <cell r="R15" t="str">
            <v xml:space="preserve"> </v>
          </cell>
          <cell r="S15" t="str">
            <v xml:space="preserve"> </v>
          </cell>
          <cell r="T15" t="str">
            <v xml:space="preserve"> - </v>
          </cell>
          <cell r="U15" t="e">
            <v>#N/A</v>
          </cell>
        </row>
        <row r="16">
          <cell r="Q16">
            <v>13</v>
          </cell>
          <cell r="R16" t="str">
            <v xml:space="preserve"> </v>
          </cell>
          <cell r="S16" t="str">
            <v xml:space="preserve"> </v>
          </cell>
          <cell r="T16" t="str">
            <v xml:space="preserve"> - </v>
          </cell>
          <cell r="U16" t="e">
            <v>#N/A</v>
          </cell>
        </row>
        <row r="17">
          <cell r="Q17">
            <v>14</v>
          </cell>
          <cell r="R17" t="str">
            <v xml:space="preserve"> </v>
          </cell>
          <cell r="S17" t="str">
            <v xml:space="preserve"> </v>
          </cell>
          <cell r="T17" t="str">
            <v xml:space="preserve"> - </v>
          </cell>
          <cell r="U17" t="e">
            <v>#N/A</v>
          </cell>
        </row>
        <row r="18">
          <cell r="Q18">
            <v>15</v>
          </cell>
          <cell r="R18" t="str">
            <v xml:space="preserve"> </v>
          </cell>
          <cell r="S18" t="str">
            <v xml:space="preserve"> </v>
          </cell>
          <cell r="T18" t="str">
            <v xml:space="preserve"> - </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s>
    <sheetDataSet>
      <sheetData sheetId="0"/>
      <sheetData sheetId="1"/>
      <sheetData sheetId="2"/>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Menor</v>
          </cell>
          <cell r="S4" t="str">
            <v>Posible</v>
          </cell>
          <cell r="T4" t="str">
            <v>Menor-Posible</v>
          </cell>
          <cell r="U4" t="str">
            <v>Moderado</v>
          </cell>
        </row>
        <row r="5">
          <cell r="Q5">
            <v>2</v>
          </cell>
          <cell r="R5" t="str">
            <v>Moderado</v>
          </cell>
          <cell r="S5" t="str">
            <v>Improbable</v>
          </cell>
          <cell r="T5" t="str">
            <v>Moderado-Improbable</v>
          </cell>
          <cell r="U5" t="str">
            <v>Moderado</v>
          </cell>
        </row>
        <row r="6">
          <cell r="Q6">
            <v>3</v>
          </cell>
          <cell r="R6" t="str">
            <v>Moderado</v>
          </cell>
          <cell r="S6" t="str">
            <v>Posible</v>
          </cell>
          <cell r="T6" t="str">
            <v>Moderado-Posible</v>
          </cell>
          <cell r="U6" t="str">
            <v>Alto</v>
          </cell>
        </row>
        <row r="7">
          <cell r="Q7">
            <v>4</v>
          </cell>
          <cell r="R7" t="str">
            <v>Menor</v>
          </cell>
          <cell r="S7" t="str">
            <v>Probable</v>
          </cell>
          <cell r="T7" t="str">
            <v>Menor-Probable</v>
          </cell>
          <cell r="U7" t="str">
            <v>Alto</v>
          </cell>
        </row>
        <row r="8">
          <cell r="Q8">
            <v>5</v>
          </cell>
          <cell r="R8" t="str">
            <v>Mayor</v>
          </cell>
          <cell r="S8" t="str">
            <v>Improbable</v>
          </cell>
          <cell r="T8" t="str">
            <v>Mayor-Improbable</v>
          </cell>
          <cell r="U8" t="str">
            <v>Alto</v>
          </cell>
        </row>
        <row r="9">
          <cell r="Q9">
            <v>6</v>
          </cell>
          <cell r="R9" t="str">
            <v>Mayor</v>
          </cell>
          <cell r="S9" t="str">
            <v>Improbable</v>
          </cell>
          <cell r="T9" t="str">
            <v>Mayor-Improbable</v>
          </cell>
          <cell r="U9" t="str">
            <v>Alto</v>
          </cell>
        </row>
        <row r="10">
          <cell r="Q10">
            <v>7</v>
          </cell>
          <cell r="R10" t="str">
            <v>Menor</v>
          </cell>
          <cell r="S10" t="str">
            <v>Rara vez</v>
          </cell>
          <cell r="T10" t="str">
            <v>Menor-Rara vez</v>
          </cell>
          <cell r="U10" t="str">
            <v>Bajo</v>
          </cell>
        </row>
        <row r="11">
          <cell r="Q11">
            <v>8</v>
          </cell>
          <cell r="R11" t="str">
            <v xml:space="preserve"> </v>
          </cell>
          <cell r="S11">
            <v>0</v>
          </cell>
          <cell r="T11" t="str">
            <v xml:space="preserve"> -0</v>
          </cell>
          <cell r="U11" t="e">
            <v>#N/A</v>
          </cell>
        </row>
        <row r="12">
          <cell r="Q12">
            <v>9</v>
          </cell>
          <cell r="R12" t="str">
            <v xml:space="preserve"> </v>
          </cell>
          <cell r="S12" t="str">
            <v xml:space="preserve"> </v>
          </cell>
          <cell r="T12" t="str">
            <v xml:space="preserve"> - </v>
          </cell>
          <cell r="U12" t="e">
            <v>#N/A</v>
          </cell>
        </row>
        <row r="13">
          <cell r="Q13">
            <v>10</v>
          </cell>
          <cell r="R13" t="str">
            <v xml:space="preserve"> </v>
          </cell>
          <cell r="S13" t="str">
            <v xml:space="preserve"> </v>
          </cell>
          <cell r="T13" t="str">
            <v xml:space="preserve"> - </v>
          </cell>
          <cell r="U13" t="e">
            <v>#N/A</v>
          </cell>
        </row>
        <row r="14">
          <cell r="Q14">
            <v>11</v>
          </cell>
          <cell r="R14" t="str">
            <v xml:space="preserve"> </v>
          </cell>
          <cell r="S14" t="str">
            <v xml:space="preserve"> </v>
          </cell>
          <cell r="T14" t="str">
            <v xml:space="preserve"> - </v>
          </cell>
          <cell r="U14" t="e">
            <v>#N/A</v>
          </cell>
        </row>
        <row r="15">
          <cell r="Q15">
            <v>12</v>
          </cell>
          <cell r="R15" t="str">
            <v xml:space="preserve"> </v>
          </cell>
          <cell r="S15" t="str">
            <v xml:space="preserve"> </v>
          </cell>
          <cell r="T15" t="str">
            <v xml:space="preserve"> - </v>
          </cell>
          <cell r="U15" t="e">
            <v>#N/A</v>
          </cell>
        </row>
        <row r="16">
          <cell r="Q16">
            <v>13</v>
          </cell>
          <cell r="R16" t="str">
            <v xml:space="preserve"> </v>
          </cell>
          <cell r="S16" t="str">
            <v xml:space="preserve"> </v>
          </cell>
          <cell r="T16" t="str">
            <v xml:space="preserve"> - </v>
          </cell>
          <cell r="U16" t="e">
            <v>#N/A</v>
          </cell>
        </row>
        <row r="17">
          <cell r="Q17">
            <v>14</v>
          </cell>
          <cell r="R17" t="str">
            <v xml:space="preserve"> </v>
          </cell>
          <cell r="S17" t="str">
            <v xml:space="preserve"> </v>
          </cell>
          <cell r="T17" t="str">
            <v xml:space="preserve"> - </v>
          </cell>
          <cell r="U17" t="e">
            <v>#N/A</v>
          </cell>
        </row>
        <row r="18">
          <cell r="Q18">
            <v>15</v>
          </cell>
          <cell r="R18" t="str">
            <v xml:space="preserve"> </v>
          </cell>
          <cell r="S18" t="str">
            <v xml:space="preserve"> </v>
          </cell>
          <cell r="T18" t="str">
            <v xml:space="preserve"> - </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Poca apropiación de las unidades de gestión sobre los lineamientos del Sistema Integrado de Gestión</v>
          </cell>
          <cell r="I5">
            <v>4</v>
          </cell>
          <cell r="J5">
            <v>5</v>
          </cell>
          <cell r="P5">
            <v>9</v>
          </cell>
          <cell r="Q5">
            <v>5</v>
          </cell>
          <cell r="R5" t="str">
            <v>Casi Seguro</v>
          </cell>
        </row>
        <row r="6">
          <cell r="H6" t="str">
            <v>Baja consulta de los documentos del SIG por parte de las unidades de gestión</v>
          </cell>
          <cell r="I6">
            <v>3</v>
          </cell>
          <cell r="J6">
            <v>5</v>
          </cell>
          <cell r="P6">
            <v>8</v>
          </cell>
          <cell r="Q6">
            <v>4</v>
          </cell>
          <cell r="R6" t="str">
            <v>Probable</v>
          </cell>
        </row>
        <row r="7">
          <cell r="H7" t="str">
            <v>Inconvenientes en la implementación de las lineas de defensa en la entidad por parte de las áreas involucradas</v>
          </cell>
          <cell r="I7">
            <v>5</v>
          </cell>
          <cell r="J7">
            <v>5</v>
          </cell>
          <cell r="P7">
            <v>10</v>
          </cell>
          <cell r="Q7">
            <v>5</v>
          </cell>
          <cell r="R7" t="str">
            <v>Casi Seguro</v>
          </cell>
        </row>
        <row r="8">
          <cell r="H8" t="str">
            <v xml:space="preserve">Mapas de Riesgos poco efectivos </v>
          </cell>
          <cell r="I8">
            <v>4</v>
          </cell>
          <cell r="J8">
            <v>4</v>
          </cell>
          <cell r="P8">
            <v>8</v>
          </cell>
          <cell r="Q8">
            <v>4</v>
          </cell>
          <cell r="R8" t="str">
            <v>Probable</v>
          </cell>
        </row>
        <row r="9">
          <cell r="P9">
            <v>0</v>
          </cell>
          <cell r="Q9" t="str">
            <v xml:space="preserve"> </v>
          </cell>
          <cell r="R9" t="str">
            <v xml:space="preserve"> </v>
          </cell>
        </row>
        <row r="10">
          <cell r="P10">
            <v>0</v>
          </cell>
          <cell r="Q10" t="str">
            <v xml:space="preserve"> </v>
          </cell>
          <cell r="R10" t="str">
            <v xml:space="preserve"> </v>
          </cell>
        </row>
        <row r="11">
          <cell r="P11">
            <v>0</v>
          </cell>
          <cell r="Q11" t="str">
            <v xml:space="preserve"> </v>
          </cell>
          <cell r="R11" t="str">
            <v xml:space="preserve"> </v>
          </cell>
        </row>
        <row r="12">
          <cell r="P12">
            <v>0</v>
          </cell>
          <cell r="Q12" t="str">
            <v xml:space="preserve"> </v>
          </cell>
          <cell r="R12" t="str">
            <v xml:space="preserve"> </v>
          </cell>
        </row>
        <row r="13">
          <cell r="P13">
            <v>0</v>
          </cell>
          <cell r="Q13" t="str">
            <v xml:space="preserve"> </v>
          </cell>
          <cell r="R13" t="str">
            <v xml:space="preserve"> </v>
          </cell>
        </row>
        <row r="14">
          <cell r="P14">
            <v>0</v>
          </cell>
          <cell r="Q14" t="str">
            <v xml:space="preserve"> </v>
          </cell>
          <cell r="R14" t="str">
            <v xml:space="preserve"> </v>
          </cell>
        </row>
        <row r="15">
          <cell r="P15">
            <v>0</v>
          </cell>
          <cell r="Q15" t="str">
            <v xml:space="preserve"> </v>
          </cell>
          <cell r="R15" t="str">
            <v xml:space="preserve"> </v>
          </cell>
        </row>
        <row r="16">
          <cell r="P16">
            <v>0</v>
          </cell>
          <cell r="Q16" t="str">
            <v xml:space="preserve"> </v>
          </cell>
          <cell r="R16" t="str">
            <v xml:space="preserve"> </v>
          </cell>
        </row>
        <row r="17">
          <cell r="P17">
            <v>0</v>
          </cell>
          <cell r="Q17" t="str">
            <v xml:space="preserve"> </v>
          </cell>
          <cell r="R17" t="str">
            <v xml:space="preserve"> </v>
          </cell>
        </row>
        <row r="18">
          <cell r="P18">
            <v>0</v>
          </cell>
          <cell r="Q18" t="str">
            <v xml:space="preserve"> </v>
          </cell>
          <cell r="R18" t="str">
            <v xml:space="preserve"> </v>
          </cell>
        </row>
        <row r="19">
          <cell r="P19">
            <v>0</v>
          </cell>
          <cell r="Q19" t="str">
            <v xml:space="preserve"> </v>
          </cell>
          <cell r="R19" t="str">
            <v xml:space="preserve"> </v>
          </cell>
        </row>
        <row r="20">
          <cell r="P20">
            <v>0</v>
          </cell>
          <cell r="Q20" t="str">
            <v xml:space="preserve"> </v>
          </cell>
          <cell r="R20" t="str">
            <v xml:space="preserve"> </v>
          </cell>
        </row>
        <row r="21">
          <cell r="P21">
            <v>0</v>
          </cell>
          <cell r="Q21" t="str">
            <v xml:space="preserve"> </v>
          </cell>
          <cell r="R21" t="str">
            <v xml:space="preserve"> </v>
          </cell>
        </row>
        <row r="22">
          <cell r="P22">
            <v>0</v>
          </cell>
          <cell r="Q22" t="str">
            <v xml:space="preserve"> </v>
          </cell>
          <cell r="R22" t="str">
            <v xml:space="preserve"> </v>
          </cell>
        </row>
        <row r="23">
          <cell r="P23">
            <v>0</v>
          </cell>
          <cell r="Q23" t="str">
            <v xml:space="preserve"> </v>
          </cell>
          <cell r="R23" t="str">
            <v xml:space="preserve"> </v>
          </cell>
        </row>
        <row r="24">
          <cell r="P24">
            <v>0</v>
          </cell>
          <cell r="Q24" t="str">
            <v xml:space="preserve"> </v>
          </cell>
          <cell r="R24" t="str">
            <v xml:space="preserve"> </v>
          </cell>
        </row>
        <row r="25">
          <cell r="P25">
            <v>0</v>
          </cell>
          <cell r="Q25" t="str">
            <v xml:space="preserve"> </v>
          </cell>
          <cell r="R25" t="str">
            <v xml:space="preserve"> </v>
          </cell>
        </row>
        <row r="26">
          <cell r="P26">
            <v>0</v>
          </cell>
          <cell r="Q26" t="str">
            <v xml:space="preserve"> </v>
          </cell>
          <cell r="R26" t="str">
            <v xml:space="preserve"> </v>
          </cell>
        </row>
        <row r="27">
          <cell r="P27">
            <v>0</v>
          </cell>
          <cell r="Q27" t="str">
            <v xml:space="preserve"> </v>
          </cell>
          <cell r="R27" t="str">
            <v xml:space="preserve"> </v>
          </cell>
        </row>
        <row r="28">
          <cell r="P28">
            <v>0</v>
          </cell>
          <cell r="Q28" t="str">
            <v xml:space="preserve"> </v>
          </cell>
          <cell r="R28" t="str">
            <v xml:space="preserve"> </v>
          </cell>
        </row>
        <row r="29">
          <cell r="P29">
            <v>0</v>
          </cell>
          <cell r="Q29" t="str">
            <v xml:space="preserve"> </v>
          </cell>
          <cell r="R29" t="str">
            <v xml:space="preserve"> </v>
          </cell>
        </row>
        <row r="30">
          <cell r="P30">
            <v>0</v>
          </cell>
          <cell r="Q30" t="str">
            <v xml:space="preserve"> </v>
          </cell>
          <cell r="R30" t="str">
            <v xml:space="preserve"> </v>
          </cell>
        </row>
        <row r="31">
          <cell r="P31">
            <v>0</v>
          </cell>
          <cell r="Q31" t="str">
            <v xml:space="preserve"> </v>
          </cell>
          <cell r="R31" t="str">
            <v xml:space="preserve"> </v>
          </cell>
        </row>
        <row r="32">
          <cell r="P32">
            <v>0</v>
          </cell>
          <cell r="Q32" t="str">
            <v xml:space="preserve"> </v>
          </cell>
          <cell r="R32" t="str">
            <v xml:space="preserve"> </v>
          </cell>
        </row>
        <row r="33">
          <cell r="P33">
            <v>0</v>
          </cell>
          <cell r="Q33" t="str">
            <v xml:space="preserve"> </v>
          </cell>
          <cell r="R33" t="str">
            <v xml:space="preserve"> </v>
          </cell>
        </row>
        <row r="34">
          <cell r="P34">
            <v>0</v>
          </cell>
          <cell r="Q34" t="str">
            <v xml:space="preserve"> </v>
          </cell>
          <cell r="R34" t="str">
            <v xml:space="preserve"> </v>
          </cell>
        </row>
      </sheetData>
      <sheetData sheetId="1">
        <row r="5">
          <cell r="C5" t="str">
            <v>Poca apropiación de las unidades de gestión sobre los lineamientos del Sistema Integrado de Gestión</v>
          </cell>
        </row>
      </sheetData>
      <sheetData sheetId="2">
        <row r="4">
          <cell r="H4" t="str">
            <v>Medición del Riesgo Impacto</v>
          </cell>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Poca apropiación de las unidades de gestión sobre los lineamientos del Sistema Integrado de Gestión</v>
          </cell>
          <cell r="D6" t="str">
            <v>No</v>
          </cell>
          <cell r="E6" t="str">
            <v>Si</v>
          </cell>
          <cell r="F6" t="str">
            <v>No</v>
          </cell>
          <cell r="G6" t="str">
            <v>No</v>
          </cell>
          <cell r="H6" t="str">
            <v>No</v>
          </cell>
          <cell r="I6" t="str">
            <v>No</v>
          </cell>
          <cell r="J6" t="str">
            <v>Si</v>
          </cell>
          <cell r="K6" t="str">
            <v>No</v>
          </cell>
          <cell r="L6" t="str">
            <v>No</v>
          </cell>
          <cell r="M6" t="str">
            <v>No</v>
          </cell>
          <cell r="N6">
            <v>2</v>
          </cell>
          <cell r="O6" t="str">
            <v>Insignificante</v>
          </cell>
        </row>
        <row r="7">
          <cell r="C7" t="str">
            <v>Baja consulta de los documentos del SIG por parte de las unidades de gestión</v>
          </cell>
          <cell r="D7" t="str">
            <v>No</v>
          </cell>
          <cell r="E7" t="str">
            <v>Si</v>
          </cell>
          <cell r="F7" t="str">
            <v>No</v>
          </cell>
          <cell r="G7" t="str">
            <v>No</v>
          </cell>
          <cell r="H7" t="str">
            <v>No</v>
          </cell>
          <cell r="I7" t="str">
            <v>No</v>
          </cell>
          <cell r="J7" t="str">
            <v>Si</v>
          </cell>
          <cell r="K7" t="str">
            <v>No</v>
          </cell>
          <cell r="L7" t="str">
            <v>No</v>
          </cell>
          <cell r="M7" t="str">
            <v>No</v>
          </cell>
          <cell r="N7">
            <v>2</v>
          </cell>
          <cell r="O7" t="str">
            <v>Insignificante</v>
          </cell>
        </row>
        <row r="8">
          <cell r="C8" t="str">
            <v>Inconvenientes en la implementación de las lineas de defensa en la entidad por parte de las áreas involucradas</v>
          </cell>
          <cell r="D8" t="str">
            <v>Si</v>
          </cell>
          <cell r="E8" t="str">
            <v>Si</v>
          </cell>
          <cell r="F8" t="str">
            <v>No</v>
          </cell>
          <cell r="G8" t="str">
            <v>No</v>
          </cell>
          <cell r="H8" t="str">
            <v>No</v>
          </cell>
          <cell r="I8" t="str">
            <v>No</v>
          </cell>
          <cell r="J8" t="str">
            <v>Si</v>
          </cell>
          <cell r="K8" t="str">
            <v>No</v>
          </cell>
          <cell r="L8" t="str">
            <v>No</v>
          </cell>
          <cell r="M8" t="str">
            <v>No</v>
          </cell>
          <cell r="N8">
            <v>3</v>
          </cell>
          <cell r="O8" t="str">
            <v>Menor</v>
          </cell>
        </row>
        <row r="9">
          <cell r="C9" t="str">
            <v xml:space="preserve">Mapas de Riesgos poco efectivos </v>
          </cell>
          <cell r="D9" t="str">
            <v>Si</v>
          </cell>
          <cell r="E9" t="str">
            <v>Si</v>
          </cell>
          <cell r="F9" t="str">
            <v>Si</v>
          </cell>
          <cell r="G9" t="str">
            <v>No</v>
          </cell>
          <cell r="H9" t="str">
            <v>Si</v>
          </cell>
          <cell r="I9" t="str">
            <v>No</v>
          </cell>
          <cell r="J9" t="str">
            <v>No</v>
          </cell>
          <cell r="K9" t="str">
            <v>Si</v>
          </cell>
          <cell r="L9" t="str">
            <v>No</v>
          </cell>
          <cell r="M9" t="str">
            <v>No</v>
          </cell>
          <cell r="N9">
            <v>5</v>
          </cell>
          <cell r="O9" t="str">
            <v>Moderado</v>
          </cell>
        </row>
      </sheetData>
      <sheetData sheetId="3">
        <row r="3">
          <cell r="Q3" t="str">
            <v>Riesgo</v>
          </cell>
          <cell r="R3" t="str">
            <v>Impacto</v>
          </cell>
          <cell r="S3" t="str">
            <v>Probabilidad</v>
          </cell>
          <cell r="T3" t="str">
            <v>Concatenar</v>
          </cell>
          <cell r="U3" t="str">
            <v>Evaluación del Riesgo</v>
          </cell>
        </row>
        <row r="4">
          <cell r="Q4">
            <v>1</v>
          </cell>
          <cell r="R4" t="str">
            <v>Insignificante</v>
          </cell>
          <cell r="S4" t="str">
            <v>Casi Seguro</v>
          </cell>
          <cell r="T4" t="str">
            <v>Insignificante-Casi Seguro</v>
          </cell>
          <cell r="U4" t="str">
            <v>Alto</v>
          </cell>
        </row>
        <row r="5">
          <cell r="Q5">
            <v>2</v>
          </cell>
          <cell r="R5" t="str">
            <v>Insignificante</v>
          </cell>
          <cell r="S5" t="str">
            <v>Probable</v>
          </cell>
          <cell r="T5" t="str">
            <v>Insignificante-Probable</v>
          </cell>
          <cell r="U5" t="str">
            <v>Moderado</v>
          </cell>
        </row>
        <row r="6">
          <cell r="Q6">
            <v>3</v>
          </cell>
          <cell r="R6" t="str">
            <v>Menor</v>
          </cell>
          <cell r="S6" t="str">
            <v>Casi Seguro</v>
          </cell>
          <cell r="T6" t="str">
            <v>Menor-Casi Seguro</v>
          </cell>
          <cell r="U6" t="str">
            <v>Alto</v>
          </cell>
        </row>
        <row r="7">
          <cell r="Q7">
            <v>4</v>
          </cell>
          <cell r="R7" t="str">
            <v>Moderado</v>
          </cell>
          <cell r="S7" t="str">
            <v>Probable</v>
          </cell>
          <cell r="T7" t="str">
            <v>Moderado-Probable</v>
          </cell>
          <cell r="U7" t="str">
            <v>Alto</v>
          </cell>
        </row>
        <row r="8">
          <cell r="Q8">
            <v>5</v>
          </cell>
          <cell r="R8" t="e">
            <v>#N/A</v>
          </cell>
          <cell r="S8" t="str">
            <v xml:space="preserve"> </v>
          </cell>
          <cell r="T8" t="e">
            <v>#N/A</v>
          </cell>
          <cell r="U8" t="e">
            <v>#N/A</v>
          </cell>
        </row>
        <row r="9">
          <cell r="Q9">
            <v>6</v>
          </cell>
          <cell r="R9" t="e">
            <v>#N/A</v>
          </cell>
          <cell r="S9" t="str">
            <v xml:space="preserve"> </v>
          </cell>
          <cell r="T9" t="e">
            <v>#N/A</v>
          </cell>
          <cell r="U9" t="e">
            <v>#N/A</v>
          </cell>
        </row>
        <row r="10">
          <cell r="Q10">
            <v>7</v>
          </cell>
          <cell r="R10" t="e">
            <v>#N/A</v>
          </cell>
          <cell r="S10" t="str">
            <v xml:space="preserve"> </v>
          </cell>
          <cell r="T10" t="e">
            <v>#N/A</v>
          </cell>
          <cell r="U10" t="e">
            <v>#N/A</v>
          </cell>
        </row>
        <row r="11">
          <cell r="Q11">
            <v>8</v>
          </cell>
          <cell r="R11" t="e">
            <v>#N/A</v>
          </cell>
          <cell r="S11" t="str">
            <v xml:space="preserve"> </v>
          </cell>
          <cell r="T11" t="e">
            <v>#N/A</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1">
          <cell r="H1"/>
          <cell r="I1"/>
          <cell r="J1"/>
          <cell r="K1"/>
          <cell r="L1"/>
          <cell r="M1"/>
          <cell r="N1"/>
          <cell r="O1"/>
          <cell r="P1"/>
          <cell r="Q1"/>
          <cell r="R1"/>
        </row>
        <row r="2">
          <cell r="H2"/>
          <cell r="I2"/>
          <cell r="J2"/>
          <cell r="K2"/>
          <cell r="L2"/>
          <cell r="M2"/>
          <cell r="N2"/>
          <cell r="O2"/>
          <cell r="P2"/>
          <cell r="Q2"/>
          <cell r="R2"/>
        </row>
        <row r="3">
          <cell r="H3"/>
          <cell r="I3"/>
          <cell r="J3"/>
          <cell r="K3"/>
          <cell r="L3"/>
          <cell r="M3"/>
          <cell r="N3"/>
          <cell r="O3"/>
          <cell r="P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Afectación en el estado de salud de los niños y niñas en el momento de la realización de las experiencias artísticas</v>
          </cell>
          <cell r="I5">
            <v>4</v>
          </cell>
          <cell r="J5">
            <v>4</v>
          </cell>
          <cell r="K5">
            <v>3</v>
          </cell>
          <cell r="L5"/>
          <cell r="M5"/>
          <cell r="N5"/>
          <cell r="O5"/>
          <cell r="P5">
            <v>11</v>
          </cell>
          <cell r="Q5">
            <v>4</v>
          </cell>
          <cell r="R5" t="str">
            <v>Probable</v>
          </cell>
        </row>
        <row r="6">
          <cell r="H6" t="str">
            <v>Baja calidad de las experiencias artísticas y sus dispositivos</v>
          </cell>
          <cell r="I6">
            <v>4</v>
          </cell>
          <cell r="J6">
            <v>3</v>
          </cell>
          <cell r="K6">
            <v>2</v>
          </cell>
          <cell r="L6"/>
          <cell r="M6"/>
          <cell r="N6"/>
          <cell r="O6"/>
          <cell r="P6">
            <v>9</v>
          </cell>
          <cell r="Q6">
            <v>3</v>
          </cell>
          <cell r="R6" t="str">
            <v>Posible</v>
          </cell>
        </row>
        <row r="7">
          <cell r="H7" t="str">
            <v>Experiencias artísticas desarrolladas en espacios inadecuados para la primera infancia</v>
          </cell>
          <cell r="I7">
            <v>4</v>
          </cell>
          <cell r="J7">
            <v>4</v>
          </cell>
          <cell r="K7">
            <v>4</v>
          </cell>
          <cell r="L7"/>
          <cell r="M7"/>
          <cell r="N7"/>
          <cell r="O7"/>
          <cell r="P7">
            <v>12</v>
          </cell>
          <cell r="Q7">
            <v>4</v>
          </cell>
          <cell r="R7" t="str">
            <v>Probable</v>
          </cell>
        </row>
        <row r="8">
          <cell r="H8" t="str">
            <v xml:space="preserve">Renuncias de contratistas en el transcurso del año </v>
          </cell>
          <cell r="I8">
            <v>3</v>
          </cell>
          <cell r="J8">
            <v>2</v>
          </cell>
          <cell r="K8">
            <v>2</v>
          </cell>
          <cell r="L8"/>
          <cell r="M8"/>
          <cell r="N8"/>
          <cell r="O8"/>
          <cell r="P8">
            <v>7</v>
          </cell>
          <cell r="Q8">
            <v>2</v>
          </cell>
          <cell r="R8" t="str">
            <v>Improbable</v>
          </cell>
        </row>
        <row r="9">
          <cell r="H9" t="str">
            <v>Afectaciones de seguridad de los equipos en territorio por atención en lugares de altos niveles de vulnerabilidad</v>
          </cell>
          <cell r="I9">
            <v>4</v>
          </cell>
          <cell r="J9">
            <v>5</v>
          </cell>
          <cell r="K9">
            <v>5</v>
          </cell>
          <cell r="L9"/>
          <cell r="M9"/>
          <cell r="N9"/>
          <cell r="O9"/>
          <cell r="P9">
            <v>14</v>
          </cell>
          <cell r="Q9">
            <v>5</v>
          </cell>
          <cell r="R9" t="str">
            <v>Casi Seguro</v>
          </cell>
        </row>
        <row r="10">
          <cell r="H10" t="str">
            <v xml:space="preserve">Ocurrencia de accidentes leves y graves en las instalaciones de funcionamiento del proyecto  o en actividades institucionales </v>
          </cell>
          <cell r="I10">
            <v>3</v>
          </cell>
          <cell r="J10">
            <v>3</v>
          </cell>
          <cell r="K10">
            <v>3</v>
          </cell>
          <cell r="L10"/>
          <cell r="M10"/>
          <cell r="N10"/>
          <cell r="O10"/>
          <cell r="P10">
            <v>9</v>
          </cell>
          <cell r="Q10">
            <v>3</v>
          </cell>
          <cell r="R10" t="str">
            <v>Posible</v>
          </cell>
        </row>
        <row r="11">
          <cell r="H11" t="str">
            <v>Tráfico de influencias para la adjudicación de contratos</v>
          </cell>
          <cell r="I11">
            <v>2</v>
          </cell>
          <cell r="J11">
            <v>2</v>
          </cell>
          <cell r="K11">
            <v>2</v>
          </cell>
          <cell r="L11"/>
          <cell r="M11"/>
          <cell r="N11"/>
          <cell r="O11"/>
          <cell r="P11">
            <v>6</v>
          </cell>
          <cell r="Q11">
            <v>2</v>
          </cell>
          <cell r="R11" t="str">
            <v>Improbable</v>
          </cell>
        </row>
        <row r="12">
          <cell r="H12" t="str">
            <v>Supervisión y apoyo a la supervisión desleal de contratos ejecutados en el proyecto</v>
          </cell>
          <cell r="I12">
            <v>2</v>
          </cell>
          <cell r="J12">
            <v>1</v>
          </cell>
          <cell r="K12">
            <v>1</v>
          </cell>
          <cell r="L12"/>
          <cell r="M12"/>
          <cell r="N12"/>
          <cell r="O12"/>
          <cell r="P12">
            <v>4</v>
          </cell>
          <cell r="Q12">
            <v>1</v>
          </cell>
          <cell r="R12" t="str">
            <v>Rara vez</v>
          </cell>
        </row>
        <row r="13">
          <cell r="H13" t="str">
            <v xml:space="preserve">Perdida y daño de elementos pertenecientes al inventario del programa Nidos </v>
          </cell>
          <cell r="I13">
            <v>3</v>
          </cell>
          <cell r="J13">
            <v>3</v>
          </cell>
          <cell r="K13">
            <v>4</v>
          </cell>
          <cell r="L13"/>
          <cell r="M13"/>
          <cell r="N13"/>
          <cell r="O13"/>
          <cell r="P13">
            <v>10</v>
          </cell>
          <cell r="Q13">
            <v>3</v>
          </cell>
          <cell r="R13" t="str">
            <v>Posible</v>
          </cell>
        </row>
        <row r="14">
          <cell r="H14" t="str">
            <v xml:space="preserve">Capacidad de respuesta frente a los actos y condiciones inseguras dentro de los laboratorios artisticos </v>
          </cell>
          <cell r="I14">
            <v>5</v>
          </cell>
          <cell r="J14">
            <v>4</v>
          </cell>
          <cell r="K14">
            <v>5</v>
          </cell>
          <cell r="L14"/>
          <cell r="M14"/>
          <cell r="N14"/>
          <cell r="O14"/>
          <cell r="P14">
            <v>14</v>
          </cell>
          <cell r="Q14">
            <v>5</v>
          </cell>
          <cell r="R14" t="str">
            <v>Casi Seguro</v>
          </cell>
        </row>
        <row r="15">
          <cell r="H15" t="str">
            <v>Ocurrencia de accidentes en los eventos de la estrategia de circulación del programa Nidos</v>
          </cell>
          <cell r="I15">
            <v>4</v>
          </cell>
          <cell r="J15">
            <v>3</v>
          </cell>
          <cell r="K15">
            <v>4</v>
          </cell>
          <cell r="L15"/>
          <cell r="M15"/>
          <cell r="N15"/>
          <cell r="O15"/>
          <cell r="P15">
            <v>11</v>
          </cell>
          <cell r="Q15">
            <v>4</v>
          </cell>
          <cell r="R15" t="str">
            <v>Probable</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row r="35">
          <cell r="H35"/>
          <cell r="I35"/>
          <cell r="J35"/>
          <cell r="K35"/>
          <cell r="L35"/>
          <cell r="M35"/>
          <cell r="N35"/>
          <cell r="O35"/>
          <cell r="P35"/>
          <cell r="Q35"/>
          <cell r="R35"/>
        </row>
        <row r="36">
          <cell r="H36"/>
          <cell r="I36"/>
          <cell r="J36"/>
          <cell r="K36"/>
          <cell r="L36"/>
          <cell r="M36"/>
          <cell r="N36"/>
          <cell r="O36"/>
          <cell r="P36"/>
          <cell r="Q36"/>
          <cell r="R36"/>
        </row>
        <row r="37">
          <cell r="H37"/>
          <cell r="I37"/>
          <cell r="J37"/>
          <cell r="K37"/>
          <cell r="L37"/>
          <cell r="M37"/>
          <cell r="N37"/>
          <cell r="O37"/>
          <cell r="P37"/>
          <cell r="Q37"/>
          <cell r="R37"/>
        </row>
        <row r="38">
          <cell r="H38"/>
          <cell r="I38"/>
          <cell r="J38"/>
          <cell r="K38"/>
          <cell r="L38"/>
          <cell r="M38"/>
          <cell r="N38"/>
          <cell r="O38"/>
          <cell r="P38"/>
          <cell r="Q38"/>
          <cell r="R38"/>
        </row>
        <row r="39">
          <cell r="H39"/>
          <cell r="I39"/>
          <cell r="J39"/>
          <cell r="K39"/>
          <cell r="L39"/>
          <cell r="M39"/>
          <cell r="N39"/>
          <cell r="O39"/>
          <cell r="P39"/>
          <cell r="Q39"/>
          <cell r="R39"/>
        </row>
        <row r="40">
          <cell r="H40"/>
          <cell r="I40"/>
          <cell r="J40"/>
          <cell r="K40"/>
          <cell r="L40"/>
          <cell r="M40"/>
          <cell r="N40"/>
          <cell r="O40"/>
          <cell r="P40"/>
          <cell r="Q40"/>
          <cell r="R40"/>
        </row>
        <row r="41">
          <cell r="H41"/>
          <cell r="I41"/>
          <cell r="J41"/>
          <cell r="K41"/>
          <cell r="L41"/>
          <cell r="M41"/>
          <cell r="N41"/>
          <cell r="O41"/>
          <cell r="P41"/>
          <cell r="Q41"/>
          <cell r="R41"/>
        </row>
        <row r="42">
          <cell r="H42"/>
          <cell r="I42"/>
          <cell r="J42"/>
          <cell r="K42"/>
          <cell r="L42"/>
          <cell r="M42"/>
          <cell r="N42"/>
          <cell r="O42"/>
          <cell r="P42"/>
          <cell r="Q42"/>
          <cell r="R42"/>
        </row>
        <row r="43">
          <cell r="H43"/>
          <cell r="I43"/>
          <cell r="J43"/>
          <cell r="K43"/>
          <cell r="L43"/>
          <cell r="M43"/>
          <cell r="N43"/>
          <cell r="O43"/>
          <cell r="P43"/>
          <cell r="Q43"/>
          <cell r="R43"/>
        </row>
        <row r="44">
          <cell r="H44"/>
          <cell r="I44"/>
          <cell r="J44"/>
          <cell r="K44"/>
          <cell r="L44"/>
          <cell r="M44"/>
          <cell r="N44"/>
          <cell r="O44"/>
          <cell r="P44"/>
          <cell r="Q44"/>
          <cell r="R44"/>
        </row>
        <row r="45">
          <cell r="H45"/>
          <cell r="I45"/>
          <cell r="J45"/>
          <cell r="K45"/>
          <cell r="L45"/>
          <cell r="M45"/>
          <cell r="N45"/>
          <cell r="O45"/>
          <cell r="P45"/>
          <cell r="Q45"/>
          <cell r="R45"/>
        </row>
        <row r="46">
          <cell r="H46"/>
          <cell r="I46"/>
          <cell r="J46"/>
          <cell r="K46"/>
          <cell r="L46"/>
          <cell r="M46"/>
          <cell r="N46"/>
          <cell r="O46"/>
          <cell r="P46"/>
          <cell r="Q46"/>
          <cell r="R46"/>
        </row>
        <row r="47">
          <cell r="H47"/>
          <cell r="I47"/>
          <cell r="J47"/>
          <cell r="K47"/>
          <cell r="L47"/>
          <cell r="M47"/>
          <cell r="N47"/>
          <cell r="O47"/>
          <cell r="P47"/>
          <cell r="Q47"/>
          <cell r="R47"/>
        </row>
        <row r="48">
          <cell r="H48"/>
          <cell r="I48"/>
          <cell r="J48"/>
          <cell r="K48"/>
          <cell r="L48"/>
          <cell r="M48"/>
          <cell r="N48"/>
          <cell r="O48"/>
          <cell r="P48"/>
          <cell r="Q48"/>
          <cell r="R48"/>
        </row>
        <row r="49">
          <cell r="H49"/>
          <cell r="I49"/>
          <cell r="J49"/>
          <cell r="K49"/>
          <cell r="L49"/>
          <cell r="M49"/>
          <cell r="N49"/>
          <cell r="O49"/>
          <cell r="P49"/>
          <cell r="Q49"/>
          <cell r="R49"/>
        </row>
        <row r="50">
          <cell r="H50"/>
          <cell r="I50"/>
          <cell r="J50"/>
          <cell r="K50"/>
          <cell r="L50"/>
          <cell r="M50"/>
          <cell r="N50"/>
          <cell r="O50"/>
          <cell r="P50"/>
          <cell r="Q50"/>
          <cell r="R50"/>
        </row>
        <row r="51">
          <cell r="H51"/>
          <cell r="I51"/>
          <cell r="J51"/>
          <cell r="K51"/>
          <cell r="L51"/>
          <cell r="M51"/>
          <cell r="N51"/>
          <cell r="O51"/>
          <cell r="P51"/>
          <cell r="Q51"/>
          <cell r="R51"/>
        </row>
        <row r="52">
          <cell r="H52"/>
          <cell r="I52"/>
          <cell r="J52"/>
          <cell r="K52"/>
          <cell r="L52"/>
          <cell r="M52"/>
          <cell r="N52"/>
          <cell r="O52"/>
          <cell r="P52"/>
          <cell r="Q52"/>
          <cell r="R52"/>
        </row>
        <row r="53">
          <cell r="H53"/>
          <cell r="I53"/>
          <cell r="J53"/>
          <cell r="K53"/>
          <cell r="L53"/>
          <cell r="M53"/>
          <cell r="N53"/>
          <cell r="O53"/>
          <cell r="P53"/>
          <cell r="Q53"/>
          <cell r="R53"/>
        </row>
        <row r="54">
          <cell r="H54"/>
          <cell r="I54"/>
          <cell r="J54"/>
          <cell r="K54"/>
          <cell r="L54"/>
          <cell r="M54"/>
          <cell r="N54"/>
          <cell r="O54"/>
          <cell r="P54"/>
          <cell r="Q54"/>
          <cell r="R54"/>
        </row>
        <row r="55">
          <cell r="H55"/>
          <cell r="I55"/>
          <cell r="J55"/>
          <cell r="K55"/>
          <cell r="L55"/>
          <cell r="M55"/>
          <cell r="N55"/>
          <cell r="O55"/>
          <cell r="P55"/>
          <cell r="Q55"/>
          <cell r="R55"/>
        </row>
        <row r="56">
          <cell r="H56"/>
          <cell r="I56"/>
          <cell r="J56"/>
          <cell r="K56"/>
          <cell r="L56"/>
          <cell r="M56"/>
          <cell r="N56"/>
          <cell r="O56"/>
          <cell r="P56"/>
          <cell r="Q56"/>
          <cell r="R56"/>
        </row>
        <row r="57">
          <cell r="H57"/>
          <cell r="I57"/>
          <cell r="J57"/>
          <cell r="K57"/>
          <cell r="L57"/>
          <cell r="M57"/>
          <cell r="N57"/>
          <cell r="O57"/>
          <cell r="P57"/>
          <cell r="Q57"/>
          <cell r="R57"/>
        </row>
        <row r="58">
          <cell r="H58"/>
          <cell r="I58"/>
          <cell r="J58"/>
          <cell r="K58"/>
          <cell r="L58"/>
          <cell r="M58"/>
          <cell r="N58"/>
          <cell r="O58"/>
          <cell r="P58"/>
          <cell r="Q58"/>
          <cell r="R58"/>
        </row>
        <row r="59">
          <cell r="H59"/>
          <cell r="I59"/>
          <cell r="J59"/>
          <cell r="K59"/>
          <cell r="L59"/>
          <cell r="M59"/>
          <cell r="N59"/>
          <cell r="O59"/>
          <cell r="P59"/>
          <cell r="Q59"/>
          <cell r="R59"/>
        </row>
        <row r="60">
          <cell r="H60"/>
          <cell r="I60"/>
          <cell r="J60"/>
          <cell r="K60"/>
          <cell r="L60"/>
          <cell r="M60"/>
          <cell r="N60"/>
          <cell r="O60"/>
          <cell r="P60"/>
          <cell r="Q60"/>
          <cell r="R60"/>
        </row>
        <row r="61">
          <cell r="H61"/>
          <cell r="I61"/>
          <cell r="J61"/>
          <cell r="K61"/>
          <cell r="L61"/>
          <cell r="M61"/>
          <cell r="N61"/>
          <cell r="O61"/>
          <cell r="P61"/>
          <cell r="Q61"/>
          <cell r="R61"/>
        </row>
        <row r="62">
          <cell r="H62"/>
          <cell r="I62"/>
          <cell r="J62"/>
          <cell r="K62"/>
          <cell r="L62"/>
          <cell r="M62"/>
          <cell r="N62"/>
          <cell r="O62"/>
          <cell r="P62"/>
          <cell r="Q62"/>
          <cell r="R62"/>
        </row>
        <row r="63">
          <cell r="H63"/>
          <cell r="I63"/>
          <cell r="J63"/>
          <cell r="K63"/>
          <cell r="L63"/>
          <cell r="M63"/>
          <cell r="N63"/>
          <cell r="O63"/>
          <cell r="P63"/>
          <cell r="Q63"/>
          <cell r="R63"/>
        </row>
        <row r="64">
          <cell r="H64"/>
          <cell r="I64"/>
          <cell r="J64"/>
          <cell r="K64"/>
          <cell r="L64"/>
          <cell r="M64"/>
          <cell r="N64"/>
          <cell r="O64"/>
          <cell r="P64"/>
          <cell r="Q64"/>
          <cell r="R64"/>
        </row>
        <row r="65">
          <cell r="H65"/>
          <cell r="I65"/>
          <cell r="J65"/>
          <cell r="K65"/>
          <cell r="L65"/>
          <cell r="M65"/>
          <cell r="N65"/>
          <cell r="O65"/>
          <cell r="P65"/>
          <cell r="Q65"/>
          <cell r="R65"/>
        </row>
        <row r="66">
          <cell r="H66"/>
          <cell r="I66"/>
          <cell r="J66"/>
          <cell r="K66"/>
          <cell r="L66"/>
          <cell r="M66"/>
          <cell r="N66"/>
          <cell r="O66"/>
          <cell r="P66"/>
          <cell r="Q66"/>
          <cell r="R66"/>
        </row>
        <row r="67">
          <cell r="H67"/>
          <cell r="I67"/>
          <cell r="J67"/>
          <cell r="K67"/>
          <cell r="L67"/>
          <cell r="M67"/>
          <cell r="N67"/>
          <cell r="O67"/>
          <cell r="P67"/>
          <cell r="Q67"/>
          <cell r="R67"/>
        </row>
        <row r="68">
          <cell r="H68"/>
          <cell r="I68"/>
          <cell r="J68"/>
          <cell r="K68"/>
          <cell r="L68"/>
          <cell r="M68"/>
          <cell r="N68"/>
          <cell r="O68"/>
          <cell r="P68"/>
          <cell r="Q68"/>
          <cell r="R68"/>
        </row>
        <row r="69">
          <cell r="H69"/>
          <cell r="I69"/>
          <cell r="J69"/>
          <cell r="K69"/>
          <cell r="L69"/>
          <cell r="M69"/>
          <cell r="N69"/>
          <cell r="O69"/>
          <cell r="P69"/>
          <cell r="Q69"/>
          <cell r="R69"/>
        </row>
        <row r="70">
          <cell r="H70"/>
          <cell r="I70"/>
          <cell r="J70"/>
          <cell r="K70"/>
          <cell r="L70"/>
          <cell r="M70"/>
          <cell r="N70"/>
          <cell r="O70"/>
          <cell r="P70"/>
          <cell r="Q70"/>
          <cell r="R70"/>
        </row>
        <row r="71">
          <cell r="H71"/>
          <cell r="I71"/>
          <cell r="J71"/>
          <cell r="K71"/>
          <cell r="L71"/>
          <cell r="M71"/>
          <cell r="N71"/>
          <cell r="O71"/>
          <cell r="P71"/>
          <cell r="Q71"/>
          <cell r="R71"/>
        </row>
        <row r="72">
          <cell r="H72"/>
          <cell r="I72"/>
          <cell r="J72"/>
          <cell r="K72"/>
          <cell r="L72"/>
          <cell r="M72"/>
          <cell r="N72"/>
          <cell r="O72"/>
          <cell r="P72"/>
          <cell r="Q72"/>
          <cell r="R72"/>
        </row>
        <row r="73">
          <cell r="H73"/>
          <cell r="I73"/>
          <cell r="J73"/>
          <cell r="K73"/>
          <cell r="L73"/>
          <cell r="M73"/>
          <cell r="N73"/>
          <cell r="O73"/>
          <cell r="P73"/>
          <cell r="Q73"/>
          <cell r="R73"/>
        </row>
        <row r="74">
          <cell r="H74"/>
          <cell r="I74"/>
          <cell r="J74"/>
          <cell r="K74"/>
          <cell r="L74"/>
          <cell r="M74"/>
          <cell r="N74"/>
          <cell r="O74"/>
          <cell r="P74"/>
          <cell r="Q74"/>
          <cell r="R74"/>
        </row>
        <row r="75">
          <cell r="H75"/>
          <cell r="I75"/>
          <cell r="J75"/>
          <cell r="K75"/>
          <cell r="L75"/>
          <cell r="M75"/>
          <cell r="N75"/>
          <cell r="O75"/>
          <cell r="P75"/>
          <cell r="Q75"/>
          <cell r="R75"/>
        </row>
        <row r="76">
          <cell r="H76"/>
          <cell r="I76"/>
          <cell r="J76"/>
          <cell r="K76"/>
          <cell r="L76"/>
          <cell r="M76"/>
          <cell r="N76"/>
          <cell r="O76"/>
          <cell r="P76"/>
          <cell r="Q76"/>
          <cell r="R76"/>
        </row>
        <row r="77">
          <cell r="H77"/>
          <cell r="I77"/>
          <cell r="J77"/>
          <cell r="K77"/>
          <cell r="L77"/>
          <cell r="M77"/>
          <cell r="N77"/>
          <cell r="O77"/>
          <cell r="P77"/>
          <cell r="Q77"/>
          <cell r="R77"/>
        </row>
        <row r="78">
          <cell r="H78"/>
          <cell r="I78"/>
          <cell r="J78"/>
          <cell r="K78"/>
          <cell r="L78"/>
          <cell r="M78"/>
          <cell r="N78"/>
          <cell r="O78"/>
          <cell r="P78"/>
          <cell r="Q78"/>
          <cell r="R78"/>
        </row>
        <row r="79">
          <cell r="H79"/>
          <cell r="I79"/>
          <cell r="J79"/>
          <cell r="K79"/>
          <cell r="L79"/>
          <cell r="M79"/>
          <cell r="N79"/>
          <cell r="O79"/>
          <cell r="P79"/>
          <cell r="Q79"/>
          <cell r="R79"/>
        </row>
        <row r="80">
          <cell r="H80"/>
          <cell r="I80"/>
          <cell r="J80"/>
          <cell r="K80"/>
          <cell r="L80"/>
          <cell r="M80"/>
          <cell r="N80"/>
          <cell r="O80"/>
          <cell r="P80"/>
          <cell r="Q80"/>
          <cell r="R80"/>
        </row>
        <row r="81">
          <cell r="H81"/>
          <cell r="I81"/>
          <cell r="J81"/>
          <cell r="K81"/>
          <cell r="L81"/>
          <cell r="M81"/>
          <cell r="N81"/>
          <cell r="O81"/>
          <cell r="P81"/>
          <cell r="Q81"/>
          <cell r="R81"/>
        </row>
        <row r="82">
          <cell r="H82"/>
          <cell r="I82"/>
          <cell r="J82"/>
          <cell r="K82"/>
          <cell r="L82"/>
          <cell r="M82"/>
          <cell r="N82"/>
          <cell r="O82"/>
          <cell r="P82"/>
          <cell r="Q82"/>
          <cell r="R82"/>
        </row>
        <row r="83">
          <cell r="H83"/>
          <cell r="I83"/>
          <cell r="J83"/>
          <cell r="K83"/>
          <cell r="L83"/>
          <cell r="M83"/>
          <cell r="N83"/>
          <cell r="O83"/>
          <cell r="P83"/>
          <cell r="Q83"/>
          <cell r="R83"/>
        </row>
        <row r="84">
          <cell r="H84"/>
          <cell r="I84"/>
          <cell r="J84"/>
          <cell r="K84"/>
          <cell r="L84"/>
          <cell r="M84"/>
          <cell r="N84"/>
          <cell r="O84"/>
          <cell r="P84"/>
          <cell r="Q84"/>
          <cell r="R84"/>
        </row>
        <row r="85">
          <cell r="H85"/>
          <cell r="I85"/>
          <cell r="J85"/>
          <cell r="K85"/>
          <cell r="L85"/>
          <cell r="M85"/>
          <cell r="N85"/>
          <cell r="O85"/>
          <cell r="P85"/>
          <cell r="Q85"/>
          <cell r="R85"/>
        </row>
        <row r="86">
          <cell r="H86"/>
          <cell r="I86"/>
          <cell r="J86"/>
          <cell r="K86"/>
          <cell r="L86"/>
          <cell r="M86"/>
          <cell r="N86"/>
          <cell r="O86"/>
          <cell r="P86"/>
          <cell r="Q86"/>
          <cell r="R86"/>
        </row>
        <row r="87">
          <cell r="H87"/>
          <cell r="I87"/>
          <cell r="J87"/>
          <cell r="K87"/>
          <cell r="L87"/>
          <cell r="M87"/>
          <cell r="N87"/>
          <cell r="O87"/>
          <cell r="P87"/>
          <cell r="Q87"/>
          <cell r="R87"/>
        </row>
        <row r="88">
          <cell r="H88"/>
          <cell r="I88"/>
          <cell r="J88"/>
          <cell r="K88"/>
          <cell r="L88"/>
          <cell r="M88"/>
          <cell r="N88"/>
          <cell r="O88"/>
          <cell r="P88"/>
          <cell r="Q88"/>
          <cell r="R88"/>
        </row>
        <row r="89">
          <cell r="H89"/>
          <cell r="I89"/>
          <cell r="J89"/>
          <cell r="K89"/>
          <cell r="L89"/>
          <cell r="M89"/>
          <cell r="N89"/>
          <cell r="O89"/>
          <cell r="P89"/>
          <cell r="Q89"/>
          <cell r="R89"/>
        </row>
        <row r="90">
          <cell r="H90"/>
          <cell r="I90"/>
          <cell r="J90"/>
          <cell r="K90"/>
          <cell r="L90"/>
          <cell r="M90"/>
          <cell r="N90"/>
          <cell r="O90"/>
          <cell r="P90"/>
          <cell r="Q90"/>
          <cell r="R90"/>
        </row>
        <row r="91">
          <cell r="H91"/>
          <cell r="I91"/>
          <cell r="J91"/>
          <cell r="K91"/>
          <cell r="L91"/>
          <cell r="M91"/>
          <cell r="N91"/>
          <cell r="O91"/>
          <cell r="P91"/>
          <cell r="Q91"/>
          <cell r="R91"/>
        </row>
        <row r="92">
          <cell r="H92"/>
          <cell r="I92"/>
          <cell r="J92"/>
          <cell r="K92"/>
          <cell r="L92"/>
          <cell r="M92"/>
          <cell r="N92"/>
          <cell r="O92"/>
          <cell r="P92"/>
          <cell r="Q92"/>
          <cell r="R92"/>
        </row>
        <row r="93">
          <cell r="H93"/>
          <cell r="I93"/>
          <cell r="J93"/>
          <cell r="K93"/>
          <cell r="L93"/>
          <cell r="M93"/>
          <cell r="N93"/>
          <cell r="O93"/>
          <cell r="P93"/>
          <cell r="Q93"/>
          <cell r="R93"/>
        </row>
        <row r="94">
          <cell r="H94"/>
          <cell r="I94"/>
          <cell r="J94"/>
          <cell r="K94"/>
          <cell r="L94"/>
          <cell r="M94"/>
          <cell r="N94"/>
          <cell r="O94"/>
          <cell r="P94"/>
          <cell r="Q94"/>
          <cell r="R94"/>
        </row>
        <row r="95">
          <cell r="H95"/>
          <cell r="I95"/>
          <cell r="J95"/>
          <cell r="K95"/>
          <cell r="L95"/>
          <cell r="M95"/>
          <cell r="N95"/>
          <cell r="O95"/>
          <cell r="P95"/>
          <cell r="Q95"/>
          <cell r="R95"/>
        </row>
        <row r="96">
          <cell r="H96"/>
          <cell r="I96"/>
          <cell r="J96"/>
          <cell r="K96"/>
          <cell r="L96"/>
          <cell r="M96"/>
          <cell r="N96"/>
          <cell r="O96"/>
          <cell r="P96"/>
          <cell r="Q96"/>
          <cell r="R96"/>
        </row>
        <row r="97">
          <cell r="H97"/>
          <cell r="I97"/>
          <cell r="J97"/>
          <cell r="K97"/>
          <cell r="L97"/>
          <cell r="M97"/>
          <cell r="N97"/>
          <cell r="O97"/>
          <cell r="P97"/>
          <cell r="Q97"/>
          <cell r="R97"/>
        </row>
        <row r="98">
          <cell r="H98"/>
          <cell r="I98"/>
          <cell r="J98"/>
          <cell r="K98"/>
          <cell r="L98"/>
          <cell r="M98"/>
          <cell r="N98"/>
          <cell r="O98"/>
          <cell r="P98"/>
          <cell r="Q98"/>
          <cell r="R98"/>
        </row>
        <row r="99">
          <cell r="H99"/>
          <cell r="I99"/>
          <cell r="J99"/>
          <cell r="K99"/>
          <cell r="L99"/>
          <cell r="M99"/>
          <cell r="N99"/>
          <cell r="O99"/>
          <cell r="P99"/>
          <cell r="Q99"/>
          <cell r="R99"/>
        </row>
        <row r="100">
          <cell r="H100"/>
          <cell r="I100"/>
          <cell r="J100"/>
          <cell r="K100"/>
          <cell r="L100"/>
          <cell r="M100"/>
          <cell r="N100"/>
          <cell r="O100"/>
          <cell r="P100"/>
          <cell r="Q100"/>
          <cell r="R100"/>
        </row>
        <row r="101">
          <cell r="H101"/>
          <cell r="I101"/>
          <cell r="J101"/>
          <cell r="K101"/>
          <cell r="L101"/>
          <cell r="M101"/>
          <cell r="N101"/>
          <cell r="O101"/>
          <cell r="P101"/>
          <cell r="Q101"/>
          <cell r="R101"/>
        </row>
        <row r="102">
          <cell r="H102"/>
          <cell r="I102"/>
          <cell r="J102"/>
          <cell r="K102"/>
          <cell r="L102"/>
          <cell r="M102"/>
          <cell r="N102"/>
          <cell r="O102"/>
          <cell r="P102"/>
          <cell r="Q102"/>
          <cell r="R102"/>
        </row>
        <row r="103">
          <cell r="H103"/>
          <cell r="I103"/>
          <cell r="J103"/>
          <cell r="K103"/>
          <cell r="L103"/>
          <cell r="M103"/>
          <cell r="N103"/>
          <cell r="O103"/>
          <cell r="P103"/>
          <cell r="Q103"/>
          <cell r="R103"/>
        </row>
        <row r="104">
          <cell r="H104"/>
          <cell r="I104"/>
          <cell r="J104"/>
          <cell r="K104"/>
          <cell r="L104"/>
          <cell r="M104"/>
          <cell r="N104"/>
          <cell r="O104"/>
          <cell r="P104"/>
          <cell r="Q104"/>
          <cell r="R104"/>
        </row>
        <row r="105">
          <cell r="H105"/>
          <cell r="I105"/>
          <cell r="J105"/>
          <cell r="K105"/>
          <cell r="L105"/>
          <cell r="M105"/>
          <cell r="N105"/>
          <cell r="O105"/>
          <cell r="P105"/>
          <cell r="Q105"/>
          <cell r="R105"/>
        </row>
        <row r="106">
          <cell r="H106"/>
          <cell r="I106"/>
          <cell r="J106"/>
          <cell r="K106"/>
          <cell r="L106"/>
          <cell r="M106"/>
          <cell r="N106"/>
          <cell r="O106"/>
          <cell r="P106"/>
          <cell r="Q106"/>
          <cell r="R106"/>
        </row>
        <row r="107">
          <cell r="H107"/>
          <cell r="I107"/>
          <cell r="J107"/>
          <cell r="K107"/>
          <cell r="L107"/>
          <cell r="M107"/>
          <cell r="N107"/>
          <cell r="O107"/>
          <cell r="P107"/>
          <cell r="Q107"/>
          <cell r="R107"/>
        </row>
        <row r="108">
          <cell r="H108"/>
          <cell r="I108"/>
          <cell r="J108"/>
          <cell r="K108"/>
          <cell r="L108"/>
          <cell r="M108"/>
          <cell r="N108"/>
          <cell r="O108"/>
          <cell r="P108"/>
          <cell r="Q108"/>
          <cell r="R108"/>
        </row>
        <row r="109">
          <cell r="H109"/>
          <cell r="I109"/>
          <cell r="J109"/>
          <cell r="K109"/>
          <cell r="L109"/>
          <cell r="M109"/>
          <cell r="N109"/>
          <cell r="O109"/>
          <cell r="P109"/>
          <cell r="Q109"/>
          <cell r="R109"/>
        </row>
        <row r="110">
          <cell r="H110"/>
          <cell r="I110"/>
          <cell r="J110"/>
          <cell r="K110"/>
          <cell r="L110"/>
          <cell r="M110"/>
          <cell r="N110"/>
          <cell r="O110"/>
          <cell r="P110"/>
          <cell r="Q110"/>
          <cell r="R110"/>
        </row>
        <row r="111">
          <cell r="H111"/>
          <cell r="I111"/>
          <cell r="J111"/>
          <cell r="K111"/>
          <cell r="L111"/>
          <cell r="M111"/>
          <cell r="N111"/>
          <cell r="O111"/>
          <cell r="P111"/>
          <cell r="Q111"/>
          <cell r="R111"/>
        </row>
        <row r="112">
          <cell r="H112"/>
          <cell r="I112"/>
          <cell r="J112"/>
          <cell r="K112"/>
          <cell r="L112"/>
          <cell r="M112"/>
          <cell r="N112"/>
          <cell r="O112"/>
          <cell r="P112"/>
          <cell r="Q112"/>
          <cell r="R112"/>
        </row>
        <row r="113">
          <cell r="H113"/>
          <cell r="I113"/>
          <cell r="J113"/>
          <cell r="K113"/>
          <cell r="L113"/>
          <cell r="M113"/>
          <cell r="N113"/>
          <cell r="O113"/>
          <cell r="P113"/>
          <cell r="Q113"/>
          <cell r="R113"/>
        </row>
        <row r="114">
          <cell r="H114"/>
          <cell r="I114"/>
          <cell r="J114"/>
          <cell r="K114"/>
          <cell r="L114"/>
          <cell r="M114"/>
          <cell r="N114"/>
          <cell r="O114"/>
          <cell r="P114"/>
          <cell r="Q114"/>
          <cell r="R114"/>
        </row>
        <row r="115">
          <cell r="H115"/>
          <cell r="I115"/>
          <cell r="J115"/>
          <cell r="K115"/>
          <cell r="L115"/>
          <cell r="M115"/>
          <cell r="N115"/>
          <cell r="O115"/>
          <cell r="P115"/>
          <cell r="Q115"/>
          <cell r="R115"/>
        </row>
        <row r="116">
          <cell r="H116"/>
          <cell r="I116"/>
          <cell r="J116"/>
          <cell r="K116"/>
          <cell r="L116"/>
          <cell r="M116"/>
          <cell r="N116"/>
          <cell r="O116"/>
          <cell r="P116"/>
          <cell r="Q116"/>
          <cell r="R116"/>
        </row>
        <row r="117">
          <cell r="H117"/>
          <cell r="I117"/>
          <cell r="J117"/>
          <cell r="K117"/>
          <cell r="L117"/>
          <cell r="M117"/>
          <cell r="N117"/>
          <cell r="O117"/>
          <cell r="P117"/>
          <cell r="Q117"/>
          <cell r="R117"/>
        </row>
        <row r="118">
          <cell r="H118"/>
          <cell r="I118"/>
          <cell r="J118"/>
          <cell r="K118"/>
          <cell r="L118"/>
          <cell r="M118"/>
          <cell r="N118"/>
          <cell r="O118"/>
          <cell r="P118"/>
          <cell r="Q118"/>
          <cell r="R118"/>
        </row>
        <row r="119">
          <cell r="H119"/>
          <cell r="I119"/>
          <cell r="J119"/>
          <cell r="K119"/>
          <cell r="L119"/>
          <cell r="M119"/>
          <cell r="N119"/>
          <cell r="O119"/>
          <cell r="P119"/>
          <cell r="Q119"/>
          <cell r="R119"/>
        </row>
        <row r="120">
          <cell r="H120"/>
          <cell r="I120"/>
          <cell r="J120"/>
          <cell r="K120"/>
          <cell r="L120"/>
          <cell r="M120"/>
          <cell r="N120"/>
          <cell r="O120"/>
          <cell r="P120"/>
          <cell r="Q120"/>
          <cell r="R120"/>
        </row>
        <row r="121">
          <cell r="H121"/>
          <cell r="I121"/>
          <cell r="J121"/>
          <cell r="K121"/>
          <cell r="L121"/>
          <cell r="M121"/>
          <cell r="N121"/>
          <cell r="O121"/>
          <cell r="P121"/>
          <cell r="Q121"/>
          <cell r="R121"/>
        </row>
        <row r="122">
          <cell r="H122"/>
          <cell r="I122"/>
          <cell r="J122"/>
          <cell r="K122"/>
          <cell r="L122"/>
          <cell r="M122"/>
          <cell r="N122"/>
          <cell r="O122"/>
          <cell r="P122"/>
          <cell r="Q122"/>
          <cell r="R122"/>
        </row>
        <row r="123">
          <cell r="H123"/>
          <cell r="I123"/>
          <cell r="J123"/>
          <cell r="K123"/>
          <cell r="L123"/>
          <cell r="M123"/>
          <cell r="N123"/>
          <cell r="O123"/>
          <cell r="P123"/>
          <cell r="Q123"/>
          <cell r="R123"/>
        </row>
        <row r="124">
          <cell r="H124"/>
          <cell r="I124"/>
          <cell r="J124"/>
          <cell r="K124"/>
          <cell r="L124"/>
          <cell r="M124"/>
          <cell r="N124"/>
          <cell r="O124"/>
          <cell r="P124"/>
          <cell r="Q124"/>
          <cell r="R124"/>
        </row>
        <row r="125">
          <cell r="H125"/>
          <cell r="I125"/>
          <cell r="J125"/>
          <cell r="K125"/>
          <cell r="L125"/>
          <cell r="M125"/>
          <cell r="N125"/>
          <cell r="O125"/>
          <cell r="P125"/>
          <cell r="Q125"/>
          <cell r="R125"/>
        </row>
        <row r="126">
          <cell r="H126"/>
          <cell r="I126"/>
          <cell r="J126"/>
          <cell r="K126"/>
          <cell r="L126"/>
          <cell r="M126"/>
          <cell r="N126"/>
          <cell r="O126"/>
          <cell r="P126"/>
          <cell r="Q126"/>
          <cell r="R126"/>
        </row>
        <row r="127">
          <cell r="H127"/>
          <cell r="I127"/>
          <cell r="J127"/>
          <cell r="K127"/>
          <cell r="L127"/>
          <cell r="M127"/>
          <cell r="N127"/>
          <cell r="O127"/>
          <cell r="P127"/>
          <cell r="Q127"/>
          <cell r="R127"/>
        </row>
        <row r="128">
          <cell r="H128"/>
          <cell r="I128"/>
          <cell r="J128"/>
          <cell r="K128"/>
          <cell r="L128"/>
          <cell r="M128"/>
          <cell r="N128"/>
          <cell r="O128"/>
          <cell r="P128"/>
          <cell r="Q128"/>
          <cell r="R128"/>
        </row>
        <row r="129">
          <cell r="H129"/>
          <cell r="I129"/>
          <cell r="J129"/>
          <cell r="K129"/>
          <cell r="L129"/>
          <cell r="M129"/>
          <cell r="N129"/>
          <cell r="O129"/>
          <cell r="P129"/>
          <cell r="Q129"/>
          <cell r="R129"/>
        </row>
        <row r="130">
          <cell r="H130"/>
          <cell r="I130"/>
          <cell r="J130"/>
          <cell r="K130"/>
          <cell r="L130"/>
          <cell r="M130"/>
          <cell r="N130"/>
          <cell r="O130"/>
          <cell r="P130"/>
          <cell r="Q130"/>
          <cell r="R130"/>
        </row>
        <row r="131">
          <cell r="H131"/>
          <cell r="I131"/>
          <cell r="J131"/>
          <cell r="K131"/>
          <cell r="L131"/>
          <cell r="M131"/>
          <cell r="N131"/>
          <cell r="O131"/>
          <cell r="P131"/>
          <cell r="Q131"/>
          <cell r="R131"/>
        </row>
        <row r="132">
          <cell r="H132"/>
          <cell r="I132"/>
          <cell r="J132"/>
          <cell r="K132"/>
          <cell r="L132"/>
          <cell r="M132"/>
          <cell r="N132"/>
          <cell r="O132"/>
          <cell r="P132"/>
          <cell r="Q132"/>
          <cell r="R132"/>
        </row>
        <row r="133">
          <cell r="H133"/>
          <cell r="I133"/>
          <cell r="J133"/>
          <cell r="K133"/>
          <cell r="L133"/>
          <cell r="M133"/>
          <cell r="N133"/>
          <cell r="O133"/>
          <cell r="P133"/>
          <cell r="Q133"/>
          <cell r="R133"/>
        </row>
        <row r="134">
          <cell r="H134"/>
          <cell r="I134"/>
          <cell r="J134"/>
          <cell r="K134"/>
          <cell r="L134"/>
          <cell r="M134"/>
          <cell r="N134"/>
          <cell r="O134"/>
          <cell r="P134"/>
          <cell r="Q134"/>
          <cell r="R134"/>
        </row>
        <row r="135">
          <cell r="H135"/>
          <cell r="I135"/>
          <cell r="J135"/>
          <cell r="K135"/>
          <cell r="L135"/>
          <cell r="M135"/>
          <cell r="N135"/>
          <cell r="O135"/>
          <cell r="P135"/>
          <cell r="Q135"/>
          <cell r="R135"/>
        </row>
        <row r="136">
          <cell r="H136"/>
          <cell r="I136"/>
          <cell r="J136"/>
          <cell r="K136"/>
          <cell r="L136"/>
          <cell r="M136"/>
          <cell r="N136"/>
          <cell r="O136"/>
          <cell r="P136"/>
          <cell r="Q136"/>
          <cell r="R136"/>
        </row>
        <row r="137">
          <cell r="H137"/>
          <cell r="I137"/>
          <cell r="J137"/>
          <cell r="K137"/>
          <cell r="L137"/>
          <cell r="M137"/>
          <cell r="N137"/>
          <cell r="O137"/>
          <cell r="P137"/>
          <cell r="Q137"/>
          <cell r="R137"/>
        </row>
        <row r="138">
          <cell r="H138"/>
          <cell r="I138"/>
          <cell r="J138"/>
          <cell r="K138"/>
          <cell r="L138"/>
          <cell r="M138"/>
          <cell r="N138"/>
          <cell r="O138"/>
          <cell r="P138"/>
          <cell r="Q138"/>
          <cell r="R138"/>
        </row>
        <row r="139">
          <cell r="H139"/>
          <cell r="I139"/>
          <cell r="J139"/>
          <cell r="K139"/>
          <cell r="L139"/>
          <cell r="M139"/>
          <cell r="N139"/>
          <cell r="O139"/>
          <cell r="P139"/>
          <cell r="Q139"/>
          <cell r="R139"/>
        </row>
        <row r="140">
          <cell r="H140"/>
          <cell r="I140"/>
          <cell r="J140"/>
          <cell r="K140"/>
          <cell r="L140"/>
          <cell r="M140"/>
          <cell r="N140"/>
          <cell r="O140"/>
          <cell r="P140"/>
          <cell r="Q140"/>
          <cell r="R140"/>
        </row>
        <row r="141">
          <cell r="H141"/>
          <cell r="I141"/>
          <cell r="J141"/>
          <cell r="K141"/>
          <cell r="L141"/>
          <cell r="M141"/>
          <cell r="N141"/>
          <cell r="O141"/>
          <cell r="P141"/>
          <cell r="Q141"/>
          <cell r="R141"/>
        </row>
        <row r="142">
          <cell r="H142"/>
          <cell r="I142"/>
          <cell r="J142"/>
          <cell r="K142"/>
          <cell r="L142"/>
          <cell r="M142"/>
          <cell r="N142"/>
          <cell r="O142"/>
          <cell r="P142"/>
          <cell r="Q142"/>
          <cell r="R142"/>
        </row>
        <row r="143">
          <cell r="H143"/>
          <cell r="I143"/>
          <cell r="J143"/>
          <cell r="K143"/>
          <cell r="L143"/>
          <cell r="M143"/>
          <cell r="N143"/>
          <cell r="O143"/>
          <cell r="P143"/>
          <cell r="Q143"/>
          <cell r="R143"/>
        </row>
        <row r="144">
          <cell r="H144"/>
          <cell r="I144"/>
          <cell r="J144"/>
          <cell r="K144"/>
          <cell r="L144"/>
          <cell r="M144"/>
          <cell r="N144"/>
          <cell r="O144"/>
          <cell r="P144"/>
          <cell r="Q144"/>
          <cell r="R144"/>
        </row>
        <row r="145">
          <cell r="H145"/>
          <cell r="I145"/>
          <cell r="J145"/>
          <cell r="K145"/>
          <cell r="L145"/>
          <cell r="M145"/>
          <cell r="N145"/>
          <cell r="O145"/>
          <cell r="P145"/>
          <cell r="Q145"/>
          <cell r="R145"/>
        </row>
        <row r="146">
          <cell r="H146"/>
          <cell r="I146"/>
          <cell r="J146"/>
          <cell r="K146"/>
          <cell r="L146"/>
          <cell r="M146"/>
          <cell r="N146"/>
          <cell r="O146"/>
          <cell r="P146"/>
          <cell r="Q146"/>
          <cell r="R146"/>
        </row>
        <row r="147">
          <cell r="H147"/>
          <cell r="I147"/>
          <cell r="J147"/>
          <cell r="K147"/>
          <cell r="L147"/>
          <cell r="M147"/>
          <cell r="N147"/>
          <cell r="O147"/>
          <cell r="P147"/>
          <cell r="Q147"/>
          <cell r="R147"/>
        </row>
        <row r="148">
          <cell r="H148"/>
          <cell r="I148"/>
          <cell r="J148"/>
          <cell r="K148"/>
          <cell r="L148"/>
          <cell r="M148"/>
          <cell r="N148"/>
          <cell r="O148"/>
          <cell r="P148"/>
          <cell r="Q148"/>
          <cell r="R148"/>
        </row>
        <row r="149">
          <cell r="H149"/>
          <cell r="I149"/>
          <cell r="J149"/>
          <cell r="K149"/>
          <cell r="L149"/>
          <cell r="M149"/>
          <cell r="N149"/>
          <cell r="O149"/>
          <cell r="P149"/>
          <cell r="Q149"/>
          <cell r="R149"/>
        </row>
        <row r="150">
          <cell r="H150"/>
          <cell r="I150"/>
          <cell r="J150"/>
          <cell r="K150"/>
          <cell r="L150"/>
          <cell r="M150"/>
          <cell r="N150"/>
          <cell r="O150"/>
          <cell r="P150"/>
          <cell r="Q150"/>
          <cell r="R150"/>
        </row>
        <row r="151">
          <cell r="H151"/>
          <cell r="I151"/>
          <cell r="J151"/>
          <cell r="K151"/>
          <cell r="L151"/>
          <cell r="M151"/>
          <cell r="N151"/>
          <cell r="O151"/>
          <cell r="P151"/>
          <cell r="Q151"/>
          <cell r="R151"/>
        </row>
        <row r="152">
          <cell r="H152"/>
          <cell r="I152"/>
          <cell r="J152"/>
          <cell r="K152"/>
          <cell r="L152"/>
          <cell r="M152"/>
          <cell r="N152"/>
          <cell r="O152"/>
          <cell r="P152"/>
          <cell r="Q152"/>
          <cell r="R152"/>
        </row>
        <row r="153">
          <cell r="H153"/>
          <cell r="I153"/>
          <cell r="J153"/>
          <cell r="K153"/>
          <cell r="L153"/>
          <cell r="M153"/>
          <cell r="N153"/>
          <cell r="O153"/>
          <cell r="P153"/>
          <cell r="Q153"/>
          <cell r="R153"/>
        </row>
        <row r="154">
          <cell r="H154"/>
          <cell r="I154"/>
          <cell r="J154"/>
          <cell r="K154"/>
          <cell r="L154"/>
          <cell r="M154"/>
          <cell r="N154"/>
          <cell r="O154"/>
          <cell r="P154"/>
          <cell r="Q154"/>
          <cell r="R154"/>
        </row>
        <row r="155">
          <cell r="H155"/>
          <cell r="I155"/>
          <cell r="J155"/>
          <cell r="K155"/>
          <cell r="L155"/>
          <cell r="M155"/>
          <cell r="N155"/>
          <cell r="O155"/>
          <cell r="P155"/>
          <cell r="Q155"/>
          <cell r="R155"/>
        </row>
        <row r="156">
          <cell r="H156"/>
          <cell r="I156"/>
          <cell r="J156"/>
          <cell r="K156"/>
          <cell r="L156"/>
          <cell r="M156"/>
          <cell r="N156"/>
          <cell r="O156"/>
          <cell r="P156"/>
          <cell r="Q156"/>
          <cell r="R156"/>
        </row>
        <row r="157">
          <cell r="H157"/>
          <cell r="I157"/>
          <cell r="J157"/>
          <cell r="K157"/>
          <cell r="L157"/>
          <cell r="M157"/>
          <cell r="N157"/>
          <cell r="O157"/>
          <cell r="P157"/>
          <cell r="Q157"/>
          <cell r="R157"/>
        </row>
        <row r="158">
          <cell r="H158"/>
          <cell r="I158"/>
          <cell r="J158"/>
          <cell r="K158"/>
          <cell r="L158"/>
          <cell r="M158"/>
          <cell r="N158"/>
          <cell r="O158"/>
          <cell r="P158"/>
          <cell r="Q158"/>
          <cell r="R158"/>
        </row>
        <row r="159">
          <cell r="H159"/>
          <cell r="I159"/>
          <cell r="J159"/>
          <cell r="K159"/>
          <cell r="L159"/>
          <cell r="M159"/>
          <cell r="N159"/>
          <cell r="O159"/>
          <cell r="P159"/>
          <cell r="Q159"/>
          <cell r="R159"/>
        </row>
        <row r="160">
          <cell r="H160"/>
          <cell r="I160"/>
          <cell r="J160"/>
          <cell r="K160"/>
          <cell r="L160"/>
          <cell r="M160"/>
          <cell r="N160"/>
          <cell r="O160"/>
          <cell r="P160"/>
          <cell r="Q160"/>
          <cell r="R160"/>
        </row>
        <row r="161">
          <cell r="H161"/>
          <cell r="I161"/>
          <cell r="J161"/>
          <cell r="K161"/>
          <cell r="L161"/>
          <cell r="M161"/>
          <cell r="N161"/>
          <cell r="O161"/>
          <cell r="P161"/>
          <cell r="Q161"/>
          <cell r="R161"/>
        </row>
        <row r="162">
          <cell r="H162"/>
          <cell r="I162"/>
          <cell r="J162"/>
          <cell r="K162"/>
          <cell r="L162"/>
          <cell r="M162"/>
          <cell r="N162"/>
          <cell r="O162"/>
          <cell r="P162"/>
          <cell r="Q162"/>
          <cell r="R162"/>
        </row>
        <row r="163">
          <cell r="H163"/>
          <cell r="I163"/>
          <cell r="J163"/>
          <cell r="K163"/>
          <cell r="L163"/>
          <cell r="M163"/>
          <cell r="N163"/>
          <cell r="O163"/>
          <cell r="P163"/>
          <cell r="Q163"/>
          <cell r="R163"/>
        </row>
        <row r="164">
          <cell r="H164"/>
          <cell r="I164"/>
          <cell r="J164"/>
          <cell r="K164"/>
          <cell r="L164"/>
          <cell r="M164"/>
          <cell r="N164"/>
          <cell r="O164"/>
          <cell r="P164"/>
          <cell r="Q164"/>
          <cell r="R164"/>
        </row>
        <row r="165">
          <cell r="H165"/>
          <cell r="I165"/>
          <cell r="J165"/>
          <cell r="K165"/>
          <cell r="L165"/>
          <cell r="M165"/>
          <cell r="N165"/>
          <cell r="O165"/>
          <cell r="P165"/>
          <cell r="Q165"/>
          <cell r="R165"/>
        </row>
        <row r="166">
          <cell r="H166"/>
          <cell r="I166"/>
          <cell r="J166"/>
          <cell r="K166"/>
          <cell r="L166"/>
          <cell r="M166"/>
          <cell r="N166"/>
          <cell r="O166"/>
          <cell r="P166"/>
          <cell r="Q166"/>
          <cell r="R166"/>
        </row>
        <row r="167">
          <cell r="H167"/>
          <cell r="I167"/>
          <cell r="J167"/>
          <cell r="K167"/>
          <cell r="L167"/>
          <cell r="M167"/>
          <cell r="N167"/>
          <cell r="O167"/>
          <cell r="P167"/>
          <cell r="Q167"/>
          <cell r="R167"/>
        </row>
        <row r="168">
          <cell r="H168"/>
          <cell r="I168"/>
          <cell r="J168"/>
          <cell r="K168"/>
          <cell r="L168"/>
          <cell r="M168"/>
          <cell r="N168"/>
          <cell r="O168"/>
          <cell r="P168"/>
          <cell r="Q168"/>
          <cell r="R168"/>
        </row>
        <row r="169">
          <cell r="H169"/>
          <cell r="I169"/>
          <cell r="J169"/>
          <cell r="K169"/>
          <cell r="L169"/>
          <cell r="M169"/>
          <cell r="N169"/>
          <cell r="O169"/>
          <cell r="P169"/>
          <cell r="Q169"/>
          <cell r="R169"/>
        </row>
        <row r="170">
          <cell r="H170"/>
          <cell r="I170"/>
          <cell r="J170"/>
          <cell r="K170"/>
          <cell r="L170"/>
          <cell r="M170"/>
          <cell r="N170"/>
          <cell r="O170"/>
          <cell r="P170"/>
          <cell r="Q170"/>
          <cell r="R170"/>
        </row>
        <row r="171">
          <cell r="H171"/>
          <cell r="I171"/>
          <cell r="J171"/>
          <cell r="K171"/>
          <cell r="L171"/>
          <cell r="M171"/>
          <cell r="N171"/>
          <cell r="O171"/>
          <cell r="P171"/>
          <cell r="Q171"/>
          <cell r="R171"/>
        </row>
        <row r="172">
          <cell r="H172"/>
          <cell r="I172"/>
          <cell r="J172"/>
          <cell r="K172"/>
          <cell r="L172"/>
          <cell r="M172"/>
          <cell r="N172"/>
          <cell r="O172"/>
          <cell r="P172"/>
          <cell r="Q172"/>
          <cell r="R172"/>
        </row>
        <row r="173">
          <cell r="H173"/>
          <cell r="I173"/>
          <cell r="J173"/>
          <cell r="K173"/>
          <cell r="L173"/>
          <cell r="M173"/>
          <cell r="N173"/>
          <cell r="O173"/>
          <cell r="P173"/>
          <cell r="Q173"/>
          <cell r="R173"/>
        </row>
        <row r="174">
          <cell r="H174"/>
          <cell r="I174"/>
          <cell r="J174"/>
          <cell r="K174"/>
          <cell r="L174"/>
          <cell r="M174"/>
          <cell r="N174"/>
          <cell r="O174"/>
          <cell r="P174"/>
          <cell r="Q174"/>
          <cell r="R174"/>
        </row>
        <row r="175">
          <cell r="H175"/>
          <cell r="I175"/>
          <cell r="J175"/>
          <cell r="K175"/>
          <cell r="L175"/>
          <cell r="M175"/>
          <cell r="N175"/>
          <cell r="O175"/>
          <cell r="P175"/>
          <cell r="Q175"/>
          <cell r="R175"/>
        </row>
        <row r="176">
          <cell r="H176"/>
          <cell r="I176"/>
          <cell r="J176"/>
          <cell r="K176"/>
          <cell r="L176"/>
          <cell r="M176"/>
          <cell r="N176"/>
          <cell r="O176"/>
          <cell r="P176"/>
          <cell r="Q176"/>
          <cell r="R176"/>
        </row>
        <row r="177">
          <cell r="H177"/>
          <cell r="I177"/>
          <cell r="J177"/>
          <cell r="K177"/>
          <cell r="L177"/>
          <cell r="M177"/>
          <cell r="N177"/>
          <cell r="O177"/>
          <cell r="P177"/>
          <cell r="Q177"/>
          <cell r="R177"/>
        </row>
        <row r="178">
          <cell r="H178"/>
          <cell r="I178"/>
          <cell r="J178"/>
          <cell r="K178"/>
          <cell r="L178"/>
          <cell r="M178"/>
          <cell r="N178"/>
          <cell r="O178"/>
          <cell r="P178"/>
          <cell r="Q178"/>
          <cell r="R178"/>
        </row>
        <row r="179">
          <cell r="H179"/>
          <cell r="I179"/>
          <cell r="J179"/>
          <cell r="K179"/>
          <cell r="L179"/>
          <cell r="M179"/>
          <cell r="N179"/>
          <cell r="O179"/>
          <cell r="P179"/>
          <cell r="Q179"/>
          <cell r="R179"/>
        </row>
        <row r="180">
          <cell r="H180"/>
          <cell r="I180"/>
          <cell r="J180"/>
          <cell r="K180"/>
          <cell r="L180"/>
          <cell r="M180"/>
          <cell r="N180"/>
          <cell r="O180"/>
          <cell r="P180"/>
          <cell r="Q180"/>
          <cell r="R180"/>
        </row>
        <row r="181">
          <cell r="H181"/>
          <cell r="I181"/>
          <cell r="J181"/>
          <cell r="K181"/>
          <cell r="L181"/>
          <cell r="M181"/>
          <cell r="N181"/>
          <cell r="O181"/>
          <cell r="P181"/>
          <cell r="Q181"/>
          <cell r="R181"/>
        </row>
        <row r="182">
          <cell r="H182"/>
          <cell r="I182"/>
          <cell r="J182"/>
          <cell r="K182"/>
          <cell r="L182"/>
          <cell r="M182"/>
          <cell r="N182"/>
          <cell r="O182"/>
          <cell r="P182"/>
          <cell r="Q182"/>
          <cell r="R182"/>
        </row>
        <row r="183">
          <cell r="H183"/>
          <cell r="I183"/>
          <cell r="J183"/>
          <cell r="K183"/>
          <cell r="L183"/>
          <cell r="M183"/>
          <cell r="N183"/>
          <cell r="O183"/>
          <cell r="P183"/>
          <cell r="Q183"/>
          <cell r="R183"/>
        </row>
        <row r="184">
          <cell r="H184"/>
          <cell r="I184"/>
          <cell r="J184"/>
          <cell r="K184"/>
          <cell r="L184"/>
          <cell r="M184"/>
          <cell r="N184"/>
          <cell r="O184"/>
          <cell r="P184"/>
          <cell r="Q184"/>
          <cell r="R184"/>
        </row>
        <row r="185">
          <cell r="H185"/>
          <cell r="I185"/>
          <cell r="J185"/>
          <cell r="K185"/>
          <cell r="L185"/>
          <cell r="M185"/>
          <cell r="N185"/>
          <cell r="O185"/>
          <cell r="P185"/>
          <cell r="Q185"/>
          <cell r="R185"/>
        </row>
        <row r="186">
          <cell r="H186"/>
          <cell r="I186"/>
          <cell r="J186"/>
          <cell r="K186"/>
          <cell r="L186"/>
          <cell r="M186"/>
          <cell r="N186"/>
          <cell r="O186"/>
          <cell r="P186"/>
          <cell r="Q186"/>
          <cell r="R186"/>
        </row>
        <row r="187">
          <cell r="H187"/>
          <cell r="I187"/>
          <cell r="J187"/>
          <cell r="K187"/>
          <cell r="L187"/>
          <cell r="M187"/>
          <cell r="N187"/>
          <cell r="O187"/>
          <cell r="P187"/>
          <cell r="Q187"/>
          <cell r="R187"/>
        </row>
        <row r="188">
          <cell r="H188"/>
          <cell r="I188"/>
          <cell r="J188"/>
          <cell r="K188"/>
          <cell r="L188"/>
          <cell r="M188"/>
          <cell r="N188"/>
          <cell r="O188"/>
          <cell r="P188"/>
          <cell r="Q188"/>
          <cell r="R188"/>
        </row>
        <row r="189">
          <cell r="H189"/>
          <cell r="I189"/>
          <cell r="J189"/>
          <cell r="K189"/>
          <cell r="L189"/>
          <cell r="M189"/>
          <cell r="N189"/>
          <cell r="O189"/>
          <cell r="P189"/>
          <cell r="Q189"/>
          <cell r="R189"/>
        </row>
        <row r="190">
          <cell r="H190"/>
          <cell r="I190"/>
          <cell r="J190"/>
          <cell r="K190"/>
          <cell r="L190"/>
          <cell r="M190"/>
          <cell r="N190"/>
          <cell r="O190"/>
          <cell r="P190"/>
          <cell r="Q190"/>
          <cell r="R190"/>
        </row>
        <row r="191">
          <cell r="H191"/>
          <cell r="I191"/>
          <cell r="J191"/>
          <cell r="K191"/>
          <cell r="L191"/>
          <cell r="M191"/>
          <cell r="N191"/>
          <cell r="O191"/>
          <cell r="P191"/>
          <cell r="Q191"/>
          <cell r="R191"/>
        </row>
        <row r="192">
          <cell r="H192"/>
          <cell r="I192"/>
          <cell r="J192"/>
          <cell r="K192"/>
          <cell r="L192"/>
          <cell r="M192"/>
          <cell r="N192"/>
          <cell r="O192"/>
          <cell r="P192"/>
          <cell r="Q192"/>
          <cell r="R192"/>
        </row>
        <row r="193">
          <cell r="H193"/>
          <cell r="I193"/>
          <cell r="J193"/>
          <cell r="K193"/>
          <cell r="L193"/>
          <cell r="M193"/>
          <cell r="N193"/>
          <cell r="O193"/>
          <cell r="P193"/>
          <cell r="Q193"/>
          <cell r="R193"/>
        </row>
        <row r="194">
          <cell r="H194"/>
          <cell r="I194"/>
          <cell r="J194"/>
          <cell r="K194"/>
          <cell r="L194"/>
          <cell r="M194"/>
          <cell r="N194"/>
          <cell r="O194"/>
          <cell r="P194"/>
          <cell r="Q194"/>
          <cell r="R194"/>
        </row>
        <row r="195">
          <cell r="H195"/>
          <cell r="I195"/>
          <cell r="J195"/>
          <cell r="K195"/>
          <cell r="L195"/>
          <cell r="M195"/>
          <cell r="N195"/>
          <cell r="O195"/>
          <cell r="P195"/>
          <cell r="Q195"/>
          <cell r="R195"/>
        </row>
        <row r="196">
          <cell r="H196"/>
          <cell r="I196"/>
          <cell r="J196"/>
          <cell r="K196"/>
          <cell r="L196"/>
          <cell r="M196"/>
          <cell r="N196"/>
          <cell r="O196"/>
          <cell r="P196"/>
          <cell r="Q196"/>
          <cell r="R196"/>
        </row>
        <row r="197">
          <cell r="H197"/>
          <cell r="I197"/>
          <cell r="J197"/>
          <cell r="K197"/>
          <cell r="L197"/>
          <cell r="M197"/>
          <cell r="N197"/>
          <cell r="O197"/>
          <cell r="P197"/>
          <cell r="Q197"/>
          <cell r="R197"/>
        </row>
        <row r="198">
          <cell r="H198"/>
          <cell r="I198"/>
          <cell r="J198"/>
          <cell r="K198"/>
          <cell r="L198"/>
          <cell r="M198"/>
          <cell r="N198"/>
          <cell r="O198"/>
          <cell r="P198"/>
          <cell r="Q198"/>
          <cell r="R198"/>
        </row>
        <row r="199">
          <cell r="H199"/>
          <cell r="I199"/>
          <cell r="J199"/>
          <cell r="K199"/>
          <cell r="L199"/>
          <cell r="M199"/>
          <cell r="N199"/>
          <cell r="O199"/>
          <cell r="P199"/>
          <cell r="Q199"/>
          <cell r="R199"/>
        </row>
        <row r="200">
          <cell r="H200"/>
          <cell r="I200"/>
          <cell r="J200"/>
          <cell r="K200"/>
          <cell r="L200"/>
          <cell r="M200"/>
          <cell r="N200"/>
          <cell r="O200"/>
          <cell r="P200"/>
          <cell r="Q200"/>
          <cell r="R200"/>
        </row>
        <row r="201">
          <cell r="H201"/>
          <cell r="I201"/>
          <cell r="J201"/>
          <cell r="K201"/>
          <cell r="L201"/>
          <cell r="M201"/>
          <cell r="N201"/>
          <cell r="O201"/>
          <cell r="P201"/>
          <cell r="Q201"/>
          <cell r="R201"/>
        </row>
        <row r="202">
          <cell r="H202"/>
          <cell r="I202"/>
          <cell r="J202"/>
          <cell r="K202"/>
          <cell r="L202"/>
          <cell r="M202"/>
          <cell r="N202"/>
          <cell r="O202"/>
          <cell r="P202"/>
          <cell r="Q202"/>
          <cell r="R202"/>
        </row>
        <row r="203">
          <cell r="H203"/>
          <cell r="I203"/>
          <cell r="J203"/>
          <cell r="K203"/>
          <cell r="L203"/>
          <cell r="M203"/>
          <cell r="N203"/>
          <cell r="O203"/>
          <cell r="P203"/>
          <cell r="Q203"/>
          <cell r="R203"/>
        </row>
        <row r="204">
          <cell r="H204"/>
          <cell r="I204"/>
          <cell r="J204"/>
          <cell r="K204"/>
          <cell r="L204"/>
          <cell r="M204"/>
          <cell r="N204"/>
          <cell r="O204"/>
          <cell r="P204"/>
          <cell r="Q204"/>
          <cell r="R204"/>
        </row>
        <row r="205">
          <cell r="H205"/>
          <cell r="I205"/>
          <cell r="J205"/>
          <cell r="K205"/>
          <cell r="L205"/>
          <cell r="M205"/>
          <cell r="N205"/>
          <cell r="O205"/>
          <cell r="P205"/>
          <cell r="Q205"/>
          <cell r="R205"/>
        </row>
        <row r="206">
          <cell r="H206"/>
          <cell r="I206"/>
          <cell r="J206"/>
          <cell r="K206"/>
          <cell r="L206"/>
          <cell r="M206"/>
          <cell r="N206"/>
          <cell r="O206"/>
          <cell r="P206"/>
          <cell r="Q206"/>
          <cell r="R206"/>
        </row>
        <row r="207">
          <cell r="H207"/>
          <cell r="I207"/>
          <cell r="J207"/>
          <cell r="K207"/>
          <cell r="L207"/>
          <cell r="M207"/>
          <cell r="N207"/>
          <cell r="O207"/>
          <cell r="P207"/>
          <cell r="Q207"/>
          <cell r="R207"/>
        </row>
        <row r="208">
          <cell r="H208"/>
          <cell r="I208"/>
          <cell r="J208"/>
          <cell r="K208"/>
          <cell r="L208"/>
          <cell r="M208"/>
          <cell r="N208"/>
          <cell r="O208"/>
          <cell r="P208"/>
          <cell r="Q208"/>
          <cell r="R208"/>
        </row>
        <row r="209">
          <cell r="H209"/>
          <cell r="I209"/>
          <cell r="J209"/>
          <cell r="K209"/>
          <cell r="L209"/>
          <cell r="M209"/>
          <cell r="N209"/>
          <cell r="O209"/>
          <cell r="P209"/>
          <cell r="Q209"/>
          <cell r="R209"/>
        </row>
        <row r="210">
          <cell r="H210"/>
          <cell r="I210"/>
          <cell r="J210"/>
          <cell r="K210"/>
          <cell r="L210"/>
          <cell r="M210"/>
          <cell r="N210"/>
          <cell r="O210"/>
          <cell r="P210"/>
          <cell r="Q210"/>
          <cell r="R210"/>
        </row>
        <row r="211">
          <cell r="H211"/>
          <cell r="I211"/>
          <cell r="J211"/>
          <cell r="K211"/>
          <cell r="L211"/>
          <cell r="M211"/>
          <cell r="N211"/>
          <cell r="O211"/>
          <cell r="P211"/>
          <cell r="Q211"/>
          <cell r="R211"/>
        </row>
        <row r="212">
          <cell r="H212"/>
          <cell r="I212"/>
          <cell r="J212"/>
          <cell r="K212"/>
          <cell r="L212"/>
          <cell r="M212"/>
          <cell r="N212"/>
          <cell r="O212"/>
          <cell r="P212"/>
          <cell r="Q212"/>
          <cell r="R212"/>
        </row>
        <row r="213">
          <cell r="H213"/>
          <cell r="I213"/>
          <cell r="J213"/>
          <cell r="K213"/>
          <cell r="L213"/>
          <cell r="M213"/>
          <cell r="N213"/>
          <cell r="O213"/>
          <cell r="P213"/>
          <cell r="Q213"/>
          <cell r="R213"/>
        </row>
        <row r="214">
          <cell r="H214"/>
          <cell r="I214"/>
          <cell r="J214"/>
          <cell r="K214"/>
          <cell r="L214"/>
          <cell r="M214"/>
          <cell r="N214"/>
          <cell r="O214"/>
          <cell r="P214"/>
          <cell r="Q214"/>
          <cell r="R214"/>
        </row>
        <row r="215">
          <cell r="H215"/>
          <cell r="I215"/>
          <cell r="J215"/>
          <cell r="K215"/>
          <cell r="L215"/>
          <cell r="M215"/>
          <cell r="N215"/>
          <cell r="O215"/>
          <cell r="P215"/>
          <cell r="Q215"/>
          <cell r="R215"/>
        </row>
        <row r="216">
          <cell r="H216"/>
          <cell r="I216"/>
          <cell r="J216"/>
          <cell r="K216"/>
          <cell r="L216"/>
          <cell r="M216"/>
          <cell r="N216"/>
          <cell r="O216"/>
          <cell r="P216"/>
          <cell r="Q216"/>
          <cell r="R216"/>
        </row>
        <row r="217">
          <cell r="H217"/>
          <cell r="I217"/>
          <cell r="J217"/>
          <cell r="K217"/>
          <cell r="L217"/>
          <cell r="M217"/>
          <cell r="N217"/>
          <cell r="O217"/>
          <cell r="P217"/>
          <cell r="Q217"/>
          <cell r="R217"/>
        </row>
        <row r="218">
          <cell r="H218"/>
          <cell r="I218"/>
          <cell r="J218"/>
          <cell r="K218"/>
          <cell r="L218"/>
          <cell r="M218"/>
          <cell r="N218"/>
          <cell r="O218"/>
          <cell r="P218"/>
          <cell r="Q218"/>
          <cell r="R218"/>
        </row>
        <row r="219">
          <cell r="H219"/>
          <cell r="I219"/>
          <cell r="J219"/>
          <cell r="K219"/>
          <cell r="L219"/>
          <cell r="M219"/>
          <cell r="N219"/>
          <cell r="O219"/>
          <cell r="P219"/>
          <cell r="Q219"/>
          <cell r="R219"/>
        </row>
        <row r="220">
          <cell r="H220"/>
          <cell r="I220"/>
          <cell r="J220"/>
          <cell r="K220"/>
          <cell r="L220"/>
          <cell r="M220"/>
          <cell r="N220"/>
          <cell r="O220"/>
          <cell r="P220"/>
          <cell r="Q220"/>
          <cell r="R220"/>
        </row>
        <row r="221">
          <cell r="H221"/>
          <cell r="I221"/>
          <cell r="J221"/>
          <cell r="K221"/>
          <cell r="L221"/>
          <cell r="M221"/>
          <cell r="N221"/>
          <cell r="O221"/>
          <cell r="P221"/>
          <cell r="Q221"/>
          <cell r="R221"/>
        </row>
        <row r="222">
          <cell r="H222"/>
          <cell r="I222"/>
          <cell r="J222"/>
          <cell r="K222"/>
          <cell r="L222"/>
          <cell r="M222"/>
          <cell r="N222"/>
          <cell r="O222"/>
          <cell r="P222"/>
          <cell r="Q222"/>
          <cell r="R222"/>
        </row>
        <row r="223">
          <cell r="H223"/>
          <cell r="I223"/>
          <cell r="J223"/>
          <cell r="K223"/>
          <cell r="L223"/>
          <cell r="M223"/>
          <cell r="N223"/>
          <cell r="O223"/>
          <cell r="P223"/>
          <cell r="Q223"/>
          <cell r="R223"/>
        </row>
        <row r="224">
          <cell r="H224"/>
          <cell r="I224"/>
          <cell r="J224"/>
          <cell r="K224"/>
          <cell r="L224"/>
          <cell r="M224"/>
          <cell r="N224"/>
          <cell r="O224"/>
          <cell r="P224"/>
          <cell r="Q224"/>
          <cell r="R224"/>
        </row>
        <row r="225">
          <cell r="H225"/>
          <cell r="I225"/>
          <cell r="J225"/>
          <cell r="K225"/>
          <cell r="L225"/>
          <cell r="M225"/>
          <cell r="N225"/>
          <cell r="O225"/>
          <cell r="P225"/>
          <cell r="Q225"/>
          <cell r="R225"/>
        </row>
        <row r="226">
          <cell r="H226"/>
          <cell r="I226"/>
          <cell r="J226"/>
          <cell r="K226"/>
          <cell r="L226"/>
          <cell r="M226"/>
          <cell r="N226"/>
          <cell r="O226"/>
          <cell r="P226"/>
          <cell r="Q226"/>
          <cell r="R226"/>
        </row>
        <row r="227">
          <cell r="H227"/>
          <cell r="I227"/>
          <cell r="J227"/>
          <cell r="K227"/>
          <cell r="L227"/>
          <cell r="M227"/>
          <cell r="N227"/>
          <cell r="O227"/>
          <cell r="P227"/>
          <cell r="Q227"/>
          <cell r="R227"/>
        </row>
        <row r="228">
          <cell r="H228"/>
          <cell r="I228"/>
          <cell r="J228"/>
          <cell r="K228"/>
          <cell r="L228"/>
          <cell r="M228"/>
          <cell r="N228"/>
          <cell r="O228"/>
          <cell r="P228"/>
          <cell r="Q228"/>
          <cell r="R228"/>
        </row>
        <row r="229">
          <cell r="H229"/>
          <cell r="I229"/>
          <cell r="J229"/>
          <cell r="K229"/>
          <cell r="L229"/>
          <cell r="M229"/>
          <cell r="N229"/>
          <cell r="O229"/>
          <cell r="P229"/>
          <cell r="Q229"/>
          <cell r="R229"/>
        </row>
        <row r="230">
          <cell r="H230"/>
          <cell r="I230"/>
          <cell r="J230"/>
          <cell r="K230"/>
          <cell r="L230"/>
          <cell r="M230"/>
          <cell r="N230"/>
          <cell r="O230"/>
          <cell r="P230"/>
          <cell r="Q230"/>
          <cell r="R230"/>
        </row>
        <row r="231">
          <cell r="H231"/>
          <cell r="I231"/>
          <cell r="J231"/>
          <cell r="K231"/>
          <cell r="L231"/>
          <cell r="M231"/>
          <cell r="N231"/>
          <cell r="O231"/>
          <cell r="P231"/>
          <cell r="Q231"/>
          <cell r="R231"/>
        </row>
        <row r="232">
          <cell r="H232"/>
          <cell r="I232"/>
          <cell r="J232"/>
          <cell r="K232"/>
          <cell r="L232"/>
          <cell r="M232"/>
          <cell r="N232"/>
          <cell r="O232"/>
          <cell r="P232"/>
          <cell r="Q232"/>
          <cell r="R232"/>
        </row>
        <row r="233">
          <cell r="H233"/>
          <cell r="I233"/>
          <cell r="J233"/>
          <cell r="K233"/>
          <cell r="L233"/>
          <cell r="M233"/>
          <cell r="N233"/>
          <cell r="O233"/>
          <cell r="P233"/>
          <cell r="Q233"/>
          <cell r="R233"/>
        </row>
        <row r="234">
          <cell r="H234"/>
          <cell r="I234"/>
          <cell r="J234"/>
          <cell r="K234"/>
          <cell r="L234"/>
          <cell r="M234"/>
          <cell r="N234"/>
          <cell r="O234"/>
          <cell r="P234"/>
          <cell r="Q234"/>
          <cell r="R234"/>
        </row>
        <row r="235">
          <cell r="H235"/>
          <cell r="I235"/>
          <cell r="J235"/>
          <cell r="K235"/>
          <cell r="L235"/>
          <cell r="M235"/>
          <cell r="N235"/>
          <cell r="O235"/>
          <cell r="P235"/>
          <cell r="Q235"/>
          <cell r="R235"/>
        </row>
        <row r="236">
          <cell r="H236"/>
          <cell r="I236"/>
          <cell r="J236"/>
          <cell r="K236"/>
          <cell r="L236"/>
          <cell r="M236"/>
          <cell r="N236"/>
          <cell r="O236"/>
          <cell r="P236"/>
          <cell r="Q236"/>
          <cell r="R236"/>
        </row>
        <row r="237">
          <cell r="H237"/>
          <cell r="I237"/>
          <cell r="J237"/>
          <cell r="K237"/>
          <cell r="L237"/>
          <cell r="M237"/>
          <cell r="N237"/>
          <cell r="O237"/>
          <cell r="P237"/>
          <cell r="Q237"/>
          <cell r="R237"/>
        </row>
        <row r="238">
          <cell r="H238"/>
          <cell r="I238"/>
          <cell r="J238"/>
          <cell r="K238"/>
          <cell r="L238"/>
          <cell r="M238"/>
          <cell r="N238"/>
          <cell r="O238"/>
          <cell r="P238"/>
          <cell r="Q238"/>
          <cell r="R238"/>
        </row>
        <row r="239">
          <cell r="H239"/>
          <cell r="I239"/>
          <cell r="J239"/>
          <cell r="K239"/>
          <cell r="L239"/>
          <cell r="M239"/>
          <cell r="N239"/>
          <cell r="O239"/>
          <cell r="P239"/>
          <cell r="Q239"/>
          <cell r="R239"/>
        </row>
        <row r="240">
          <cell r="H240"/>
          <cell r="I240"/>
          <cell r="J240"/>
          <cell r="K240"/>
          <cell r="L240"/>
          <cell r="M240"/>
          <cell r="N240"/>
          <cell r="O240"/>
          <cell r="P240"/>
          <cell r="Q240"/>
          <cell r="R240"/>
        </row>
        <row r="241">
          <cell r="H241"/>
          <cell r="I241"/>
          <cell r="J241"/>
          <cell r="K241"/>
          <cell r="L241"/>
          <cell r="M241"/>
          <cell r="N241"/>
          <cell r="O241"/>
          <cell r="P241"/>
          <cell r="Q241"/>
          <cell r="R241"/>
        </row>
        <row r="242">
          <cell r="H242"/>
          <cell r="I242"/>
          <cell r="J242"/>
          <cell r="K242"/>
          <cell r="L242"/>
          <cell r="M242"/>
          <cell r="N242"/>
          <cell r="O242"/>
          <cell r="P242"/>
          <cell r="Q242"/>
          <cell r="R242"/>
        </row>
        <row r="243">
          <cell r="H243"/>
          <cell r="I243"/>
          <cell r="J243"/>
          <cell r="K243"/>
          <cell r="L243"/>
          <cell r="M243"/>
          <cell r="N243"/>
          <cell r="O243"/>
          <cell r="P243"/>
          <cell r="Q243"/>
          <cell r="R243"/>
        </row>
        <row r="244">
          <cell r="H244"/>
          <cell r="I244"/>
          <cell r="J244"/>
          <cell r="K244"/>
          <cell r="L244"/>
          <cell r="M244"/>
          <cell r="N244"/>
          <cell r="O244"/>
          <cell r="P244"/>
          <cell r="Q244"/>
          <cell r="R244"/>
        </row>
        <row r="245">
          <cell r="H245"/>
          <cell r="I245"/>
          <cell r="J245"/>
          <cell r="K245"/>
          <cell r="L245"/>
          <cell r="M245"/>
          <cell r="N245"/>
          <cell r="O245"/>
          <cell r="P245"/>
          <cell r="Q245"/>
          <cell r="R245"/>
        </row>
        <row r="246">
          <cell r="H246"/>
          <cell r="I246"/>
          <cell r="J246"/>
          <cell r="K246"/>
          <cell r="L246"/>
          <cell r="M246"/>
          <cell r="N246"/>
          <cell r="O246"/>
          <cell r="P246"/>
          <cell r="Q246"/>
          <cell r="R246"/>
        </row>
        <row r="247">
          <cell r="H247"/>
          <cell r="I247"/>
          <cell r="J247"/>
          <cell r="K247"/>
          <cell r="L247"/>
          <cell r="M247"/>
          <cell r="N247"/>
          <cell r="O247"/>
          <cell r="P247"/>
          <cell r="Q247"/>
          <cell r="R247"/>
        </row>
        <row r="248">
          <cell r="H248"/>
          <cell r="I248"/>
          <cell r="J248"/>
          <cell r="K248"/>
          <cell r="L248"/>
          <cell r="M248"/>
          <cell r="N248"/>
          <cell r="O248"/>
          <cell r="P248"/>
          <cell r="Q248"/>
          <cell r="R248"/>
        </row>
        <row r="249">
          <cell r="H249"/>
          <cell r="I249"/>
          <cell r="J249"/>
          <cell r="K249"/>
          <cell r="L249"/>
          <cell r="M249"/>
          <cell r="N249"/>
          <cell r="O249"/>
          <cell r="P249"/>
          <cell r="Q249"/>
          <cell r="R249"/>
        </row>
        <row r="250">
          <cell r="H250"/>
          <cell r="I250"/>
          <cell r="J250"/>
          <cell r="K250"/>
          <cell r="L250"/>
          <cell r="M250"/>
          <cell r="N250"/>
          <cell r="O250"/>
          <cell r="P250"/>
          <cell r="Q250"/>
          <cell r="R250"/>
        </row>
        <row r="251">
          <cell r="H251"/>
          <cell r="I251"/>
          <cell r="J251"/>
          <cell r="K251"/>
          <cell r="L251"/>
          <cell r="M251"/>
          <cell r="N251"/>
          <cell r="O251"/>
          <cell r="P251"/>
          <cell r="Q251"/>
          <cell r="R251"/>
        </row>
        <row r="252">
          <cell r="H252"/>
          <cell r="I252"/>
          <cell r="J252"/>
          <cell r="K252"/>
          <cell r="L252"/>
          <cell r="M252"/>
          <cell r="N252"/>
          <cell r="O252"/>
          <cell r="P252"/>
          <cell r="Q252"/>
          <cell r="R252"/>
        </row>
        <row r="253">
          <cell r="H253"/>
          <cell r="I253"/>
          <cell r="J253"/>
          <cell r="K253"/>
          <cell r="L253"/>
          <cell r="M253"/>
          <cell r="N253"/>
          <cell r="O253"/>
          <cell r="P253"/>
          <cell r="Q253"/>
          <cell r="R253"/>
        </row>
        <row r="254">
          <cell r="H254"/>
          <cell r="I254"/>
          <cell r="J254"/>
          <cell r="K254"/>
          <cell r="L254"/>
          <cell r="M254"/>
          <cell r="N254"/>
          <cell r="O254"/>
          <cell r="P254"/>
          <cell r="Q254"/>
          <cell r="R254"/>
        </row>
        <row r="255">
          <cell r="H255"/>
          <cell r="I255"/>
          <cell r="J255"/>
          <cell r="K255"/>
          <cell r="L255"/>
          <cell r="M255"/>
          <cell r="N255"/>
          <cell r="O255"/>
          <cell r="P255"/>
          <cell r="Q255"/>
          <cell r="R255"/>
        </row>
        <row r="256">
          <cell r="H256"/>
          <cell r="I256"/>
          <cell r="J256"/>
          <cell r="K256"/>
          <cell r="L256"/>
          <cell r="M256"/>
          <cell r="N256"/>
          <cell r="O256"/>
          <cell r="P256"/>
          <cell r="Q256"/>
          <cell r="R256"/>
        </row>
        <row r="257">
          <cell r="H257"/>
          <cell r="I257"/>
          <cell r="J257"/>
          <cell r="K257"/>
          <cell r="L257"/>
          <cell r="M257"/>
          <cell r="N257"/>
          <cell r="O257"/>
          <cell r="P257"/>
          <cell r="Q257"/>
          <cell r="R257"/>
        </row>
        <row r="258">
          <cell r="H258"/>
          <cell r="I258"/>
          <cell r="J258"/>
          <cell r="K258"/>
          <cell r="L258"/>
          <cell r="M258"/>
          <cell r="N258"/>
          <cell r="O258"/>
          <cell r="P258"/>
          <cell r="Q258"/>
          <cell r="R258"/>
        </row>
        <row r="259">
          <cell r="H259"/>
          <cell r="I259"/>
          <cell r="J259"/>
          <cell r="K259"/>
          <cell r="L259"/>
          <cell r="M259"/>
          <cell r="N259"/>
          <cell r="O259"/>
          <cell r="P259"/>
          <cell r="Q259"/>
          <cell r="R259"/>
        </row>
        <row r="260">
          <cell r="H260"/>
          <cell r="I260"/>
          <cell r="J260"/>
          <cell r="K260"/>
          <cell r="L260"/>
          <cell r="M260"/>
          <cell r="N260"/>
          <cell r="O260"/>
          <cell r="P260"/>
          <cell r="Q260"/>
          <cell r="R260"/>
        </row>
        <row r="261">
          <cell r="H261"/>
          <cell r="I261"/>
          <cell r="J261"/>
          <cell r="K261"/>
          <cell r="L261"/>
          <cell r="M261"/>
          <cell r="N261"/>
          <cell r="O261"/>
          <cell r="P261"/>
          <cell r="Q261"/>
          <cell r="R261"/>
        </row>
        <row r="262">
          <cell r="H262"/>
          <cell r="I262"/>
          <cell r="J262"/>
          <cell r="K262"/>
          <cell r="L262"/>
          <cell r="M262"/>
          <cell r="N262"/>
          <cell r="O262"/>
          <cell r="P262"/>
          <cell r="Q262"/>
          <cell r="R262"/>
        </row>
        <row r="263">
          <cell r="H263"/>
          <cell r="I263"/>
          <cell r="J263"/>
          <cell r="K263"/>
          <cell r="L263"/>
          <cell r="M263"/>
          <cell r="N263"/>
          <cell r="O263"/>
          <cell r="P263"/>
          <cell r="Q263"/>
          <cell r="R263"/>
        </row>
        <row r="264">
          <cell r="H264"/>
          <cell r="I264"/>
          <cell r="J264"/>
          <cell r="K264"/>
          <cell r="L264"/>
          <cell r="M264"/>
          <cell r="N264"/>
          <cell r="O264"/>
          <cell r="P264"/>
          <cell r="Q264"/>
          <cell r="R264"/>
        </row>
        <row r="265">
          <cell r="H265"/>
          <cell r="I265"/>
          <cell r="J265"/>
          <cell r="K265"/>
          <cell r="L265"/>
          <cell r="M265"/>
          <cell r="N265"/>
          <cell r="O265"/>
          <cell r="P265"/>
          <cell r="Q265"/>
          <cell r="R265"/>
        </row>
        <row r="266">
          <cell r="H266"/>
          <cell r="I266"/>
          <cell r="J266"/>
          <cell r="K266"/>
          <cell r="L266"/>
          <cell r="M266"/>
          <cell r="N266"/>
          <cell r="O266"/>
          <cell r="P266"/>
          <cell r="Q266"/>
          <cell r="R266"/>
        </row>
        <row r="267">
          <cell r="H267"/>
          <cell r="I267"/>
          <cell r="J267"/>
          <cell r="K267"/>
          <cell r="L267"/>
          <cell r="M267"/>
          <cell r="N267"/>
          <cell r="O267"/>
          <cell r="P267"/>
          <cell r="Q267"/>
          <cell r="R267"/>
        </row>
        <row r="268">
          <cell r="H268"/>
          <cell r="I268"/>
          <cell r="J268"/>
          <cell r="K268"/>
          <cell r="L268"/>
          <cell r="M268"/>
          <cell r="N268"/>
          <cell r="O268"/>
          <cell r="P268"/>
          <cell r="Q268"/>
          <cell r="R268"/>
        </row>
        <row r="269">
          <cell r="H269"/>
          <cell r="I269"/>
          <cell r="J269"/>
          <cell r="K269"/>
          <cell r="L269"/>
          <cell r="M269"/>
          <cell r="N269"/>
          <cell r="O269"/>
          <cell r="P269"/>
          <cell r="Q269"/>
          <cell r="R269"/>
        </row>
        <row r="270">
          <cell r="H270"/>
          <cell r="I270"/>
          <cell r="J270"/>
          <cell r="K270"/>
          <cell r="L270"/>
          <cell r="M270"/>
          <cell r="N270"/>
          <cell r="O270"/>
          <cell r="P270"/>
          <cell r="Q270"/>
          <cell r="R270"/>
        </row>
        <row r="271">
          <cell r="H271"/>
          <cell r="I271"/>
          <cell r="J271"/>
          <cell r="K271"/>
          <cell r="L271"/>
          <cell r="M271"/>
          <cell r="N271"/>
          <cell r="O271"/>
          <cell r="P271"/>
          <cell r="Q271"/>
          <cell r="R271"/>
        </row>
        <row r="272">
          <cell r="H272"/>
          <cell r="I272"/>
          <cell r="J272"/>
          <cell r="K272"/>
          <cell r="L272"/>
          <cell r="M272"/>
          <cell r="N272"/>
          <cell r="O272"/>
          <cell r="P272"/>
          <cell r="Q272"/>
          <cell r="R272"/>
        </row>
        <row r="273">
          <cell r="H273"/>
          <cell r="I273"/>
          <cell r="J273"/>
          <cell r="K273"/>
          <cell r="L273"/>
          <cell r="M273"/>
          <cell r="N273"/>
          <cell r="O273"/>
          <cell r="P273"/>
          <cell r="Q273"/>
          <cell r="R273"/>
        </row>
        <row r="274">
          <cell r="H274"/>
          <cell r="I274"/>
          <cell r="J274"/>
          <cell r="K274"/>
          <cell r="L274"/>
          <cell r="M274"/>
          <cell r="N274"/>
          <cell r="O274"/>
          <cell r="P274"/>
          <cell r="Q274"/>
          <cell r="R274"/>
        </row>
        <row r="275">
          <cell r="H275"/>
          <cell r="I275"/>
          <cell r="J275"/>
          <cell r="K275"/>
          <cell r="L275"/>
          <cell r="M275"/>
          <cell r="N275"/>
          <cell r="O275"/>
          <cell r="P275"/>
          <cell r="Q275"/>
          <cell r="R275"/>
        </row>
        <row r="276">
          <cell r="H276"/>
          <cell r="I276"/>
          <cell r="J276"/>
          <cell r="K276"/>
          <cell r="L276"/>
          <cell r="M276"/>
          <cell r="N276"/>
          <cell r="O276"/>
          <cell r="P276"/>
          <cell r="Q276"/>
          <cell r="R276"/>
        </row>
        <row r="277">
          <cell r="H277"/>
          <cell r="I277"/>
          <cell r="J277"/>
          <cell r="K277"/>
          <cell r="L277"/>
          <cell r="M277"/>
          <cell r="N277"/>
          <cell r="O277"/>
          <cell r="P277"/>
          <cell r="Q277"/>
          <cell r="R277"/>
        </row>
        <row r="278">
          <cell r="H278"/>
          <cell r="I278"/>
          <cell r="J278"/>
          <cell r="K278"/>
          <cell r="L278"/>
          <cell r="M278"/>
          <cell r="N278"/>
          <cell r="O278"/>
          <cell r="P278"/>
          <cell r="Q278"/>
          <cell r="R278"/>
        </row>
        <row r="279">
          <cell r="H279"/>
          <cell r="I279"/>
          <cell r="J279"/>
          <cell r="K279"/>
          <cell r="L279"/>
          <cell r="M279"/>
          <cell r="N279"/>
          <cell r="O279"/>
          <cell r="P279"/>
          <cell r="Q279"/>
          <cell r="R279"/>
        </row>
        <row r="280">
          <cell r="H280"/>
          <cell r="I280"/>
          <cell r="J280"/>
          <cell r="K280"/>
          <cell r="L280"/>
          <cell r="M280"/>
          <cell r="N280"/>
          <cell r="O280"/>
          <cell r="P280"/>
          <cell r="Q280"/>
          <cell r="R280"/>
        </row>
        <row r="281">
          <cell r="H281"/>
          <cell r="I281"/>
          <cell r="J281"/>
          <cell r="K281"/>
          <cell r="L281"/>
          <cell r="M281"/>
          <cell r="N281"/>
          <cell r="O281"/>
          <cell r="P281"/>
          <cell r="Q281"/>
          <cell r="R281"/>
        </row>
        <row r="282">
          <cell r="H282"/>
          <cell r="I282"/>
          <cell r="J282"/>
          <cell r="K282"/>
          <cell r="L282"/>
          <cell r="M282"/>
          <cell r="N282"/>
          <cell r="O282"/>
          <cell r="P282"/>
          <cell r="Q282"/>
          <cell r="R282"/>
        </row>
        <row r="283">
          <cell r="H283"/>
          <cell r="I283"/>
          <cell r="J283"/>
          <cell r="K283"/>
          <cell r="L283"/>
          <cell r="M283"/>
          <cell r="N283"/>
          <cell r="O283"/>
          <cell r="P283"/>
          <cell r="Q283"/>
          <cell r="R283"/>
        </row>
        <row r="284">
          <cell r="H284"/>
          <cell r="I284"/>
          <cell r="J284"/>
          <cell r="K284"/>
          <cell r="L284"/>
          <cell r="M284"/>
          <cell r="N284"/>
          <cell r="O284"/>
          <cell r="P284"/>
          <cell r="Q284"/>
          <cell r="R284"/>
        </row>
        <row r="285">
          <cell r="H285"/>
          <cell r="I285"/>
          <cell r="J285"/>
          <cell r="K285"/>
          <cell r="L285"/>
          <cell r="M285"/>
          <cell r="N285"/>
          <cell r="O285"/>
          <cell r="P285"/>
          <cell r="Q285"/>
          <cell r="R285"/>
        </row>
        <row r="286">
          <cell r="H286"/>
          <cell r="I286"/>
          <cell r="J286"/>
          <cell r="K286"/>
          <cell r="L286"/>
          <cell r="M286"/>
          <cell r="N286"/>
          <cell r="O286"/>
          <cell r="P286"/>
          <cell r="Q286"/>
          <cell r="R286"/>
        </row>
        <row r="287">
          <cell r="H287"/>
          <cell r="I287"/>
          <cell r="J287"/>
          <cell r="K287"/>
          <cell r="L287"/>
          <cell r="M287"/>
          <cell r="N287"/>
          <cell r="O287"/>
          <cell r="P287"/>
          <cell r="Q287"/>
          <cell r="R287"/>
        </row>
        <row r="288">
          <cell r="H288"/>
          <cell r="I288"/>
          <cell r="J288"/>
          <cell r="K288"/>
          <cell r="L288"/>
          <cell r="M288"/>
          <cell r="N288"/>
          <cell r="O288"/>
          <cell r="P288"/>
          <cell r="Q288"/>
          <cell r="R288"/>
        </row>
        <row r="289">
          <cell r="H289"/>
          <cell r="I289"/>
          <cell r="J289"/>
          <cell r="K289"/>
          <cell r="L289"/>
          <cell r="M289"/>
          <cell r="N289"/>
          <cell r="O289"/>
          <cell r="P289"/>
          <cell r="Q289"/>
          <cell r="R289"/>
        </row>
        <row r="290">
          <cell r="H290"/>
          <cell r="I290"/>
          <cell r="J290"/>
          <cell r="K290"/>
          <cell r="L290"/>
          <cell r="M290"/>
          <cell r="N290"/>
          <cell r="O290"/>
          <cell r="P290"/>
          <cell r="Q290"/>
          <cell r="R290"/>
        </row>
        <row r="291">
          <cell r="H291"/>
          <cell r="I291"/>
          <cell r="J291"/>
          <cell r="K291"/>
          <cell r="L291"/>
          <cell r="M291"/>
          <cell r="N291"/>
          <cell r="O291"/>
          <cell r="P291"/>
          <cell r="Q291"/>
          <cell r="R291"/>
        </row>
        <row r="292">
          <cell r="H292"/>
          <cell r="I292"/>
          <cell r="J292"/>
          <cell r="K292"/>
          <cell r="L292"/>
          <cell r="M292"/>
          <cell r="N292"/>
          <cell r="O292"/>
          <cell r="P292"/>
          <cell r="Q292"/>
          <cell r="R292"/>
        </row>
        <row r="293">
          <cell r="H293"/>
          <cell r="I293"/>
          <cell r="J293"/>
          <cell r="K293"/>
          <cell r="L293"/>
          <cell r="M293"/>
          <cell r="N293"/>
          <cell r="O293"/>
          <cell r="P293"/>
          <cell r="Q293"/>
          <cell r="R293"/>
        </row>
        <row r="294">
          <cell r="H294"/>
          <cell r="I294"/>
          <cell r="J294"/>
          <cell r="K294"/>
          <cell r="L294"/>
          <cell r="M294"/>
          <cell r="N294"/>
          <cell r="O294"/>
          <cell r="P294"/>
          <cell r="Q294"/>
          <cell r="R294"/>
        </row>
        <row r="295">
          <cell r="H295"/>
          <cell r="I295"/>
          <cell r="J295"/>
          <cell r="K295"/>
          <cell r="L295"/>
          <cell r="M295"/>
          <cell r="N295"/>
          <cell r="O295"/>
          <cell r="P295"/>
          <cell r="Q295"/>
          <cell r="R295"/>
        </row>
        <row r="296">
          <cell r="H296"/>
          <cell r="I296"/>
          <cell r="J296"/>
          <cell r="K296"/>
          <cell r="L296"/>
          <cell r="M296"/>
          <cell r="N296"/>
          <cell r="O296"/>
          <cell r="P296"/>
          <cell r="Q296"/>
          <cell r="R296"/>
        </row>
        <row r="297">
          <cell r="H297"/>
          <cell r="I297"/>
          <cell r="J297"/>
          <cell r="K297"/>
          <cell r="L297"/>
          <cell r="M297"/>
          <cell r="N297"/>
          <cell r="O297"/>
          <cell r="P297"/>
          <cell r="Q297"/>
          <cell r="R297"/>
        </row>
        <row r="298">
          <cell r="H298"/>
          <cell r="I298"/>
          <cell r="J298"/>
          <cell r="K298"/>
          <cell r="L298"/>
          <cell r="M298"/>
          <cell r="N298"/>
          <cell r="O298"/>
          <cell r="P298"/>
          <cell r="Q298"/>
          <cell r="R298"/>
        </row>
        <row r="299">
          <cell r="H299"/>
          <cell r="I299"/>
          <cell r="J299"/>
          <cell r="K299"/>
          <cell r="L299"/>
          <cell r="M299"/>
          <cell r="N299"/>
          <cell r="O299"/>
          <cell r="P299"/>
          <cell r="Q299"/>
          <cell r="R299"/>
        </row>
        <row r="300">
          <cell r="H300"/>
          <cell r="I300"/>
          <cell r="J300"/>
          <cell r="K300"/>
          <cell r="L300"/>
          <cell r="M300"/>
          <cell r="N300"/>
          <cell r="O300"/>
          <cell r="P300"/>
          <cell r="Q300"/>
          <cell r="R300"/>
        </row>
        <row r="301">
          <cell r="H301"/>
          <cell r="I301"/>
          <cell r="J301"/>
          <cell r="K301"/>
          <cell r="L301"/>
          <cell r="M301"/>
          <cell r="N301"/>
          <cell r="O301"/>
          <cell r="P301"/>
          <cell r="Q301"/>
          <cell r="R301"/>
        </row>
        <row r="302">
          <cell r="H302"/>
          <cell r="I302"/>
          <cell r="J302"/>
          <cell r="K302"/>
          <cell r="L302"/>
          <cell r="M302"/>
          <cell r="N302"/>
          <cell r="O302"/>
          <cell r="P302"/>
          <cell r="Q302"/>
          <cell r="R302"/>
        </row>
        <row r="303">
          <cell r="H303"/>
          <cell r="I303"/>
          <cell r="J303"/>
          <cell r="K303"/>
          <cell r="L303"/>
          <cell r="M303"/>
          <cell r="N303"/>
          <cell r="O303"/>
          <cell r="P303"/>
          <cell r="Q303"/>
          <cell r="R303"/>
        </row>
        <row r="304">
          <cell r="H304"/>
          <cell r="I304"/>
          <cell r="J304"/>
          <cell r="K304"/>
          <cell r="L304"/>
          <cell r="M304"/>
          <cell r="N304"/>
          <cell r="O304"/>
          <cell r="P304"/>
          <cell r="Q304"/>
          <cell r="R304"/>
        </row>
        <row r="305">
          <cell r="H305"/>
          <cell r="I305"/>
          <cell r="J305"/>
          <cell r="K305"/>
          <cell r="L305"/>
          <cell r="M305"/>
          <cell r="N305"/>
          <cell r="O305"/>
          <cell r="P305"/>
          <cell r="Q305"/>
          <cell r="R305"/>
        </row>
        <row r="306">
          <cell r="H306"/>
          <cell r="I306"/>
          <cell r="J306"/>
          <cell r="K306"/>
          <cell r="L306"/>
          <cell r="M306"/>
          <cell r="N306"/>
          <cell r="O306"/>
          <cell r="P306"/>
          <cell r="Q306"/>
          <cell r="R306"/>
        </row>
        <row r="307">
          <cell r="H307"/>
          <cell r="I307"/>
          <cell r="J307"/>
          <cell r="K307"/>
          <cell r="L307"/>
          <cell r="M307"/>
          <cell r="N307"/>
          <cell r="O307"/>
          <cell r="P307"/>
          <cell r="Q307"/>
          <cell r="R307"/>
        </row>
        <row r="308">
          <cell r="H308"/>
          <cell r="I308"/>
          <cell r="J308"/>
          <cell r="K308"/>
          <cell r="L308"/>
          <cell r="M308"/>
          <cell r="N308"/>
          <cell r="O308"/>
          <cell r="P308"/>
          <cell r="Q308"/>
          <cell r="R308"/>
        </row>
        <row r="309">
          <cell r="H309"/>
          <cell r="I309"/>
          <cell r="J309"/>
          <cell r="K309"/>
          <cell r="L309"/>
          <cell r="M309"/>
          <cell r="N309"/>
          <cell r="O309"/>
          <cell r="P309"/>
          <cell r="Q309"/>
          <cell r="R309"/>
        </row>
        <row r="310">
          <cell r="H310"/>
          <cell r="I310"/>
          <cell r="J310"/>
          <cell r="K310"/>
          <cell r="L310"/>
          <cell r="M310"/>
          <cell r="N310"/>
          <cell r="O310"/>
          <cell r="P310"/>
          <cell r="Q310"/>
          <cell r="R310"/>
        </row>
        <row r="311">
          <cell r="H311"/>
          <cell r="I311"/>
          <cell r="J311"/>
          <cell r="K311"/>
          <cell r="L311"/>
          <cell r="M311"/>
          <cell r="N311"/>
          <cell r="O311"/>
          <cell r="P311"/>
          <cell r="Q311"/>
          <cell r="R311"/>
        </row>
        <row r="312">
          <cell r="H312"/>
          <cell r="I312"/>
          <cell r="J312"/>
          <cell r="K312"/>
          <cell r="L312"/>
          <cell r="M312"/>
          <cell r="N312"/>
          <cell r="O312"/>
          <cell r="P312"/>
          <cell r="Q312"/>
          <cell r="R312"/>
        </row>
        <row r="313">
          <cell r="H313"/>
          <cell r="I313"/>
          <cell r="J313"/>
          <cell r="K313"/>
          <cell r="L313"/>
          <cell r="M313"/>
          <cell r="N313"/>
          <cell r="O313"/>
          <cell r="P313"/>
          <cell r="Q313"/>
          <cell r="R313"/>
        </row>
        <row r="314">
          <cell r="H314"/>
          <cell r="I314"/>
          <cell r="J314"/>
          <cell r="K314"/>
          <cell r="L314"/>
          <cell r="M314"/>
          <cell r="N314"/>
          <cell r="O314"/>
          <cell r="P314"/>
          <cell r="Q314"/>
          <cell r="R314"/>
        </row>
        <row r="315">
          <cell r="H315"/>
          <cell r="I315"/>
          <cell r="J315"/>
          <cell r="K315"/>
          <cell r="L315"/>
          <cell r="M315"/>
          <cell r="N315"/>
          <cell r="O315"/>
          <cell r="P315"/>
          <cell r="Q315"/>
          <cell r="R315"/>
        </row>
        <row r="316">
          <cell r="H316"/>
          <cell r="I316"/>
          <cell r="J316"/>
          <cell r="K316"/>
          <cell r="L316"/>
          <cell r="M316"/>
          <cell r="N316"/>
          <cell r="O316"/>
          <cell r="P316"/>
          <cell r="Q316"/>
          <cell r="R316"/>
        </row>
        <row r="317">
          <cell r="H317"/>
          <cell r="I317"/>
          <cell r="J317"/>
          <cell r="K317"/>
          <cell r="L317"/>
          <cell r="M317"/>
          <cell r="N317"/>
          <cell r="O317"/>
          <cell r="P317"/>
          <cell r="Q317"/>
          <cell r="R317"/>
        </row>
        <row r="318">
          <cell r="H318"/>
          <cell r="I318"/>
          <cell r="J318"/>
          <cell r="K318"/>
          <cell r="L318"/>
          <cell r="M318"/>
          <cell r="N318"/>
          <cell r="O318"/>
          <cell r="P318"/>
          <cell r="Q318"/>
          <cell r="R318"/>
        </row>
        <row r="319">
          <cell r="H319"/>
          <cell r="I319"/>
          <cell r="J319"/>
          <cell r="K319"/>
          <cell r="L319"/>
          <cell r="M319"/>
          <cell r="N319"/>
          <cell r="O319"/>
          <cell r="P319"/>
          <cell r="Q319"/>
          <cell r="R319"/>
        </row>
        <row r="320">
          <cell r="H320"/>
          <cell r="I320"/>
          <cell r="J320"/>
          <cell r="K320"/>
          <cell r="L320"/>
          <cell r="M320"/>
          <cell r="N320"/>
          <cell r="O320"/>
          <cell r="P320"/>
          <cell r="Q320"/>
          <cell r="R320"/>
        </row>
        <row r="321">
          <cell r="H321"/>
          <cell r="I321"/>
          <cell r="J321"/>
          <cell r="K321"/>
          <cell r="L321"/>
          <cell r="M321"/>
          <cell r="N321"/>
          <cell r="O321"/>
          <cell r="P321"/>
          <cell r="Q321"/>
          <cell r="R321"/>
        </row>
        <row r="322">
          <cell r="H322"/>
          <cell r="I322"/>
          <cell r="J322"/>
          <cell r="K322"/>
          <cell r="L322"/>
          <cell r="M322"/>
          <cell r="N322"/>
          <cell r="O322"/>
          <cell r="P322"/>
          <cell r="Q322"/>
          <cell r="R322"/>
        </row>
        <row r="323">
          <cell r="H323"/>
          <cell r="I323"/>
          <cell r="J323"/>
          <cell r="K323"/>
          <cell r="L323"/>
          <cell r="M323"/>
          <cell r="N323"/>
          <cell r="O323"/>
          <cell r="P323"/>
          <cell r="Q323"/>
          <cell r="R323"/>
        </row>
        <row r="324">
          <cell r="H324"/>
          <cell r="I324"/>
          <cell r="J324"/>
          <cell r="K324"/>
          <cell r="L324"/>
          <cell r="M324"/>
          <cell r="N324"/>
          <cell r="O324"/>
          <cell r="P324"/>
          <cell r="Q324"/>
          <cell r="R324"/>
        </row>
        <row r="325">
          <cell r="H325"/>
          <cell r="I325"/>
          <cell r="J325"/>
          <cell r="K325"/>
          <cell r="L325"/>
          <cell r="M325"/>
          <cell r="N325"/>
          <cell r="O325"/>
          <cell r="P325"/>
          <cell r="Q325"/>
          <cell r="R325"/>
        </row>
        <row r="326">
          <cell r="H326"/>
          <cell r="I326"/>
          <cell r="J326"/>
          <cell r="K326"/>
          <cell r="L326"/>
          <cell r="M326"/>
          <cell r="N326"/>
          <cell r="O326"/>
          <cell r="P326"/>
          <cell r="Q326"/>
          <cell r="R326"/>
        </row>
        <row r="327">
          <cell r="H327"/>
          <cell r="I327"/>
          <cell r="J327"/>
          <cell r="K327"/>
          <cell r="L327"/>
          <cell r="M327"/>
          <cell r="N327"/>
          <cell r="O327"/>
          <cell r="P327"/>
          <cell r="Q327"/>
          <cell r="R327"/>
        </row>
        <row r="328">
          <cell r="H328"/>
          <cell r="I328"/>
          <cell r="J328"/>
          <cell r="K328"/>
          <cell r="L328"/>
          <cell r="M328"/>
          <cell r="N328"/>
          <cell r="O328"/>
          <cell r="P328"/>
          <cell r="Q328"/>
          <cell r="R328"/>
        </row>
        <row r="329">
          <cell r="H329"/>
          <cell r="I329"/>
          <cell r="J329"/>
          <cell r="K329"/>
          <cell r="L329"/>
          <cell r="M329"/>
          <cell r="N329"/>
          <cell r="O329"/>
          <cell r="P329"/>
          <cell r="Q329"/>
          <cell r="R329"/>
        </row>
        <row r="330">
          <cell r="H330"/>
          <cell r="I330"/>
          <cell r="J330"/>
          <cell r="K330"/>
          <cell r="L330"/>
          <cell r="M330"/>
          <cell r="N330"/>
          <cell r="O330"/>
          <cell r="P330"/>
          <cell r="Q330"/>
          <cell r="R330"/>
        </row>
        <row r="331">
          <cell r="H331"/>
          <cell r="I331"/>
          <cell r="J331"/>
          <cell r="K331"/>
          <cell r="L331"/>
          <cell r="M331"/>
          <cell r="N331"/>
          <cell r="O331"/>
          <cell r="P331"/>
          <cell r="Q331"/>
          <cell r="R331"/>
        </row>
        <row r="332">
          <cell r="H332"/>
          <cell r="I332"/>
          <cell r="J332"/>
          <cell r="K332"/>
          <cell r="L332"/>
          <cell r="M332"/>
          <cell r="N332"/>
          <cell r="O332"/>
          <cell r="P332"/>
          <cell r="Q332"/>
          <cell r="R332"/>
        </row>
        <row r="333">
          <cell r="H333"/>
          <cell r="I333"/>
          <cell r="J333"/>
          <cell r="K333"/>
          <cell r="L333"/>
          <cell r="M333"/>
          <cell r="N333"/>
          <cell r="O333"/>
          <cell r="P333"/>
          <cell r="Q333"/>
          <cell r="R333"/>
        </row>
        <row r="334">
          <cell r="H334"/>
          <cell r="I334"/>
          <cell r="J334"/>
          <cell r="K334"/>
          <cell r="L334"/>
          <cell r="M334"/>
          <cell r="N334"/>
          <cell r="O334"/>
          <cell r="P334"/>
          <cell r="Q334"/>
          <cell r="R334"/>
        </row>
        <row r="335">
          <cell r="H335"/>
          <cell r="I335"/>
          <cell r="J335"/>
          <cell r="K335"/>
          <cell r="L335"/>
          <cell r="M335"/>
          <cell r="N335"/>
          <cell r="O335"/>
          <cell r="P335"/>
          <cell r="Q335"/>
          <cell r="R335"/>
        </row>
        <row r="336">
          <cell r="H336"/>
          <cell r="I336"/>
          <cell r="J336"/>
          <cell r="K336"/>
          <cell r="L336"/>
          <cell r="M336"/>
          <cell r="N336"/>
          <cell r="O336"/>
          <cell r="P336"/>
          <cell r="Q336"/>
          <cell r="R336"/>
        </row>
        <row r="337">
          <cell r="H337"/>
          <cell r="I337"/>
          <cell r="J337"/>
          <cell r="K337"/>
          <cell r="L337"/>
          <cell r="M337"/>
          <cell r="N337"/>
          <cell r="O337"/>
          <cell r="P337"/>
          <cell r="Q337"/>
          <cell r="R337"/>
        </row>
        <row r="338">
          <cell r="H338"/>
          <cell r="I338"/>
          <cell r="J338"/>
          <cell r="K338"/>
          <cell r="L338"/>
          <cell r="M338"/>
          <cell r="N338"/>
          <cell r="O338"/>
          <cell r="P338"/>
          <cell r="Q338"/>
          <cell r="R338"/>
        </row>
        <row r="339">
          <cell r="H339"/>
          <cell r="I339"/>
          <cell r="J339"/>
          <cell r="K339"/>
          <cell r="L339"/>
          <cell r="M339"/>
          <cell r="N339"/>
          <cell r="O339"/>
          <cell r="P339"/>
          <cell r="Q339"/>
          <cell r="R339"/>
        </row>
        <row r="340">
          <cell r="H340"/>
          <cell r="I340"/>
          <cell r="J340"/>
          <cell r="K340"/>
          <cell r="L340"/>
          <cell r="M340"/>
          <cell r="N340"/>
          <cell r="O340"/>
          <cell r="P340"/>
          <cell r="Q340"/>
          <cell r="R340"/>
        </row>
        <row r="341">
          <cell r="H341"/>
          <cell r="I341"/>
          <cell r="J341"/>
          <cell r="K341"/>
          <cell r="L341"/>
          <cell r="M341"/>
          <cell r="N341"/>
          <cell r="O341"/>
          <cell r="P341"/>
          <cell r="Q341"/>
          <cell r="R341"/>
        </row>
        <row r="342">
          <cell r="H342"/>
          <cell r="I342"/>
          <cell r="J342"/>
          <cell r="K342"/>
          <cell r="L342"/>
          <cell r="M342"/>
          <cell r="N342"/>
          <cell r="O342"/>
          <cell r="P342"/>
          <cell r="Q342"/>
          <cell r="R342"/>
        </row>
        <row r="343">
          <cell r="H343"/>
          <cell r="I343"/>
          <cell r="J343"/>
          <cell r="K343"/>
          <cell r="L343"/>
          <cell r="M343"/>
          <cell r="N343"/>
          <cell r="O343"/>
          <cell r="P343"/>
          <cell r="Q343"/>
          <cell r="R343"/>
        </row>
        <row r="344">
          <cell r="H344"/>
          <cell r="I344"/>
          <cell r="J344"/>
          <cell r="K344"/>
          <cell r="L344"/>
          <cell r="M344"/>
          <cell r="N344"/>
          <cell r="O344"/>
          <cell r="P344"/>
          <cell r="Q344"/>
          <cell r="R344"/>
        </row>
        <row r="345">
          <cell r="H345"/>
          <cell r="I345"/>
          <cell r="J345"/>
          <cell r="K345"/>
          <cell r="L345"/>
          <cell r="M345"/>
          <cell r="N345"/>
          <cell r="O345"/>
          <cell r="P345"/>
          <cell r="Q345"/>
          <cell r="R345"/>
        </row>
        <row r="346">
          <cell r="H346"/>
          <cell r="I346"/>
          <cell r="J346"/>
          <cell r="K346"/>
          <cell r="L346"/>
          <cell r="M346"/>
          <cell r="N346"/>
          <cell r="O346"/>
          <cell r="P346"/>
          <cell r="Q346"/>
          <cell r="R346"/>
        </row>
        <row r="347">
          <cell r="H347"/>
          <cell r="I347"/>
          <cell r="J347"/>
          <cell r="K347"/>
          <cell r="L347"/>
          <cell r="M347"/>
          <cell r="N347"/>
          <cell r="O347"/>
          <cell r="P347"/>
          <cell r="Q347"/>
          <cell r="R347"/>
        </row>
        <row r="348">
          <cell r="H348"/>
          <cell r="I348"/>
          <cell r="J348"/>
          <cell r="K348"/>
          <cell r="L348"/>
          <cell r="M348"/>
          <cell r="N348"/>
          <cell r="O348"/>
          <cell r="P348"/>
          <cell r="Q348"/>
          <cell r="R348"/>
        </row>
        <row r="349">
          <cell r="H349"/>
          <cell r="I349"/>
          <cell r="J349"/>
          <cell r="K349"/>
          <cell r="L349"/>
          <cell r="M349"/>
          <cell r="N349"/>
          <cell r="O349"/>
          <cell r="P349"/>
          <cell r="Q349"/>
          <cell r="R349"/>
        </row>
        <row r="350">
          <cell r="H350"/>
          <cell r="I350"/>
          <cell r="J350"/>
          <cell r="K350"/>
          <cell r="L350"/>
          <cell r="M350"/>
          <cell r="N350"/>
          <cell r="O350"/>
          <cell r="P350"/>
          <cell r="Q350"/>
          <cell r="R350"/>
        </row>
        <row r="351">
          <cell r="H351"/>
          <cell r="I351"/>
          <cell r="J351"/>
          <cell r="K351"/>
          <cell r="L351"/>
          <cell r="M351"/>
          <cell r="N351"/>
          <cell r="O351"/>
          <cell r="P351"/>
          <cell r="Q351"/>
          <cell r="R351"/>
        </row>
        <row r="352">
          <cell r="H352"/>
          <cell r="I352"/>
          <cell r="J352"/>
          <cell r="K352"/>
          <cell r="L352"/>
          <cell r="M352"/>
          <cell r="N352"/>
          <cell r="O352"/>
          <cell r="P352"/>
          <cell r="Q352"/>
          <cell r="R352"/>
        </row>
        <row r="353">
          <cell r="H353"/>
          <cell r="I353"/>
          <cell r="J353"/>
          <cell r="K353"/>
          <cell r="L353"/>
          <cell r="M353"/>
          <cell r="N353"/>
          <cell r="O353"/>
          <cell r="P353"/>
          <cell r="Q353"/>
          <cell r="R353"/>
        </row>
        <row r="354">
          <cell r="H354"/>
          <cell r="I354"/>
          <cell r="J354"/>
          <cell r="K354"/>
          <cell r="L354"/>
          <cell r="M354"/>
          <cell r="N354"/>
          <cell r="O354"/>
          <cell r="P354"/>
          <cell r="Q354"/>
          <cell r="R354"/>
        </row>
        <row r="355">
          <cell r="H355"/>
          <cell r="I355"/>
          <cell r="J355"/>
          <cell r="K355"/>
          <cell r="L355"/>
          <cell r="M355"/>
          <cell r="N355"/>
          <cell r="O355"/>
          <cell r="P355"/>
          <cell r="Q355"/>
          <cell r="R355"/>
        </row>
        <row r="356">
          <cell r="H356"/>
          <cell r="I356"/>
          <cell r="J356"/>
          <cell r="K356"/>
          <cell r="L356"/>
          <cell r="M356"/>
          <cell r="N356"/>
          <cell r="O356"/>
          <cell r="P356"/>
          <cell r="Q356"/>
          <cell r="R356"/>
        </row>
        <row r="357">
          <cell r="H357"/>
          <cell r="I357"/>
          <cell r="J357"/>
          <cell r="K357"/>
          <cell r="L357"/>
          <cell r="M357"/>
          <cell r="N357"/>
          <cell r="O357"/>
          <cell r="P357"/>
          <cell r="Q357"/>
          <cell r="R357"/>
        </row>
        <row r="358">
          <cell r="H358"/>
          <cell r="I358"/>
          <cell r="J358"/>
          <cell r="K358"/>
          <cell r="L358"/>
          <cell r="M358"/>
          <cell r="N358"/>
          <cell r="O358"/>
          <cell r="P358"/>
          <cell r="Q358"/>
          <cell r="R358"/>
        </row>
        <row r="359">
          <cell r="H359"/>
          <cell r="I359"/>
          <cell r="J359"/>
          <cell r="K359"/>
          <cell r="L359"/>
          <cell r="M359"/>
          <cell r="N359"/>
          <cell r="O359"/>
          <cell r="P359"/>
          <cell r="Q359"/>
          <cell r="R359"/>
        </row>
        <row r="360">
          <cell r="H360"/>
          <cell r="I360"/>
          <cell r="J360"/>
          <cell r="K360"/>
          <cell r="L360"/>
          <cell r="M360"/>
          <cell r="N360"/>
          <cell r="O360"/>
          <cell r="P360"/>
          <cell r="Q360"/>
          <cell r="R360"/>
        </row>
        <row r="361">
          <cell r="H361"/>
          <cell r="I361"/>
          <cell r="J361"/>
          <cell r="K361"/>
          <cell r="L361"/>
          <cell r="M361"/>
          <cell r="N361"/>
          <cell r="O361"/>
          <cell r="P361"/>
          <cell r="Q361"/>
          <cell r="R361"/>
        </row>
        <row r="362">
          <cell r="H362"/>
          <cell r="I362"/>
          <cell r="J362"/>
          <cell r="K362"/>
          <cell r="L362"/>
          <cell r="M362"/>
          <cell r="N362"/>
          <cell r="O362"/>
          <cell r="P362"/>
          <cell r="Q362"/>
          <cell r="R362"/>
        </row>
        <row r="363">
          <cell r="H363"/>
          <cell r="I363"/>
          <cell r="J363"/>
          <cell r="K363"/>
          <cell r="L363"/>
          <cell r="M363"/>
          <cell r="N363"/>
          <cell r="O363"/>
          <cell r="P363"/>
          <cell r="Q363"/>
          <cell r="R363"/>
        </row>
        <row r="364">
          <cell r="H364"/>
          <cell r="I364"/>
          <cell r="J364"/>
          <cell r="K364"/>
          <cell r="L364"/>
          <cell r="M364"/>
          <cell r="N364"/>
          <cell r="O364"/>
          <cell r="P364"/>
          <cell r="Q364"/>
          <cell r="R364"/>
        </row>
        <row r="365">
          <cell r="H365"/>
          <cell r="I365"/>
          <cell r="J365"/>
          <cell r="K365"/>
          <cell r="L365"/>
          <cell r="M365"/>
          <cell r="N365"/>
          <cell r="O365"/>
          <cell r="P365"/>
          <cell r="Q365"/>
          <cell r="R365"/>
        </row>
        <row r="366">
          <cell r="H366"/>
          <cell r="I366"/>
          <cell r="J366"/>
          <cell r="K366"/>
          <cell r="L366"/>
          <cell r="M366"/>
          <cell r="N366"/>
          <cell r="O366"/>
          <cell r="P366"/>
          <cell r="Q366"/>
          <cell r="R366"/>
        </row>
        <row r="367">
          <cell r="H367"/>
          <cell r="I367"/>
          <cell r="J367"/>
          <cell r="K367"/>
          <cell r="L367"/>
          <cell r="M367"/>
          <cell r="N367"/>
          <cell r="O367"/>
          <cell r="P367"/>
          <cell r="Q367"/>
          <cell r="R367"/>
        </row>
        <row r="368">
          <cell r="H368"/>
          <cell r="I368"/>
          <cell r="J368"/>
          <cell r="K368"/>
          <cell r="L368"/>
          <cell r="M368"/>
          <cell r="N368"/>
          <cell r="O368"/>
          <cell r="P368"/>
          <cell r="Q368"/>
          <cell r="R368"/>
        </row>
        <row r="369">
          <cell r="H369"/>
          <cell r="I369"/>
          <cell r="J369"/>
          <cell r="K369"/>
          <cell r="L369"/>
          <cell r="M369"/>
          <cell r="N369"/>
          <cell r="O369"/>
          <cell r="P369"/>
          <cell r="Q369"/>
          <cell r="R369"/>
        </row>
        <row r="370">
          <cell r="H370"/>
          <cell r="I370"/>
          <cell r="J370"/>
          <cell r="K370"/>
          <cell r="L370"/>
          <cell r="M370"/>
          <cell r="N370"/>
          <cell r="O370"/>
          <cell r="P370"/>
          <cell r="Q370"/>
          <cell r="R370"/>
        </row>
        <row r="371">
          <cell r="H371"/>
          <cell r="I371"/>
          <cell r="J371"/>
          <cell r="K371"/>
          <cell r="L371"/>
          <cell r="M371"/>
          <cell r="N371"/>
          <cell r="O371"/>
          <cell r="P371"/>
          <cell r="Q371"/>
          <cell r="R371"/>
        </row>
        <row r="372">
          <cell r="H372"/>
          <cell r="I372"/>
          <cell r="J372"/>
          <cell r="K372"/>
          <cell r="L372"/>
          <cell r="M372"/>
          <cell r="N372"/>
          <cell r="O372"/>
          <cell r="P372"/>
          <cell r="Q372"/>
          <cell r="R372"/>
        </row>
        <row r="373">
          <cell r="H373"/>
          <cell r="I373"/>
          <cell r="J373"/>
          <cell r="K373"/>
          <cell r="L373"/>
          <cell r="M373"/>
          <cell r="N373"/>
          <cell r="O373"/>
          <cell r="P373"/>
          <cell r="Q373"/>
          <cell r="R373"/>
        </row>
        <row r="374">
          <cell r="H374"/>
          <cell r="I374"/>
          <cell r="J374"/>
          <cell r="K374"/>
          <cell r="L374"/>
          <cell r="M374"/>
          <cell r="N374"/>
          <cell r="O374"/>
          <cell r="P374"/>
          <cell r="Q374"/>
          <cell r="R374"/>
        </row>
        <row r="375">
          <cell r="H375"/>
          <cell r="I375"/>
          <cell r="J375"/>
          <cell r="K375"/>
          <cell r="L375"/>
          <cell r="M375"/>
          <cell r="N375"/>
          <cell r="O375"/>
          <cell r="P375"/>
          <cell r="Q375"/>
          <cell r="R375"/>
        </row>
        <row r="376">
          <cell r="H376"/>
          <cell r="I376"/>
          <cell r="J376"/>
          <cell r="K376"/>
          <cell r="L376"/>
          <cell r="M376"/>
          <cell r="N376"/>
          <cell r="O376"/>
          <cell r="P376"/>
          <cell r="Q376"/>
          <cell r="R376"/>
        </row>
        <row r="377">
          <cell r="H377"/>
          <cell r="I377"/>
          <cell r="J377"/>
          <cell r="K377"/>
          <cell r="L377"/>
          <cell r="M377"/>
          <cell r="N377"/>
          <cell r="O377"/>
          <cell r="P377"/>
          <cell r="Q377"/>
          <cell r="R377"/>
        </row>
        <row r="378">
          <cell r="H378"/>
          <cell r="I378"/>
          <cell r="J378"/>
          <cell r="K378"/>
          <cell r="L378"/>
          <cell r="M378"/>
          <cell r="N378"/>
          <cell r="O378"/>
          <cell r="P378"/>
          <cell r="Q378"/>
          <cell r="R378"/>
        </row>
        <row r="379">
          <cell r="H379"/>
          <cell r="I379"/>
          <cell r="J379"/>
          <cell r="K379"/>
          <cell r="L379"/>
          <cell r="M379"/>
          <cell r="N379"/>
          <cell r="O379"/>
          <cell r="P379"/>
          <cell r="Q379"/>
          <cell r="R379"/>
        </row>
        <row r="380">
          <cell r="H380"/>
          <cell r="I380"/>
          <cell r="J380"/>
          <cell r="K380"/>
          <cell r="L380"/>
          <cell r="M380"/>
          <cell r="N380"/>
          <cell r="O380"/>
          <cell r="P380"/>
          <cell r="Q380"/>
          <cell r="R380"/>
        </row>
        <row r="381">
          <cell r="H381"/>
          <cell r="I381"/>
          <cell r="J381"/>
          <cell r="K381"/>
          <cell r="L381"/>
          <cell r="M381"/>
          <cell r="N381"/>
          <cell r="O381"/>
          <cell r="P381"/>
          <cell r="Q381"/>
          <cell r="R381"/>
        </row>
        <row r="382">
          <cell r="H382"/>
          <cell r="I382"/>
          <cell r="J382"/>
          <cell r="K382"/>
          <cell r="L382"/>
          <cell r="M382"/>
          <cell r="N382"/>
          <cell r="O382"/>
          <cell r="P382"/>
          <cell r="Q382"/>
          <cell r="R382"/>
        </row>
        <row r="383">
          <cell r="H383"/>
          <cell r="I383"/>
          <cell r="J383"/>
          <cell r="K383"/>
          <cell r="L383"/>
          <cell r="M383"/>
          <cell r="N383"/>
          <cell r="O383"/>
          <cell r="P383"/>
          <cell r="Q383"/>
          <cell r="R383"/>
        </row>
        <row r="384">
          <cell r="H384"/>
          <cell r="I384"/>
          <cell r="J384"/>
          <cell r="K384"/>
          <cell r="L384"/>
          <cell r="M384"/>
          <cell r="N384"/>
          <cell r="O384"/>
          <cell r="P384"/>
          <cell r="Q384"/>
          <cell r="R384"/>
        </row>
        <row r="385">
          <cell r="H385"/>
          <cell r="I385"/>
          <cell r="J385"/>
          <cell r="K385"/>
          <cell r="L385"/>
          <cell r="M385"/>
          <cell r="N385"/>
          <cell r="O385"/>
          <cell r="P385"/>
          <cell r="Q385"/>
          <cell r="R385"/>
        </row>
        <row r="386">
          <cell r="H386"/>
          <cell r="I386"/>
          <cell r="J386"/>
          <cell r="K386"/>
          <cell r="L386"/>
          <cell r="M386"/>
          <cell r="N386"/>
          <cell r="O386"/>
          <cell r="P386"/>
          <cell r="Q386"/>
          <cell r="R386"/>
        </row>
        <row r="387">
          <cell r="H387"/>
          <cell r="I387"/>
          <cell r="J387"/>
          <cell r="K387"/>
          <cell r="L387"/>
          <cell r="M387"/>
          <cell r="N387"/>
          <cell r="O387"/>
          <cell r="P387"/>
          <cell r="Q387"/>
          <cell r="R387"/>
        </row>
        <row r="388">
          <cell r="H388"/>
          <cell r="I388"/>
          <cell r="J388"/>
          <cell r="K388"/>
          <cell r="L388"/>
          <cell r="M388"/>
          <cell r="N388"/>
          <cell r="O388"/>
          <cell r="P388"/>
          <cell r="Q388"/>
          <cell r="R388"/>
        </row>
        <row r="389">
          <cell r="H389"/>
          <cell r="I389"/>
          <cell r="J389"/>
          <cell r="K389"/>
          <cell r="L389"/>
          <cell r="M389"/>
          <cell r="N389"/>
          <cell r="O389"/>
          <cell r="P389"/>
          <cell r="Q389"/>
          <cell r="R389"/>
        </row>
        <row r="390">
          <cell r="H390"/>
          <cell r="I390"/>
          <cell r="J390"/>
          <cell r="K390"/>
          <cell r="L390"/>
          <cell r="M390"/>
          <cell r="N390"/>
          <cell r="O390"/>
          <cell r="P390"/>
          <cell r="Q390"/>
          <cell r="R390"/>
        </row>
        <row r="391">
          <cell r="H391"/>
          <cell r="I391"/>
          <cell r="J391"/>
          <cell r="K391"/>
          <cell r="L391"/>
          <cell r="M391"/>
          <cell r="N391"/>
          <cell r="O391"/>
          <cell r="P391"/>
          <cell r="Q391"/>
          <cell r="R391"/>
        </row>
        <row r="392">
          <cell r="H392"/>
          <cell r="I392"/>
          <cell r="J392"/>
          <cell r="K392"/>
          <cell r="L392"/>
          <cell r="M392"/>
          <cell r="N392"/>
          <cell r="O392"/>
          <cell r="P392"/>
          <cell r="Q392"/>
          <cell r="R392"/>
        </row>
        <row r="393">
          <cell r="H393"/>
          <cell r="I393"/>
          <cell r="J393"/>
          <cell r="K393"/>
          <cell r="L393"/>
          <cell r="M393"/>
          <cell r="N393"/>
          <cell r="O393"/>
          <cell r="P393"/>
          <cell r="Q393"/>
          <cell r="R393"/>
        </row>
        <row r="394">
          <cell r="H394"/>
          <cell r="I394"/>
          <cell r="J394"/>
          <cell r="K394"/>
          <cell r="L394"/>
          <cell r="M394"/>
          <cell r="N394"/>
          <cell r="O394"/>
          <cell r="P394"/>
          <cell r="Q394"/>
          <cell r="R394"/>
        </row>
        <row r="395">
          <cell r="H395"/>
          <cell r="I395"/>
          <cell r="J395"/>
          <cell r="K395"/>
          <cell r="L395"/>
          <cell r="M395"/>
          <cell r="N395"/>
          <cell r="O395"/>
          <cell r="P395"/>
          <cell r="Q395"/>
          <cell r="R395"/>
        </row>
        <row r="396">
          <cell r="H396"/>
          <cell r="I396"/>
          <cell r="J396"/>
          <cell r="K396"/>
          <cell r="L396"/>
          <cell r="M396"/>
          <cell r="N396"/>
          <cell r="O396"/>
          <cell r="P396"/>
          <cell r="Q396"/>
          <cell r="R396"/>
        </row>
        <row r="397">
          <cell r="H397"/>
          <cell r="I397"/>
          <cell r="J397"/>
          <cell r="K397"/>
          <cell r="L397"/>
          <cell r="M397"/>
          <cell r="N397"/>
          <cell r="O397"/>
          <cell r="P397"/>
          <cell r="Q397"/>
          <cell r="R397"/>
        </row>
        <row r="398">
          <cell r="H398"/>
          <cell r="I398"/>
          <cell r="J398"/>
          <cell r="K398"/>
          <cell r="L398"/>
          <cell r="M398"/>
          <cell r="N398"/>
          <cell r="O398"/>
          <cell r="P398"/>
          <cell r="Q398"/>
          <cell r="R398"/>
        </row>
        <row r="399">
          <cell r="H399"/>
          <cell r="I399"/>
          <cell r="J399"/>
          <cell r="K399"/>
          <cell r="L399"/>
          <cell r="M399"/>
          <cell r="N399"/>
          <cell r="O399"/>
          <cell r="P399"/>
          <cell r="Q399"/>
          <cell r="R399"/>
        </row>
        <row r="400">
          <cell r="H400"/>
          <cell r="I400"/>
          <cell r="J400"/>
          <cell r="K400"/>
          <cell r="L400"/>
          <cell r="M400"/>
          <cell r="N400"/>
          <cell r="O400"/>
          <cell r="P400"/>
          <cell r="Q400"/>
          <cell r="R400"/>
        </row>
        <row r="401">
          <cell r="H401"/>
          <cell r="I401"/>
          <cell r="J401"/>
          <cell r="K401"/>
          <cell r="L401"/>
          <cell r="M401"/>
          <cell r="N401"/>
          <cell r="O401"/>
          <cell r="P401"/>
          <cell r="Q401"/>
          <cell r="R401"/>
        </row>
        <row r="402">
          <cell r="H402"/>
          <cell r="I402"/>
          <cell r="J402"/>
          <cell r="K402"/>
          <cell r="L402"/>
          <cell r="M402"/>
          <cell r="N402"/>
          <cell r="O402"/>
          <cell r="P402"/>
          <cell r="Q402"/>
          <cell r="R402"/>
        </row>
        <row r="403">
          <cell r="H403"/>
          <cell r="I403"/>
          <cell r="J403"/>
          <cell r="K403"/>
          <cell r="L403"/>
          <cell r="M403"/>
          <cell r="N403"/>
          <cell r="O403"/>
          <cell r="P403"/>
          <cell r="Q403"/>
          <cell r="R403"/>
        </row>
        <row r="404">
          <cell r="H404"/>
          <cell r="I404"/>
          <cell r="J404"/>
          <cell r="K404"/>
          <cell r="L404"/>
          <cell r="M404"/>
          <cell r="N404"/>
          <cell r="O404"/>
          <cell r="P404"/>
          <cell r="Q404"/>
          <cell r="R404"/>
        </row>
        <row r="405">
          <cell r="H405"/>
          <cell r="I405"/>
          <cell r="J405"/>
          <cell r="K405"/>
          <cell r="L405"/>
          <cell r="M405"/>
          <cell r="N405"/>
          <cell r="O405"/>
          <cell r="P405"/>
          <cell r="Q405"/>
          <cell r="R405"/>
        </row>
        <row r="406">
          <cell r="H406"/>
          <cell r="I406"/>
          <cell r="J406"/>
          <cell r="K406"/>
          <cell r="L406"/>
          <cell r="M406"/>
          <cell r="N406"/>
          <cell r="O406"/>
          <cell r="P406"/>
          <cell r="Q406"/>
          <cell r="R406"/>
        </row>
        <row r="407">
          <cell r="H407"/>
          <cell r="I407"/>
          <cell r="J407"/>
          <cell r="K407"/>
          <cell r="L407"/>
          <cell r="M407"/>
          <cell r="N407"/>
          <cell r="O407"/>
          <cell r="P407"/>
          <cell r="Q407"/>
          <cell r="R407"/>
        </row>
        <row r="408">
          <cell r="H408"/>
          <cell r="I408"/>
          <cell r="J408"/>
          <cell r="K408"/>
          <cell r="L408"/>
          <cell r="M408"/>
          <cell r="N408"/>
          <cell r="O408"/>
          <cell r="P408"/>
          <cell r="Q408"/>
          <cell r="R408"/>
        </row>
        <row r="409">
          <cell r="H409"/>
          <cell r="I409"/>
          <cell r="J409"/>
          <cell r="K409"/>
          <cell r="L409"/>
          <cell r="M409"/>
          <cell r="N409"/>
          <cell r="O409"/>
          <cell r="P409"/>
          <cell r="Q409"/>
          <cell r="R409"/>
        </row>
        <row r="410">
          <cell r="H410"/>
          <cell r="I410"/>
          <cell r="J410"/>
          <cell r="K410"/>
          <cell r="L410"/>
          <cell r="M410"/>
          <cell r="N410"/>
          <cell r="O410"/>
          <cell r="P410"/>
          <cell r="Q410"/>
          <cell r="R410"/>
        </row>
        <row r="411">
          <cell r="H411"/>
          <cell r="I411"/>
          <cell r="J411"/>
          <cell r="K411"/>
          <cell r="L411"/>
          <cell r="M411"/>
          <cell r="N411"/>
          <cell r="O411"/>
          <cell r="P411"/>
          <cell r="Q411"/>
          <cell r="R411"/>
        </row>
        <row r="412">
          <cell r="H412"/>
          <cell r="I412"/>
          <cell r="J412"/>
          <cell r="K412"/>
          <cell r="L412"/>
          <cell r="M412"/>
          <cell r="N412"/>
          <cell r="O412"/>
          <cell r="P412"/>
          <cell r="Q412"/>
          <cell r="R412"/>
        </row>
        <row r="413">
          <cell r="H413"/>
          <cell r="I413"/>
          <cell r="J413"/>
          <cell r="K413"/>
          <cell r="L413"/>
          <cell r="M413"/>
          <cell r="N413"/>
          <cell r="O413"/>
          <cell r="P413"/>
          <cell r="Q413"/>
          <cell r="R413"/>
        </row>
        <row r="414">
          <cell r="H414"/>
          <cell r="I414"/>
          <cell r="J414"/>
          <cell r="K414"/>
          <cell r="L414"/>
          <cell r="M414"/>
          <cell r="N414"/>
          <cell r="O414"/>
          <cell r="P414"/>
          <cell r="Q414"/>
          <cell r="R414"/>
        </row>
        <row r="415">
          <cell r="H415"/>
          <cell r="I415"/>
          <cell r="J415"/>
          <cell r="K415"/>
          <cell r="L415"/>
          <cell r="M415"/>
          <cell r="N415"/>
          <cell r="O415"/>
          <cell r="P415"/>
          <cell r="Q415"/>
          <cell r="R415"/>
        </row>
        <row r="416">
          <cell r="H416"/>
          <cell r="I416"/>
          <cell r="J416"/>
          <cell r="K416"/>
          <cell r="L416"/>
          <cell r="M416"/>
          <cell r="N416"/>
          <cell r="O416"/>
          <cell r="P416"/>
          <cell r="Q416"/>
          <cell r="R416"/>
        </row>
        <row r="417">
          <cell r="H417"/>
          <cell r="I417"/>
          <cell r="J417"/>
          <cell r="K417"/>
          <cell r="L417"/>
          <cell r="M417"/>
          <cell r="N417"/>
          <cell r="O417"/>
          <cell r="P417"/>
          <cell r="Q417"/>
          <cell r="R417"/>
        </row>
        <row r="418">
          <cell r="H418"/>
          <cell r="I418"/>
          <cell r="J418"/>
          <cell r="K418"/>
          <cell r="L418"/>
          <cell r="M418"/>
          <cell r="N418"/>
          <cell r="O418"/>
          <cell r="P418"/>
          <cell r="Q418"/>
          <cell r="R418"/>
        </row>
        <row r="419">
          <cell r="H419"/>
          <cell r="I419"/>
          <cell r="J419"/>
          <cell r="K419"/>
          <cell r="L419"/>
          <cell r="M419"/>
          <cell r="N419"/>
          <cell r="O419"/>
          <cell r="P419"/>
          <cell r="Q419"/>
          <cell r="R419"/>
        </row>
        <row r="420">
          <cell r="H420"/>
          <cell r="I420"/>
          <cell r="J420"/>
          <cell r="K420"/>
          <cell r="L420"/>
          <cell r="M420"/>
          <cell r="N420"/>
          <cell r="O420"/>
          <cell r="P420"/>
          <cell r="Q420"/>
          <cell r="R420"/>
        </row>
        <row r="421">
          <cell r="H421"/>
          <cell r="I421"/>
          <cell r="J421"/>
          <cell r="K421"/>
          <cell r="L421"/>
          <cell r="M421"/>
          <cell r="N421"/>
          <cell r="O421"/>
          <cell r="P421"/>
          <cell r="Q421"/>
          <cell r="R421"/>
        </row>
        <row r="422">
          <cell r="H422"/>
          <cell r="I422"/>
          <cell r="J422"/>
          <cell r="K422"/>
          <cell r="L422"/>
          <cell r="M422"/>
          <cell r="N422"/>
          <cell r="O422"/>
          <cell r="P422"/>
          <cell r="Q422"/>
          <cell r="R422"/>
        </row>
        <row r="423">
          <cell r="H423"/>
          <cell r="I423"/>
          <cell r="J423"/>
          <cell r="K423"/>
          <cell r="L423"/>
          <cell r="M423"/>
          <cell r="N423"/>
          <cell r="O423"/>
          <cell r="P423"/>
          <cell r="Q423"/>
          <cell r="R423"/>
        </row>
        <row r="424">
          <cell r="H424"/>
          <cell r="I424"/>
          <cell r="J424"/>
          <cell r="K424"/>
          <cell r="L424"/>
          <cell r="M424"/>
          <cell r="N424"/>
          <cell r="O424"/>
          <cell r="P424"/>
          <cell r="Q424"/>
          <cell r="R424"/>
        </row>
        <row r="425">
          <cell r="H425"/>
          <cell r="I425"/>
          <cell r="J425"/>
          <cell r="K425"/>
          <cell r="L425"/>
          <cell r="M425"/>
          <cell r="N425"/>
          <cell r="O425"/>
          <cell r="P425"/>
          <cell r="Q425"/>
          <cell r="R425"/>
        </row>
        <row r="426">
          <cell r="H426"/>
          <cell r="I426"/>
          <cell r="J426"/>
          <cell r="K426"/>
          <cell r="L426"/>
          <cell r="M426"/>
          <cell r="N426"/>
          <cell r="O426"/>
          <cell r="P426"/>
          <cell r="Q426"/>
          <cell r="R426"/>
        </row>
        <row r="427">
          <cell r="H427"/>
          <cell r="I427"/>
          <cell r="J427"/>
          <cell r="K427"/>
          <cell r="L427"/>
          <cell r="M427"/>
          <cell r="N427"/>
          <cell r="O427"/>
          <cell r="P427"/>
          <cell r="Q427"/>
          <cell r="R427"/>
        </row>
        <row r="428">
          <cell r="H428"/>
          <cell r="I428"/>
          <cell r="J428"/>
          <cell r="K428"/>
          <cell r="L428"/>
          <cell r="M428"/>
          <cell r="N428"/>
          <cell r="O428"/>
          <cell r="P428"/>
          <cell r="Q428"/>
          <cell r="R428"/>
        </row>
        <row r="429">
          <cell r="H429"/>
          <cell r="I429"/>
          <cell r="J429"/>
          <cell r="K429"/>
          <cell r="L429"/>
          <cell r="M429"/>
          <cell r="N429"/>
          <cell r="O429"/>
          <cell r="P429"/>
          <cell r="Q429"/>
          <cell r="R429"/>
        </row>
        <row r="430">
          <cell r="H430"/>
          <cell r="I430"/>
          <cell r="J430"/>
          <cell r="K430"/>
          <cell r="L430"/>
          <cell r="M430"/>
          <cell r="N430"/>
          <cell r="O430"/>
          <cell r="P430"/>
          <cell r="Q430"/>
          <cell r="R430"/>
        </row>
        <row r="431">
          <cell r="H431"/>
          <cell r="I431"/>
          <cell r="J431"/>
          <cell r="K431"/>
          <cell r="L431"/>
          <cell r="M431"/>
          <cell r="N431"/>
          <cell r="O431"/>
          <cell r="P431"/>
          <cell r="Q431"/>
          <cell r="R431"/>
        </row>
        <row r="432">
          <cell r="H432"/>
          <cell r="I432"/>
          <cell r="J432"/>
          <cell r="K432"/>
          <cell r="L432"/>
          <cell r="M432"/>
          <cell r="N432"/>
          <cell r="O432"/>
          <cell r="P432"/>
          <cell r="Q432"/>
          <cell r="R432"/>
        </row>
        <row r="433">
          <cell r="H433"/>
          <cell r="I433"/>
          <cell r="J433"/>
          <cell r="K433"/>
          <cell r="L433"/>
          <cell r="M433"/>
          <cell r="N433"/>
          <cell r="O433"/>
          <cell r="P433"/>
          <cell r="Q433"/>
          <cell r="R433"/>
        </row>
        <row r="434">
          <cell r="H434"/>
          <cell r="I434"/>
          <cell r="J434"/>
          <cell r="K434"/>
          <cell r="L434"/>
          <cell r="M434"/>
          <cell r="N434"/>
          <cell r="O434"/>
          <cell r="P434"/>
          <cell r="Q434"/>
          <cell r="R434"/>
        </row>
        <row r="435">
          <cell r="H435"/>
          <cell r="I435"/>
          <cell r="J435"/>
          <cell r="K435"/>
          <cell r="L435"/>
          <cell r="M435"/>
          <cell r="N435"/>
          <cell r="O435"/>
          <cell r="P435"/>
          <cell r="Q435"/>
          <cell r="R435"/>
        </row>
        <row r="436">
          <cell r="H436"/>
          <cell r="I436"/>
          <cell r="J436"/>
          <cell r="K436"/>
          <cell r="L436"/>
          <cell r="M436"/>
          <cell r="N436"/>
          <cell r="O436"/>
          <cell r="P436"/>
          <cell r="Q436"/>
          <cell r="R436"/>
        </row>
        <row r="437">
          <cell r="H437"/>
          <cell r="I437"/>
          <cell r="J437"/>
          <cell r="K437"/>
          <cell r="L437"/>
          <cell r="M437"/>
          <cell r="N437"/>
          <cell r="O437"/>
          <cell r="P437"/>
          <cell r="Q437"/>
          <cell r="R437"/>
        </row>
        <row r="438">
          <cell r="H438"/>
          <cell r="I438"/>
          <cell r="J438"/>
          <cell r="K438"/>
          <cell r="L438"/>
          <cell r="M438"/>
          <cell r="N438"/>
          <cell r="O438"/>
          <cell r="P438"/>
          <cell r="Q438"/>
          <cell r="R438"/>
        </row>
        <row r="439">
          <cell r="H439"/>
          <cell r="I439"/>
          <cell r="J439"/>
          <cell r="K439"/>
          <cell r="L439"/>
          <cell r="M439"/>
          <cell r="N439"/>
          <cell r="O439"/>
          <cell r="P439"/>
          <cell r="Q439"/>
          <cell r="R439"/>
        </row>
        <row r="440">
          <cell r="H440"/>
          <cell r="I440"/>
          <cell r="J440"/>
          <cell r="K440"/>
          <cell r="L440"/>
          <cell r="M440"/>
          <cell r="N440"/>
          <cell r="O440"/>
          <cell r="P440"/>
          <cell r="Q440"/>
          <cell r="R440"/>
        </row>
        <row r="441">
          <cell r="H441"/>
          <cell r="I441"/>
          <cell r="J441"/>
          <cell r="K441"/>
          <cell r="L441"/>
          <cell r="M441"/>
          <cell r="N441"/>
          <cell r="O441"/>
          <cell r="P441"/>
          <cell r="Q441"/>
          <cell r="R441"/>
        </row>
        <row r="442">
          <cell r="H442"/>
          <cell r="I442"/>
          <cell r="J442"/>
          <cell r="K442"/>
          <cell r="L442"/>
          <cell r="M442"/>
          <cell r="N442"/>
          <cell r="O442"/>
          <cell r="P442"/>
          <cell r="Q442"/>
          <cell r="R442"/>
        </row>
        <row r="443">
          <cell r="H443"/>
          <cell r="I443"/>
          <cell r="J443"/>
          <cell r="K443"/>
          <cell r="L443"/>
          <cell r="M443"/>
          <cell r="N443"/>
          <cell r="O443"/>
          <cell r="P443"/>
          <cell r="Q443"/>
          <cell r="R443"/>
        </row>
        <row r="444">
          <cell r="H444"/>
          <cell r="I444"/>
          <cell r="J444"/>
          <cell r="K444"/>
          <cell r="L444"/>
          <cell r="M444"/>
          <cell r="N444"/>
          <cell r="O444"/>
          <cell r="P444"/>
          <cell r="Q444"/>
          <cell r="R444"/>
        </row>
        <row r="445">
          <cell r="H445"/>
          <cell r="I445"/>
          <cell r="J445"/>
          <cell r="K445"/>
          <cell r="L445"/>
          <cell r="M445"/>
          <cell r="N445"/>
          <cell r="O445"/>
          <cell r="P445"/>
          <cell r="Q445"/>
          <cell r="R445"/>
        </row>
        <row r="446">
          <cell r="H446"/>
          <cell r="I446"/>
          <cell r="J446"/>
          <cell r="K446"/>
          <cell r="L446"/>
          <cell r="M446"/>
          <cell r="N446"/>
          <cell r="O446"/>
          <cell r="P446"/>
          <cell r="Q446"/>
          <cell r="R446"/>
        </row>
        <row r="447">
          <cell r="H447"/>
          <cell r="I447"/>
          <cell r="J447"/>
          <cell r="K447"/>
          <cell r="L447"/>
          <cell r="M447"/>
          <cell r="N447"/>
          <cell r="O447"/>
          <cell r="P447"/>
          <cell r="Q447"/>
          <cell r="R447"/>
        </row>
        <row r="448">
          <cell r="H448"/>
          <cell r="I448"/>
          <cell r="J448"/>
          <cell r="K448"/>
          <cell r="L448"/>
          <cell r="M448"/>
          <cell r="N448"/>
          <cell r="O448"/>
          <cell r="P448"/>
          <cell r="Q448"/>
          <cell r="R448"/>
        </row>
        <row r="449">
          <cell r="H449"/>
          <cell r="I449"/>
          <cell r="J449"/>
          <cell r="K449"/>
          <cell r="L449"/>
          <cell r="M449"/>
          <cell r="N449"/>
          <cell r="O449"/>
          <cell r="P449"/>
          <cell r="Q449"/>
          <cell r="R449"/>
        </row>
        <row r="450">
          <cell r="H450"/>
          <cell r="I450"/>
          <cell r="J450"/>
          <cell r="K450"/>
          <cell r="L450"/>
          <cell r="M450"/>
          <cell r="N450"/>
          <cell r="O450"/>
          <cell r="P450"/>
          <cell r="Q450"/>
          <cell r="R450"/>
        </row>
        <row r="451">
          <cell r="H451"/>
          <cell r="I451"/>
          <cell r="J451"/>
          <cell r="K451"/>
          <cell r="L451"/>
          <cell r="M451"/>
          <cell r="N451"/>
          <cell r="O451"/>
          <cell r="P451"/>
          <cell r="Q451"/>
          <cell r="R451"/>
        </row>
        <row r="452">
          <cell r="H452"/>
          <cell r="I452"/>
          <cell r="J452"/>
          <cell r="K452"/>
          <cell r="L452"/>
          <cell r="M452"/>
          <cell r="N452"/>
          <cell r="O452"/>
          <cell r="P452"/>
          <cell r="Q452"/>
          <cell r="R452"/>
        </row>
        <row r="453">
          <cell r="H453"/>
          <cell r="I453"/>
          <cell r="J453"/>
          <cell r="K453"/>
          <cell r="L453"/>
          <cell r="M453"/>
          <cell r="N453"/>
          <cell r="O453"/>
          <cell r="P453"/>
          <cell r="Q453"/>
          <cell r="R453"/>
        </row>
        <row r="454">
          <cell r="H454"/>
          <cell r="I454"/>
          <cell r="J454"/>
          <cell r="K454"/>
          <cell r="L454"/>
          <cell r="M454"/>
          <cell r="N454"/>
          <cell r="O454"/>
          <cell r="P454"/>
          <cell r="Q454"/>
          <cell r="R454"/>
        </row>
        <row r="455">
          <cell r="H455"/>
          <cell r="I455"/>
          <cell r="J455"/>
          <cell r="K455"/>
          <cell r="L455"/>
          <cell r="M455"/>
          <cell r="N455"/>
          <cell r="O455"/>
          <cell r="P455"/>
          <cell r="Q455"/>
          <cell r="R455"/>
        </row>
        <row r="456">
          <cell r="H456"/>
          <cell r="I456"/>
          <cell r="J456"/>
          <cell r="K456"/>
          <cell r="L456"/>
          <cell r="M456"/>
          <cell r="N456"/>
          <cell r="O456"/>
          <cell r="P456"/>
          <cell r="Q456"/>
          <cell r="R456"/>
        </row>
        <row r="457">
          <cell r="H457"/>
          <cell r="I457"/>
          <cell r="J457"/>
          <cell r="K457"/>
          <cell r="L457"/>
          <cell r="M457"/>
          <cell r="N457"/>
          <cell r="O457"/>
          <cell r="P457"/>
          <cell r="Q457"/>
          <cell r="R457"/>
        </row>
        <row r="458">
          <cell r="H458"/>
          <cell r="I458"/>
          <cell r="J458"/>
          <cell r="K458"/>
          <cell r="L458"/>
          <cell r="M458"/>
          <cell r="N458"/>
          <cell r="O458"/>
          <cell r="P458"/>
          <cell r="Q458"/>
          <cell r="R458"/>
        </row>
        <row r="459">
          <cell r="H459"/>
          <cell r="I459"/>
          <cell r="J459"/>
          <cell r="K459"/>
          <cell r="L459"/>
          <cell r="M459"/>
          <cell r="N459"/>
          <cell r="O459"/>
          <cell r="P459"/>
          <cell r="Q459"/>
          <cell r="R459"/>
        </row>
        <row r="460">
          <cell r="H460"/>
          <cell r="I460"/>
          <cell r="J460"/>
          <cell r="K460"/>
          <cell r="L460"/>
          <cell r="M460"/>
          <cell r="N460"/>
          <cell r="O460"/>
          <cell r="P460"/>
          <cell r="Q460"/>
          <cell r="R460"/>
        </row>
        <row r="461">
          <cell r="H461"/>
          <cell r="I461"/>
          <cell r="J461"/>
          <cell r="K461"/>
          <cell r="L461"/>
          <cell r="M461"/>
          <cell r="N461"/>
          <cell r="O461"/>
          <cell r="P461"/>
          <cell r="Q461"/>
          <cell r="R461"/>
        </row>
        <row r="462">
          <cell r="H462"/>
          <cell r="I462"/>
          <cell r="J462"/>
          <cell r="K462"/>
          <cell r="L462"/>
          <cell r="M462"/>
          <cell r="N462"/>
          <cell r="O462"/>
          <cell r="P462"/>
          <cell r="Q462"/>
          <cell r="R462"/>
        </row>
        <row r="463">
          <cell r="H463"/>
          <cell r="I463"/>
          <cell r="J463"/>
          <cell r="K463"/>
          <cell r="L463"/>
          <cell r="M463"/>
          <cell r="N463"/>
          <cell r="O463"/>
          <cell r="P463"/>
          <cell r="Q463"/>
          <cell r="R463"/>
        </row>
        <row r="464">
          <cell r="H464"/>
          <cell r="I464"/>
          <cell r="J464"/>
          <cell r="K464"/>
          <cell r="L464"/>
          <cell r="M464"/>
          <cell r="N464"/>
          <cell r="O464"/>
          <cell r="P464"/>
          <cell r="Q464"/>
          <cell r="R464"/>
        </row>
        <row r="465">
          <cell r="H465"/>
          <cell r="I465"/>
          <cell r="J465"/>
          <cell r="K465"/>
          <cell r="L465"/>
          <cell r="M465"/>
          <cell r="N465"/>
          <cell r="O465"/>
          <cell r="P465"/>
          <cell r="Q465"/>
          <cell r="R465"/>
        </row>
        <row r="466">
          <cell r="H466"/>
          <cell r="I466"/>
          <cell r="J466"/>
          <cell r="K466"/>
          <cell r="L466"/>
          <cell r="M466"/>
          <cell r="N466"/>
          <cell r="O466"/>
          <cell r="P466"/>
          <cell r="Q466"/>
          <cell r="R466"/>
        </row>
        <row r="467">
          <cell r="H467"/>
          <cell r="I467"/>
          <cell r="J467"/>
          <cell r="K467"/>
          <cell r="L467"/>
          <cell r="M467"/>
          <cell r="N467"/>
          <cell r="O467"/>
          <cell r="P467"/>
          <cell r="Q467"/>
          <cell r="R467"/>
        </row>
        <row r="468">
          <cell r="H468"/>
          <cell r="I468"/>
          <cell r="J468"/>
          <cell r="K468"/>
          <cell r="L468"/>
          <cell r="M468"/>
          <cell r="N468"/>
          <cell r="O468"/>
          <cell r="P468"/>
          <cell r="Q468"/>
          <cell r="R468"/>
        </row>
        <row r="469">
          <cell r="H469"/>
          <cell r="I469"/>
          <cell r="J469"/>
          <cell r="K469"/>
          <cell r="L469"/>
          <cell r="M469"/>
          <cell r="N469"/>
          <cell r="O469"/>
          <cell r="P469"/>
          <cell r="Q469"/>
          <cell r="R469"/>
        </row>
        <row r="470">
          <cell r="H470"/>
          <cell r="I470"/>
          <cell r="J470"/>
          <cell r="K470"/>
          <cell r="L470"/>
          <cell r="M470"/>
          <cell r="N470"/>
          <cell r="O470"/>
          <cell r="P470"/>
          <cell r="Q470"/>
          <cell r="R470"/>
        </row>
        <row r="471">
          <cell r="H471"/>
          <cell r="I471"/>
          <cell r="J471"/>
          <cell r="K471"/>
          <cell r="L471"/>
          <cell r="M471"/>
          <cell r="N471"/>
          <cell r="O471"/>
          <cell r="P471"/>
          <cell r="Q471"/>
          <cell r="R471"/>
        </row>
        <row r="472">
          <cell r="H472"/>
          <cell r="I472"/>
          <cell r="J472"/>
          <cell r="K472"/>
          <cell r="L472"/>
          <cell r="M472"/>
          <cell r="N472"/>
          <cell r="O472"/>
          <cell r="P472"/>
          <cell r="Q472"/>
          <cell r="R472"/>
        </row>
        <row r="473">
          <cell r="H473"/>
          <cell r="I473"/>
          <cell r="J473"/>
          <cell r="K473"/>
          <cell r="L473"/>
          <cell r="M473"/>
          <cell r="N473"/>
          <cell r="O473"/>
          <cell r="P473"/>
          <cell r="Q473"/>
          <cell r="R473"/>
        </row>
        <row r="474">
          <cell r="H474"/>
          <cell r="I474"/>
          <cell r="J474"/>
          <cell r="K474"/>
          <cell r="L474"/>
          <cell r="M474"/>
          <cell r="N474"/>
          <cell r="O474"/>
          <cell r="P474"/>
          <cell r="Q474"/>
          <cell r="R474"/>
        </row>
        <row r="475">
          <cell r="H475"/>
          <cell r="I475"/>
          <cell r="J475"/>
          <cell r="K475"/>
          <cell r="L475"/>
          <cell r="M475"/>
          <cell r="N475"/>
          <cell r="O475"/>
          <cell r="P475"/>
          <cell r="Q475"/>
          <cell r="R475"/>
        </row>
        <row r="476">
          <cell r="H476"/>
          <cell r="I476"/>
          <cell r="J476"/>
          <cell r="K476"/>
          <cell r="L476"/>
          <cell r="M476"/>
          <cell r="N476"/>
          <cell r="O476"/>
          <cell r="P476"/>
          <cell r="Q476"/>
          <cell r="R476"/>
        </row>
        <row r="477">
          <cell r="H477"/>
          <cell r="I477"/>
          <cell r="J477"/>
          <cell r="K477"/>
          <cell r="L477"/>
          <cell r="M477"/>
          <cell r="N477"/>
          <cell r="O477"/>
          <cell r="P477"/>
          <cell r="Q477"/>
          <cell r="R477"/>
        </row>
        <row r="478">
          <cell r="H478"/>
          <cell r="I478"/>
          <cell r="J478"/>
          <cell r="K478"/>
          <cell r="L478"/>
          <cell r="M478"/>
          <cell r="N478"/>
          <cell r="O478"/>
          <cell r="P478"/>
          <cell r="Q478"/>
          <cell r="R478"/>
        </row>
        <row r="479">
          <cell r="H479"/>
          <cell r="I479"/>
          <cell r="J479"/>
          <cell r="K479"/>
          <cell r="L479"/>
          <cell r="M479"/>
          <cell r="N479"/>
          <cell r="O479"/>
          <cell r="P479"/>
          <cell r="Q479"/>
          <cell r="R479"/>
        </row>
        <row r="480">
          <cell r="H480"/>
          <cell r="I480"/>
          <cell r="J480"/>
          <cell r="K480"/>
          <cell r="L480"/>
          <cell r="M480"/>
          <cell r="N480"/>
          <cell r="O480"/>
          <cell r="P480"/>
          <cell r="Q480"/>
          <cell r="R480"/>
        </row>
        <row r="481">
          <cell r="H481"/>
          <cell r="I481"/>
          <cell r="J481"/>
          <cell r="K481"/>
          <cell r="L481"/>
          <cell r="M481"/>
          <cell r="N481"/>
          <cell r="O481"/>
          <cell r="P481"/>
          <cell r="Q481"/>
          <cell r="R481"/>
        </row>
        <row r="482">
          <cell r="H482"/>
          <cell r="I482"/>
          <cell r="J482"/>
          <cell r="K482"/>
          <cell r="L482"/>
          <cell r="M482"/>
          <cell r="N482"/>
          <cell r="O482"/>
          <cell r="P482"/>
          <cell r="Q482"/>
          <cell r="R482"/>
        </row>
        <row r="483">
          <cell r="H483"/>
          <cell r="I483"/>
          <cell r="J483"/>
          <cell r="K483"/>
          <cell r="L483"/>
          <cell r="M483"/>
          <cell r="N483"/>
          <cell r="O483"/>
          <cell r="P483"/>
          <cell r="Q483"/>
          <cell r="R483"/>
        </row>
        <row r="484">
          <cell r="H484"/>
          <cell r="I484"/>
          <cell r="J484"/>
          <cell r="K484"/>
          <cell r="L484"/>
          <cell r="M484"/>
          <cell r="N484"/>
          <cell r="O484"/>
          <cell r="P484"/>
          <cell r="Q484"/>
          <cell r="R484"/>
        </row>
        <row r="485">
          <cell r="H485"/>
          <cell r="I485"/>
          <cell r="J485"/>
          <cell r="K485"/>
          <cell r="L485"/>
          <cell r="M485"/>
          <cell r="N485"/>
          <cell r="O485"/>
          <cell r="P485"/>
          <cell r="Q485"/>
          <cell r="R485"/>
        </row>
        <row r="486">
          <cell r="H486"/>
          <cell r="I486"/>
          <cell r="J486"/>
          <cell r="K486"/>
          <cell r="L486"/>
          <cell r="M486"/>
          <cell r="N486"/>
          <cell r="O486"/>
          <cell r="P486"/>
          <cell r="Q486"/>
          <cell r="R486"/>
        </row>
        <row r="487">
          <cell r="H487"/>
          <cell r="I487"/>
          <cell r="J487"/>
          <cell r="K487"/>
          <cell r="L487"/>
          <cell r="M487"/>
          <cell r="N487"/>
          <cell r="O487"/>
          <cell r="P487"/>
          <cell r="Q487"/>
          <cell r="R487"/>
        </row>
        <row r="488">
          <cell r="H488"/>
          <cell r="I488"/>
          <cell r="J488"/>
          <cell r="K488"/>
          <cell r="L488"/>
          <cell r="M488"/>
          <cell r="N488"/>
          <cell r="O488"/>
          <cell r="P488"/>
          <cell r="Q488"/>
          <cell r="R488"/>
        </row>
        <row r="489">
          <cell r="H489"/>
          <cell r="I489"/>
          <cell r="J489"/>
          <cell r="K489"/>
          <cell r="L489"/>
          <cell r="M489"/>
          <cell r="N489"/>
          <cell r="O489"/>
          <cell r="P489"/>
          <cell r="Q489"/>
          <cell r="R489"/>
        </row>
        <row r="490">
          <cell r="H490"/>
          <cell r="I490"/>
          <cell r="J490"/>
          <cell r="K490"/>
          <cell r="L490"/>
          <cell r="M490"/>
          <cell r="N490"/>
          <cell r="O490"/>
          <cell r="P490"/>
          <cell r="Q490"/>
          <cell r="R490"/>
        </row>
        <row r="491">
          <cell r="H491"/>
          <cell r="I491"/>
          <cell r="J491"/>
          <cell r="K491"/>
          <cell r="L491"/>
          <cell r="M491"/>
          <cell r="N491"/>
          <cell r="O491"/>
          <cell r="P491"/>
          <cell r="Q491"/>
          <cell r="R491"/>
        </row>
        <row r="492">
          <cell r="H492"/>
          <cell r="I492"/>
          <cell r="J492"/>
          <cell r="K492"/>
          <cell r="L492"/>
          <cell r="M492"/>
          <cell r="N492"/>
          <cell r="O492"/>
          <cell r="P492"/>
          <cell r="Q492"/>
          <cell r="R492"/>
        </row>
        <row r="493">
          <cell r="H493"/>
          <cell r="I493"/>
          <cell r="J493"/>
          <cell r="K493"/>
          <cell r="L493"/>
          <cell r="M493"/>
          <cell r="N493"/>
          <cell r="O493"/>
          <cell r="P493"/>
          <cell r="Q493"/>
          <cell r="R493"/>
        </row>
        <row r="494">
          <cell r="H494"/>
          <cell r="I494"/>
          <cell r="J494"/>
          <cell r="K494"/>
          <cell r="L494"/>
          <cell r="M494"/>
          <cell r="N494"/>
          <cell r="O494"/>
          <cell r="P494"/>
          <cell r="Q494"/>
          <cell r="R494"/>
        </row>
        <row r="495">
          <cell r="H495"/>
          <cell r="I495"/>
          <cell r="J495"/>
          <cell r="K495"/>
          <cell r="L495"/>
          <cell r="M495"/>
          <cell r="N495"/>
          <cell r="O495"/>
          <cell r="P495"/>
          <cell r="Q495"/>
          <cell r="R495"/>
        </row>
        <row r="496">
          <cell r="H496"/>
          <cell r="I496"/>
          <cell r="J496"/>
          <cell r="K496"/>
          <cell r="L496"/>
          <cell r="M496"/>
          <cell r="N496"/>
          <cell r="O496"/>
          <cell r="P496"/>
          <cell r="Q496"/>
          <cell r="R496"/>
        </row>
        <row r="497">
          <cell r="H497"/>
          <cell r="I497"/>
          <cell r="J497"/>
          <cell r="K497"/>
          <cell r="L497"/>
          <cell r="M497"/>
          <cell r="N497"/>
          <cell r="O497"/>
          <cell r="P497"/>
          <cell r="Q497"/>
          <cell r="R497"/>
        </row>
        <row r="498">
          <cell r="H498"/>
          <cell r="I498"/>
          <cell r="J498"/>
          <cell r="K498"/>
          <cell r="L498"/>
          <cell r="M498"/>
          <cell r="N498"/>
          <cell r="O498"/>
          <cell r="P498"/>
          <cell r="Q498"/>
          <cell r="R498"/>
        </row>
        <row r="499">
          <cell r="H499"/>
          <cell r="I499"/>
          <cell r="J499"/>
          <cell r="K499"/>
          <cell r="L499"/>
          <cell r="M499"/>
          <cell r="N499"/>
          <cell r="O499"/>
          <cell r="P499"/>
          <cell r="Q499"/>
          <cell r="R499"/>
        </row>
        <row r="500">
          <cell r="H500"/>
          <cell r="I500"/>
          <cell r="J500"/>
          <cell r="K500"/>
          <cell r="L500"/>
          <cell r="M500"/>
          <cell r="N500"/>
          <cell r="O500"/>
          <cell r="P500"/>
          <cell r="Q500"/>
          <cell r="R500"/>
        </row>
        <row r="501">
          <cell r="H501"/>
          <cell r="I501"/>
          <cell r="J501"/>
          <cell r="K501"/>
          <cell r="L501"/>
          <cell r="M501"/>
          <cell r="N501"/>
          <cell r="O501"/>
          <cell r="P501"/>
          <cell r="Q501"/>
          <cell r="R501"/>
        </row>
        <row r="502">
          <cell r="H502"/>
          <cell r="I502"/>
          <cell r="J502"/>
          <cell r="K502"/>
          <cell r="L502"/>
          <cell r="M502"/>
          <cell r="N502"/>
          <cell r="O502"/>
          <cell r="P502"/>
          <cell r="Q502"/>
          <cell r="R502"/>
        </row>
        <row r="503">
          <cell r="H503"/>
          <cell r="I503"/>
          <cell r="J503"/>
          <cell r="K503"/>
          <cell r="L503"/>
          <cell r="M503"/>
          <cell r="N503"/>
          <cell r="O503"/>
          <cell r="P503"/>
          <cell r="Q503"/>
          <cell r="R503"/>
        </row>
        <row r="504">
          <cell r="H504"/>
          <cell r="I504"/>
          <cell r="J504"/>
          <cell r="K504"/>
          <cell r="L504"/>
          <cell r="M504"/>
          <cell r="N504"/>
          <cell r="O504"/>
          <cell r="P504"/>
          <cell r="Q504"/>
          <cell r="R504"/>
        </row>
        <row r="505">
          <cell r="H505"/>
          <cell r="I505"/>
          <cell r="J505"/>
          <cell r="K505"/>
          <cell r="L505"/>
          <cell r="M505"/>
          <cell r="N505"/>
          <cell r="O505"/>
          <cell r="P505"/>
          <cell r="Q505"/>
          <cell r="R505"/>
        </row>
        <row r="506">
          <cell r="H506"/>
          <cell r="I506"/>
          <cell r="J506"/>
          <cell r="K506"/>
          <cell r="L506"/>
          <cell r="M506"/>
          <cell r="N506"/>
          <cell r="O506"/>
          <cell r="P506"/>
          <cell r="Q506"/>
          <cell r="R506"/>
        </row>
        <row r="507">
          <cell r="H507"/>
          <cell r="I507"/>
          <cell r="J507"/>
          <cell r="K507"/>
          <cell r="L507"/>
          <cell r="M507"/>
          <cell r="N507"/>
          <cell r="O507"/>
          <cell r="P507"/>
          <cell r="Q507"/>
          <cell r="R507"/>
        </row>
        <row r="508">
          <cell r="H508"/>
          <cell r="I508"/>
          <cell r="J508"/>
          <cell r="K508"/>
          <cell r="L508"/>
          <cell r="M508"/>
          <cell r="N508"/>
          <cell r="O508"/>
          <cell r="P508"/>
          <cell r="Q508"/>
          <cell r="R508"/>
        </row>
        <row r="509">
          <cell r="H509"/>
          <cell r="I509"/>
          <cell r="J509"/>
          <cell r="K509"/>
          <cell r="L509"/>
          <cell r="M509"/>
          <cell r="N509"/>
          <cell r="O509"/>
          <cell r="P509"/>
          <cell r="Q509"/>
          <cell r="R509"/>
        </row>
        <row r="510">
          <cell r="H510"/>
          <cell r="I510"/>
          <cell r="J510"/>
          <cell r="K510"/>
          <cell r="L510"/>
          <cell r="M510"/>
          <cell r="N510"/>
          <cell r="O510"/>
          <cell r="P510"/>
          <cell r="Q510"/>
          <cell r="R510"/>
        </row>
        <row r="511">
          <cell r="H511"/>
          <cell r="I511"/>
          <cell r="J511"/>
          <cell r="K511"/>
          <cell r="L511"/>
          <cell r="M511"/>
          <cell r="N511"/>
          <cell r="O511"/>
          <cell r="P511"/>
          <cell r="Q511"/>
          <cell r="R511"/>
        </row>
        <row r="512">
          <cell r="H512"/>
          <cell r="I512"/>
          <cell r="J512"/>
          <cell r="K512"/>
          <cell r="L512"/>
          <cell r="M512"/>
          <cell r="N512"/>
          <cell r="O512"/>
          <cell r="P512"/>
          <cell r="Q512"/>
          <cell r="R512"/>
        </row>
        <row r="513">
          <cell r="H513"/>
          <cell r="I513"/>
          <cell r="J513"/>
          <cell r="K513"/>
          <cell r="L513"/>
          <cell r="M513"/>
          <cell r="N513"/>
          <cell r="O513"/>
          <cell r="P513"/>
          <cell r="Q513"/>
          <cell r="R513"/>
        </row>
        <row r="514">
          <cell r="H514"/>
          <cell r="I514"/>
          <cell r="J514"/>
          <cell r="K514"/>
          <cell r="L514"/>
          <cell r="M514"/>
          <cell r="N514"/>
          <cell r="O514"/>
          <cell r="P514"/>
          <cell r="Q514"/>
          <cell r="R514"/>
        </row>
        <row r="515">
          <cell r="H515"/>
          <cell r="I515"/>
          <cell r="J515"/>
          <cell r="K515"/>
          <cell r="L515"/>
          <cell r="M515"/>
          <cell r="N515"/>
          <cell r="O515"/>
          <cell r="P515"/>
          <cell r="Q515"/>
          <cell r="R515"/>
        </row>
        <row r="516">
          <cell r="H516"/>
          <cell r="I516"/>
          <cell r="J516"/>
          <cell r="K516"/>
          <cell r="L516"/>
          <cell r="M516"/>
          <cell r="N516"/>
          <cell r="O516"/>
          <cell r="P516"/>
          <cell r="Q516"/>
          <cell r="R516"/>
        </row>
        <row r="517">
          <cell r="H517"/>
          <cell r="I517"/>
          <cell r="J517"/>
          <cell r="K517"/>
          <cell r="L517"/>
          <cell r="M517"/>
          <cell r="N517"/>
          <cell r="O517"/>
          <cell r="P517"/>
          <cell r="Q517"/>
          <cell r="R517"/>
        </row>
        <row r="518">
          <cell r="H518"/>
          <cell r="I518"/>
          <cell r="J518"/>
          <cell r="K518"/>
          <cell r="L518"/>
          <cell r="M518"/>
          <cell r="N518"/>
          <cell r="O518"/>
          <cell r="P518"/>
          <cell r="Q518"/>
          <cell r="R518"/>
        </row>
        <row r="519">
          <cell r="H519"/>
          <cell r="I519"/>
          <cell r="J519"/>
          <cell r="K519"/>
          <cell r="L519"/>
          <cell r="M519"/>
          <cell r="N519"/>
          <cell r="O519"/>
          <cell r="P519"/>
          <cell r="Q519"/>
          <cell r="R519"/>
        </row>
        <row r="520">
          <cell r="H520"/>
          <cell r="I520"/>
          <cell r="J520"/>
          <cell r="K520"/>
          <cell r="L520"/>
          <cell r="M520"/>
          <cell r="N520"/>
          <cell r="O520"/>
          <cell r="P520"/>
          <cell r="Q520"/>
          <cell r="R520"/>
        </row>
        <row r="521">
          <cell r="H521"/>
          <cell r="I521"/>
          <cell r="J521"/>
          <cell r="K521"/>
          <cell r="L521"/>
          <cell r="M521"/>
          <cell r="N521"/>
          <cell r="O521"/>
          <cell r="P521"/>
          <cell r="Q521"/>
          <cell r="R521"/>
        </row>
        <row r="522">
          <cell r="H522"/>
          <cell r="I522"/>
          <cell r="J522"/>
          <cell r="K522"/>
          <cell r="L522"/>
          <cell r="M522"/>
          <cell r="N522"/>
          <cell r="O522"/>
          <cell r="P522"/>
          <cell r="Q522"/>
          <cell r="R522"/>
        </row>
        <row r="523">
          <cell r="H523"/>
          <cell r="I523"/>
          <cell r="J523"/>
          <cell r="K523"/>
          <cell r="L523"/>
          <cell r="M523"/>
          <cell r="N523"/>
          <cell r="O523"/>
          <cell r="P523"/>
          <cell r="Q523"/>
          <cell r="R523"/>
        </row>
        <row r="524">
          <cell r="H524"/>
          <cell r="I524"/>
          <cell r="J524"/>
          <cell r="K524"/>
          <cell r="L524"/>
          <cell r="M524"/>
          <cell r="N524"/>
          <cell r="O524"/>
          <cell r="P524"/>
          <cell r="Q524"/>
          <cell r="R524"/>
        </row>
        <row r="525">
          <cell r="H525"/>
          <cell r="I525"/>
          <cell r="J525"/>
          <cell r="K525"/>
          <cell r="L525"/>
          <cell r="M525"/>
          <cell r="N525"/>
          <cell r="O525"/>
          <cell r="P525"/>
          <cell r="Q525"/>
          <cell r="R525"/>
        </row>
        <row r="526">
          <cell r="H526"/>
          <cell r="I526"/>
          <cell r="J526"/>
          <cell r="K526"/>
          <cell r="L526"/>
          <cell r="M526"/>
          <cell r="N526"/>
          <cell r="O526"/>
          <cell r="P526"/>
          <cell r="Q526"/>
          <cell r="R526"/>
        </row>
        <row r="527">
          <cell r="H527"/>
          <cell r="I527"/>
          <cell r="J527"/>
          <cell r="K527"/>
          <cell r="L527"/>
          <cell r="M527"/>
          <cell r="N527"/>
          <cell r="O527"/>
          <cell r="P527"/>
          <cell r="Q527"/>
          <cell r="R527"/>
        </row>
        <row r="528">
          <cell r="H528"/>
          <cell r="I528"/>
          <cell r="J528"/>
          <cell r="K528"/>
          <cell r="L528"/>
          <cell r="M528"/>
          <cell r="N528"/>
          <cell r="O528"/>
          <cell r="P528"/>
          <cell r="Q528"/>
          <cell r="R528"/>
        </row>
        <row r="529">
          <cell r="H529"/>
          <cell r="I529"/>
          <cell r="J529"/>
          <cell r="K529"/>
          <cell r="L529"/>
          <cell r="M529"/>
          <cell r="N529"/>
          <cell r="O529"/>
          <cell r="P529"/>
          <cell r="Q529"/>
          <cell r="R529"/>
        </row>
        <row r="530">
          <cell r="H530"/>
          <cell r="I530"/>
          <cell r="J530"/>
          <cell r="K530"/>
          <cell r="L530"/>
          <cell r="M530"/>
          <cell r="N530"/>
          <cell r="O530"/>
          <cell r="P530"/>
          <cell r="Q530"/>
          <cell r="R530"/>
        </row>
        <row r="531">
          <cell r="H531"/>
          <cell r="I531"/>
          <cell r="J531"/>
          <cell r="K531"/>
          <cell r="L531"/>
          <cell r="M531"/>
          <cell r="N531"/>
          <cell r="O531"/>
          <cell r="P531"/>
          <cell r="Q531"/>
          <cell r="R531"/>
        </row>
        <row r="532">
          <cell r="H532"/>
          <cell r="I532"/>
          <cell r="J532"/>
          <cell r="K532"/>
          <cell r="L532"/>
          <cell r="M532"/>
          <cell r="N532"/>
          <cell r="O532"/>
          <cell r="P532"/>
          <cell r="Q532"/>
          <cell r="R532"/>
        </row>
        <row r="533">
          <cell r="H533"/>
          <cell r="I533"/>
          <cell r="J533"/>
          <cell r="K533"/>
          <cell r="L533"/>
          <cell r="M533"/>
          <cell r="N533"/>
          <cell r="O533"/>
          <cell r="P533"/>
          <cell r="Q533"/>
          <cell r="R533"/>
        </row>
        <row r="534">
          <cell r="H534"/>
          <cell r="I534"/>
          <cell r="J534"/>
          <cell r="K534"/>
          <cell r="L534"/>
          <cell r="M534"/>
          <cell r="N534"/>
          <cell r="O534"/>
          <cell r="P534"/>
          <cell r="Q534"/>
          <cell r="R534"/>
        </row>
        <row r="535">
          <cell r="H535"/>
          <cell r="I535"/>
          <cell r="J535"/>
          <cell r="K535"/>
          <cell r="L535"/>
          <cell r="M535"/>
          <cell r="N535"/>
          <cell r="O535"/>
          <cell r="P535"/>
          <cell r="Q535"/>
          <cell r="R535"/>
        </row>
        <row r="536">
          <cell r="H536"/>
          <cell r="I536"/>
          <cell r="J536"/>
          <cell r="K536"/>
          <cell r="L536"/>
          <cell r="M536"/>
          <cell r="N536"/>
          <cell r="O536"/>
          <cell r="P536"/>
          <cell r="Q536"/>
          <cell r="R536"/>
        </row>
        <row r="537">
          <cell r="H537"/>
          <cell r="I537"/>
          <cell r="J537"/>
          <cell r="K537"/>
          <cell r="L537"/>
          <cell r="M537"/>
          <cell r="N537"/>
          <cell r="O537"/>
          <cell r="P537"/>
          <cell r="Q537"/>
          <cell r="R537"/>
        </row>
        <row r="538">
          <cell r="H538"/>
          <cell r="I538"/>
          <cell r="J538"/>
          <cell r="K538"/>
          <cell r="L538"/>
          <cell r="M538"/>
          <cell r="N538"/>
          <cell r="O538"/>
          <cell r="P538"/>
          <cell r="Q538"/>
          <cell r="R538"/>
        </row>
        <row r="539">
          <cell r="H539"/>
          <cell r="I539"/>
          <cell r="J539"/>
          <cell r="K539"/>
          <cell r="L539"/>
          <cell r="M539"/>
          <cell r="N539"/>
          <cell r="O539"/>
          <cell r="P539"/>
          <cell r="Q539"/>
          <cell r="R539"/>
        </row>
        <row r="540">
          <cell r="H540"/>
          <cell r="I540"/>
          <cell r="J540"/>
          <cell r="K540"/>
          <cell r="L540"/>
          <cell r="M540"/>
          <cell r="N540"/>
          <cell r="O540"/>
          <cell r="P540"/>
          <cell r="Q540"/>
          <cell r="R540"/>
        </row>
        <row r="541">
          <cell r="H541"/>
          <cell r="I541"/>
          <cell r="J541"/>
          <cell r="K541"/>
          <cell r="L541"/>
          <cell r="M541"/>
          <cell r="N541"/>
          <cell r="O541"/>
          <cell r="P541"/>
          <cell r="Q541"/>
          <cell r="R541"/>
        </row>
        <row r="542">
          <cell r="H542"/>
          <cell r="I542"/>
          <cell r="J542"/>
          <cell r="K542"/>
          <cell r="L542"/>
          <cell r="M542"/>
          <cell r="N542"/>
          <cell r="O542"/>
          <cell r="P542"/>
          <cell r="Q542"/>
          <cell r="R542"/>
        </row>
        <row r="543">
          <cell r="H543"/>
          <cell r="I543"/>
          <cell r="J543"/>
          <cell r="K543"/>
          <cell r="L543"/>
          <cell r="M543"/>
          <cell r="N543"/>
          <cell r="O543"/>
          <cell r="P543"/>
          <cell r="Q543"/>
          <cell r="R543"/>
        </row>
        <row r="544">
          <cell r="H544"/>
          <cell r="I544"/>
          <cell r="J544"/>
          <cell r="K544"/>
          <cell r="L544"/>
          <cell r="M544"/>
          <cell r="N544"/>
          <cell r="O544"/>
          <cell r="P544"/>
          <cell r="Q544"/>
          <cell r="R544"/>
        </row>
        <row r="545">
          <cell r="H545"/>
          <cell r="I545"/>
          <cell r="J545"/>
          <cell r="K545"/>
          <cell r="L545"/>
          <cell r="M545"/>
          <cell r="N545"/>
          <cell r="O545"/>
          <cell r="P545"/>
          <cell r="Q545"/>
          <cell r="R545"/>
        </row>
        <row r="546">
          <cell r="H546"/>
          <cell r="I546"/>
          <cell r="J546"/>
          <cell r="K546"/>
          <cell r="L546"/>
          <cell r="M546"/>
          <cell r="N546"/>
          <cell r="O546"/>
          <cell r="P546"/>
          <cell r="Q546"/>
          <cell r="R546"/>
        </row>
        <row r="547">
          <cell r="H547"/>
          <cell r="I547"/>
          <cell r="J547"/>
          <cell r="K547"/>
          <cell r="L547"/>
          <cell r="M547"/>
          <cell r="N547"/>
          <cell r="O547"/>
          <cell r="P547"/>
          <cell r="Q547"/>
          <cell r="R547"/>
        </row>
        <row r="548">
          <cell r="H548"/>
          <cell r="I548"/>
          <cell r="J548"/>
          <cell r="K548"/>
          <cell r="L548"/>
          <cell r="M548"/>
          <cell r="N548"/>
          <cell r="O548"/>
          <cell r="P548"/>
          <cell r="Q548"/>
          <cell r="R548"/>
        </row>
        <row r="549">
          <cell r="H549"/>
          <cell r="I549"/>
          <cell r="J549"/>
          <cell r="K549"/>
          <cell r="L549"/>
          <cell r="M549"/>
          <cell r="N549"/>
          <cell r="O549"/>
          <cell r="P549"/>
          <cell r="Q549"/>
          <cell r="R549"/>
        </row>
        <row r="550">
          <cell r="H550"/>
          <cell r="I550"/>
          <cell r="J550"/>
          <cell r="K550"/>
          <cell r="L550"/>
          <cell r="M550"/>
          <cell r="N550"/>
          <cell r="O550"/>
          <cell r="P550"/>
          <cell r="Q550"/>
          <cell r="R550"/>
        </row>
        <row r="551">
          <cell r="H551"/>
          <cell r="I551"/>
          <cell r="J551"/>
          <cell r="K551"/>
          <cell r="L551"/>
          <cell r="M551"/>
          <cell r="N551"/>
          <cell r="O551"/>
          <cell r="P551"/>
          <cell r="Q551"/>
          <cell r="R551"/>
        </row>
        <row r="552">
          <cell r="H552"/>
          <cell r="I552"/>
          <cell r="J552"/>
          <cell r="K552"/>
          <cell r="L552"/>
          <cell r="M552"/>
          <cell r="N552"/>
          <cell r="O552"/>
          <cell r="P552"/>
          <cell r="Q552"/>
          <cell r="R552"/>
        </row>
        <row r="553">
          <cell r="H553"/>
          <cell r="I553"/>
          <cell r="J553"/>
          <cell r="K553"/>
          <cell r="L553"/>
          <cell r="M553"/>
          <cell r="N553"/>
          <cell r="O553"/>
          <cell r="P553"/>
          <cell r="Q553"/>
          <cell r="R553"/>
        </row>
        <row r="554">
          <cell r="H554"/>
          <cell r="I554"/>
          <cell r="J554"/>
          <cell r="K554"/>
          <cell r="L554"/>
          <cell r="M554"/>
          <cell r="N554"/>
          <cell r="O554"/>
          <cell r="P554"/>
          <cell r="Q554"/>
          <cell r="R554"/>
        </row>
        <row r="555">
          <cell r="H555"/>
          <cell r="I555"/>
          <cell r="J555"/>
          <cell r="K555"/>
          <cell r="L555"/>
          <cell r="M555"/>
          <cell r="N555"/>
          <cell r="O555"/>
          <cell r="P555"/>
          <cell r="Q555"/>
          <cell r="R555"/>
        </row>
        <row r="556">
          <cell r="H556"/>
          <cell r="I556"/>
          <cell r="J556"/>
          <cell r="K556"/>
          <cell r="L556"/>
          <cell r="M556"/>
          <cell r="N556"/>
          <cell r="O556"/>
          <cell r="P556"/>
          <cell r="Q556"/>
          <cell r="R556"/>
        </row>
        <row r="557">
          <cell r="H557"/>
          <cell r="I557"/>
          <cell r="J557"/>
          <cell r="K557"/>
          <cell r="L557"/>
          <cell r="M557"/>
          <cell r="N557"/>
          <cell r="O557"/>
          <cell r="P557"/>
          <cell r="Q557"/>
          <cell r="R557"/>
        </row>
        <row r="558">
          <cell r="H558"/>
          <cell r="I558"/>
          <cell r="J558"/>
          <cell r="K558"/>
          <cell r="L558"/>
          <cell r="M558"/>
          <cell r="N558"/>
          <cell r="O558"/>
          <cell r="P558"/>
          <cell r="Q558"/>
          <cell r="R558"/>
        </row>
        <row r="559">
          <cell r="H559"/>
          <cell r="I559"/>
          <cell r="J559"/>
          <cell r="K559"/>
          <cell r="L559"/>
          <cell r="M559"/>
          <cell r="N559"/>
          <cell r="O559"/>
          <cell r="P559"/>
          <cell r="Q559"/>
          <cell r="R559"/>
        </row>
        <row r="560">
          <cell r="H560"/>
          <cell r="I560"/>
          <cell r="J560"/>
          <cell r="K560"/>
          <cell r="L560"/>
          <cell r="M560"/>
          <cell r="N560"/>
          <cell r="O560"/>
          <cell r="P560"/>
          <cell r="Q560"/>
          <cell r="R560"/>
        </row>
        <row r="561">
          <cell r="H561"/>
          <cell r="I561"/>
          <cell r="J561"/>
          <cell r="K561"/>
          <cell r="L561"/>
          <cell r="M561"/>
          <cell r="N561"/>
          <cell r="O561"/>
          <cell r="P561"/>
          <cell r="Q561"/>
          <cell r="R561"/>
        </row>
        <row r="562">
          <cell r="H562"/>
          <cell r="I562"/>
          <cell r="J562"/>
          <cell r="K562"/>
          <cell r="L562"/>
          <cell r="M562"/>
          <cell r="N562"/>
          <cell r="O562"/>
          <cell r="P562"/>
          <cell r="Q562"/>
          <cell r="R562"/>
        </row>
        <row r="563">
          <cell r="H563"/>
          <cell r="I563"/>
          <cell r="J563"/>
          <cell r="K563"/>
          <cell r="L563"/>
          <cell r="M563"/>
          <cell r="N563"/>
          <cell r="O563"/>
          <cell r="P563"/>
          <cell r="Q563"/>
          <cell r="R563"/>
        </row>
        <row r="564">
          <cell r="H564"/>
          <cell r="I564"/>
          <cell r="J564"/>
          <cell r="K564"/>
          <cell r="L564"/>
          <cell r="M564"/>
          <cell r="N564"/>
          <cell r="O564"/>
          <cell r="P564"/>
          <cell r="Q564"/>
          <cell r="R564"/>
        </row>
        <row r="565">
          <cell r="H565"/>
          <cell r="I565"/>
          <cell r="J565"/>
          <cell r="K565"/>
          <cell r="L565"/>
          <cell r="M565"/>
          <cell r="N565"/>
          <cell r="O565"/>
          <cell r="P565"/>
          <cell r="Q565"/>
          <cell r="R565"/>
        </row>
        <row r="566">
          <cell r="H566"/>
          <cell r="I566"/>
          <cell r="J566"/>
          <cell r="K566"/>
          <cell r="L566"/>
          <cell r="M566"/>
          <cell r="N566"/>
          <cell r="O566"/>
          <cell r="P566"/>
          <cell r="Q566"/>
          <cell r="R566"/>
        </row>
        <row r="567">
          <cell r="H567"/>
          <cell r="I567"/>
          <cell r="J567"/>
          <cell r="K567"/>
          <cell r="L567"/>
          <cell r="M567"/>
          <cell r="N567"/>
          <cell r="O567"/>
          <cell r="P567"/>
          <cell r="Q567"/>
          <cell r="R567"/>
        </row>
        <row r="568">
          <cell r="H568"/>
          <cell r="I568"/>
          <cell r="J568"/>
          <cell r="K568"/>
          <cell r="L568"/>
          <cell r="M568"/>
          <cell r="N568"/>
          <cell r="O568"/>
          <cell r="P568"/>
          <cell r="Q568"/>
          <cell r="R568"/>
        </row>
        <row r="569">
          <cell r="H569"/>
          <cell r="I569"/>
          <cell r="J569"/>
          <cell r="K569"/>
          <cell r="L569"/>
          <cell r="M569"/>
          <cell r="N569"/>
          <cell r="O569"/>
          <cell r="P569"/>
          <cell r="Q569"/>
          <cell r="R569"/>
        </row>
        <row r="570">
          <cell r="H570"/>
          <cell r="I570"/>
          <cell r="J570"/>
          <cell r="K570"/>
          <cell r="L570"/>
          <cell r="M570"/>
          <cell r="N570"/>
          <cell r="O570"/>
          <cell r="P570"/>
          <cell r="Q570"/>
          <cell r="R570"/>
        </row>
        <row r="571">
          <cell r="H571"/>
          <cell r="I571"/>
          <cell r="J571"/>
          <cell r="K571"/>
          <cell r="L571"/>
          <cell r="M571"/>
          <cell r="N571"/>
          <cell r="O571"/>
          <cell r="P571"/>
          <cell r="Q571"/>
          <cell r="R571"/>
        </row>
        <row r="572">
          <cell r="H572"/>
          <cell r="I572"/>
          <cell r="J572"/>
          <cell r="K572"/>
          <cell r="L572"/>
          <cell r="M572"/>
          <cell r="N572"/>
          <cell r="O572"/>
          <cell r="P572"/>
          <cell r="Q572"/>
          <cell r="R572"/>
        </row>
        <row r="573">
          <cell r="H573"/>
          <cell r="I573"/>
          <cell r="J573"/>
          <cell r="K573"/>
          <cell r="L573"/>
          <cell r="M573"/>
          <cell r="N573"/>
          <cell r="O573"/>
          <cell r="P573"/>
          <cell r="Q573"/>
          <cell r="R573"/>
        </row>
        <row r="574">
          <cell r="H574"/>
          <cell r="I574"/>
          <cell r="J574"/>
          <cell r="K574"/>
          <cell r="L574"/>
          <cell r="M574"/>
          <cell r="N574"/>
          <cell r="O574"/>
          <cell r="P574"/>
          <cell r="Q574"/>
          <cell r="R574"/>
        </row>
        <row r="575">
          <cell r="H575"/>
          <cell r="I575"/>
          <cell r="J575"/>
          <cell r="K575"/>
          <cell r="L575"/>
          <cell r="M575"/>
          <cell r="N575"/>
          <cell r="O575"/>
          <cell r="P575"/>
          <cell r="Q575"/>
          <cell r="R575"/>
        </row>
        <row r="576">
          <cell r="H576"/>
          <cell r="I576"/>
          <cell r="J576"/>
          <cell r="K576"/>
          <cell r="L576"/>
          <cell r="M576"/>
          <cell r="N576"/>
          <cell r="O576"/>
          <cell r="P576"/>
          <cell r="Q576"/>
          <cell r="R576"/>
        </row>
        <row r="577">
          <cell r="H577"/>
          <cell r="I577"/>
          <cell r="J577"/>
          <cell r="K577"/>
          <cell r="L577"/>
          <cell r="M577"/>
          <cell r="N577"/>
          <cell r="O577"/>
          <cell r="P577"/>
          <cell r="Q577"/>
          <cell r="R577"/>
        </row>
        <row r="578">
          <cell r="H578"/>
          <cell r="I578"/>
          <cell r="J578"/>
          <cell r="K578"/>
          <cell r="L578"/>
          <cell r="M578"/>
          <cell r="N578"/>
          <cell r="O578"/>
          <cell r="P578"/>
          <cell r="Q578"/>
          <cell r="R578"/>
        </row>
        <row r="579">
          <cell r="H579"/>
          <cell r="I579"/>
          <cell r="J579"/>
          <cell r="K579"/>
          <cell r="L579"/>
          <cell r="M579"/>
          <cell r="N579"/>
          <cell r="O579"/>
          <cell r="P579"/>
          <cell r="Q579"/>
          <cell r="R579"/>
        </row>
        <row r="580">
          <cell r="H580"/>
          <cell r="I580"/>
          <cell r="J580"/>
          <cell r="K580"/>
          <cell r="L580"/>
          <cell r="M580"/>
          <cell r="N580"/>
          <cell r="O580"/>
          <cell r="P580"/>
          <cell r="Q580"/>
          <cell r="R580"/>
        </row>
        <row r="581">
          <cell r="H581"/>
          <cell r="I581"/>
          <cell r="J581"/>
          <cell r="K581"/>
          <cell r="L581"/>
          <cell r="M581"/>
          <cell r="N581"/>
          <cell r="O581"/>
          <cell r="P581"/>
          <cell r="Q581"/>
          <cell r="R581"/>
        </row>
        <row r="582">
          <cell r="H582"/>
          <cell r="I582"/>
          <cell r="J582"/>
          <cell r="K582"/>
          <cell r="L582"/>
          <cell r="M582"/>
          <cell r="N582"/>
          <cell r="O582"/>
          <cell r="P582"/>
          <cell r="Q582"/>
          <cell r="R582"/>
        </row>
        <row r="583">
          <cell r="H583"/>
          <cell r="I583"/>
          <cell r="J583"/>
          <cell r="K583"/>
          <cell r="L583"/>
          <cell r="M583"/>
          <cell r="N583"/>
          <cell r="O583"/>
          <cell r="P583"/>
          <cell r="Q583"/>
          <cell r="R583"/>
        </row>
        <row r="584">
          <cell r="H584"/>
          <cell r="I584"/>
          <cell r="J584"/>
          <cell r="K584"/>
          <cell r="L584"/>
          <cell r="M584"/>
          <cell r="N584"/>
          <cell r="O584"/>
          <cell r="P584"/>
          <cell r="Q584"/>
          <cell r="R584"/>
        </row>
        <row r="585">
          <cell r="H585"/>
          <cell r="I585"/>
          <cell r="J585"/>
          <cell r="K585"/>
          <cell r="L585"/>
          <cell r="M585"/>
          <cell r="N585"/>
          <cell r="O585"/>
          <cell r="P585"/>
          <cell r="Q585"/>
          <cell r="R585"/>
        </row>
        <row r="586">
          <cell r="H586"/>
          <cell r="I586"/>
          <cell r="J586"/>
          <cell r="K586"/>
          <cell r="L586"/>
          <cell r="M586"/>
          <cell r="N586"/>
          <cell r="O586"/>
          <cell r="P586"/>
          <cell r="Q586"/>
          <cell r="R586"/>
        </row>
        <row r="587">
          <cell r="H587"/>
          <cell r="I587"/>
          <cell r="J587"/>
          <cell r="K587"/>
          <cell r="L587"/>
          <cell r="M587"/>
          <cell r="N587"/>
          <cell r="O587"/>
          <cell r="P587"/>
          <cell r="Q587"/>
          <cell r="R587"/>
        </row>
        <row r="588">
          <cell r="H588"/>
          <cell r="I588"/>
          <cell r="J588"/>
          <cell r="K588"/>
          <cell r="L588"/>
          <cell r="M588"/>
          <cell r="N588"/>
          <cell r="O588"/>
          <cell r="P588"/>
          <cell r="Q588"/>
          <cell r="R588"/>
        </row>
        <row r="589">
          <cell r="H589"/>
          <cell r="I589"/>
          <cell r="J589"/>
          <cell r="K589"/>
          <cell r="L589"/>
          <cell r="M589"/>
          <cell r="N589"/>
          <cell r="O589"/>
          <cell r="P589"/>
          <cell r="Q589"/>
          <cell r="R589"/>
        </row>
        <row r="590">
          <cell r="H590"/>
          <cell r="I590"/>
          <cell r="J590"/>
          <cell r="K590"/>
          <cell r="L590"/>
          <cell r="M590"/>
          <cell r="N590"/>
          <cell r="O590"/>
          <cell r="P590"/>
          <cell r="Q590"/>
          <cell r="R590"/>
        </row>
        <row r="591">
          <cell r="H591"/>
          <cell r="I591"/>
          <cell r="J591"/>
          <cell r="K591"/>
          <cell r="L591"/>
          <cell r="M591"/>
          <cell r="N591"/>
          <cell r="O591"/>
          <cell r="P591"/>
          <cell r="Q591"/>
          <cell r="R591"/>
        </row>
        <row r="592">
          <cell r="H592"/>
          <cell r="I592"/>
          <cell r="J592"/>
          <cell r="K592"/>
          <cell r="L592"/>
          <cell r="M592"/>
          <cell r="N592"/>
          <cell r="O592"/>
          <cell r="P592"/>
          <cell r="Q592"/>
          <cell r="R592"/>
        </row>
        <row r="593">
          <cell r="H593"/>
          <cell r="I593"/>
          <cell r="J593"/>
          <cell r="K593"/>
          <cell r="L593"/>
          <cell r="M593"/>
          <cell r="N593"/>
          <cell r="O593"/>
          <cell r="P593"/>
          <cell r="Q593"/>
          <cell r="R593"/>
        </row>
        <row r="594">
          <cell r="H594"/>
          <cell r="I594"/>
          <cell r="J594"/>
          <cell r="K594"/>
          <cell r="L594"/>
          <cell r="M594"/>
          <cell r="N594"/>
          <cell r="O594"/>
          <cell r="P594"/>
          <cell r="Q594"/>
          <cell r="R594"/>
        </row>
        <row r="595">
          <cell r="H595"/>
          <cell r="I595"/>
          <cell r="J595"/>
          <cell r="K595"/>
          <cell r="L595"/>
          <cell r="M595"/>
          <cell r="N595"/>
          <cell r="O595"/>
          <cell r="P595"/>
          <cell r="Q595"/>
          <cell r="R595"/>
        </row>
        <row r="596">
          <cell r="H596"/>
          <cell r="I596"/>
          <cell r="J596"/>
          <cell r="K596"/>
          <cell r="L596"/>
          <cell r="M596"/>
          <cell r="N596"/>
          <cell r="O596"/>
          <cell r="P596"/>
          <cell r="Q596"/>
          <cell r="R596"/>
        </row>
        <row r="597">
          <cell r="H597"/>
          <cell r="I597"/>
          <cell r="J597"/>
          <cell r="K597"/>
          <cell r="L597"/>
          <cell r="M597"/>
          <cell r="N597"/>
          <cell r="O597"/>
          <cell r="P597"/>
          <cell r="Q597"/>
          <cell r="R597"/>
        </row>
        <row r="598">
          <cell r="H598"/>
          <cell r="I598"/>
          <cell r="J598"/>
          <cell r="K598"/>
          <cell r="L598"/>
          <cell r="M598"/>
          <cell r="N598"/>
          <cell r="O598"/>
          <cell r="P598"/>
          <cell r="Q598"/>
          <cell r="R598"/>
        </row>
        <row r="599">
          <cell r="H599"/>
          <cell r="I599"/>
          <cell r="J599"/>
          <cell r="K599"/>
          <cell r="L599"/>
          <cell r="M599"/>
          <cell r="N599"/>
          <cell r="O599"/>
          <cell r="P599"/>
          <cell r="Q599"/>
          <cell r="R599"/>
        </row>
        <row r="600">
          <cell r="H600"/>
          <cell r="I600"/>
          <cell r="J600"/>
          <cell r="K600"/>
          <cell r="L600"/>
          <cell r="M600"/>
          <cell r="N600"/>
          <cell r="O600"/>
          <cell r="P600"/>
          <cell r="Q600"/>
          <cell r="R600"/>
        </row>
        <row r="601">
          <cell r="H601"/>
          <cell r="I601"/>
          <cell r="J601"/>
          <cell r="K601"/>
          <cell r="L601"/>
          <cell r="M601"/>
          <cell r="N601"/>
          <cell r="O601"/>
          <cell r="P601"/>
          <cell r="Q601"/>
          <cell r="R601"/>
        </row>
        <row r="602">
          <cell r="H602"/>
          <cell r="I602"/>
          <cell r="J602"/>
          <cell r="K602"/>
          <cell r="L602"/>
          <cell r="M602"/>
          <cell r="N602"/>
          <cell r="O602"/>
          <cell r="P602"/>
          <cell r="Q602"/>
          <cell r="R602"/>
        </row>
        <row r="603">
          <cell r="H603"/>
          <cell r="I603"/>
          <cell r="J603"/>
          <cell r="K603"/>
          <cell r="L603"/>
          <cell r="M603"/>
          <cell r="N603"/>
          <cell r="O603"/>
          <cell r="P603"/>
          <cell r="Q603"/>
          <cell r="R603"/>
        </row>
        <row r="604">
          <cell r="H604"/>
          <cell r="I604"/>
          <cell r="J604"/>
          <cell r="K604"/>
          <cell r="L604"/>
          <cell r="M604"/>
          <cell r="N604"/>
          <cell r="O604"/>
          <cell r="P604"/>
          <cell r="Q604"/>
          <cell r="R604"/>
        </row>
        <row r="605">
          <cell r="H605"/>
          <cell r="I605"/>
          <cell r="J605"/>
          <cell r="K605"/>
          <cell r="L605"/>
          <cell r="M605"/>
          <cell r="N605"/>
          <cell r="O605"/>
          <cell r="P605"/>
          <cell r="Q605"/>
          <cell r="R605"/>
        </row>
        <row r="606">
          <cell r="H606"/>
          <cell r="I606"/>
          <cell r="J606"/>
          <cell r="K606"/>
          <cell r="L606"/>
          <cell r="M606"/>
          <cell r="N606"/>
          <cell r="O606"/>
          <cell r="P606"/>
          <cell r="Q606"/>
          <cell r="R606"/>
        </row>
        <row r="607">
          <cell r="H607"/>
          <cell r="I607"/>
          <cell r="J607"/>
          <cell r="K607"/>
          <cell r="L607"/>
          <cell r="M607"/>
          <cell r="N607"/>
          <cell r="O607"/>
          <cell r="P607"/>
          <cell r="Q607"/>
          <cell r="R607"/>
        </row>
        <row r="608">
          <cell r="H608"/>
          <cell r="I608"/>
          <cell r="J608"/>
          <cell r="K608"/>
          <cell r="L608"/>
          <cell r="M608"/>
          <cell r="N608"/>
          <cell r="O608"/>
          <cell r="P608"/>
          <cell r="Q608"/>
          <cell r="R608"/>
        </row>
        <row r="609">
          <cell r="H609"/>
          <cell r="I609"/>
          <cell r="J609"/>
          <cell r="K609"/>
          <cell r="L609"/>
          <cell r="M609"/>
          <cell r="N609"/>
          <cell r="O609"/>
          <cell r="P609"/>
          <cell r="Q609"/>
          <cell r="R609"/>
        </row>
        <row r="610">
          <cell r="H610"/>
          <cell r="I610"/>
          <cell r="J610"/>
          <cell r="K610"/>
          <cell r="L610"/>
          <cell r="M610"/>
          <cell r="N610"/>
          <cell r="O610"/>
          <cell r="P610"/>
          <cell r="Q610"/>
          <cell r="R610"/>
        </row>
        <row r="611">
          <cell r="H611"/>
          <cell r="I611"/>
          <cell r="J611"/>
          <cell r="K611"/>
          <cell r="L611"/>
          <cell r="M611"/>
          <cell r="N611"/>
          <cell r="O611"/>
          <cell r="P611"/>
          <cell r="Q611"/>
          <cell r="R611"/>
        </row>
        <row r="612">
          <cell r="H612"/>
          <cell r="I612"/>
          <cell r="J612"/>
          <cell r="K612"/>
          <cell r="L612"/>
          <cell r="M612"/>
          <cell r="N612"/>
          <cell r="O612"/>
          <cell r="P612"/>
          <cell r="Q612"/>
          <cell r="R612"/>
        </row>
        <row r="613">
          <cell r="H613"/>
          <cell r="I613"/>
          <cell r="J613"/>
          <cell r="K613"/>
          <cell r="L613"/>
          <cell r="M613"/>
          <cell r="N613"/>
          <cell r="O613"/>
          <cell r="P613"/>
          <cell r="Q613"/>
          <cell r="R613"/>
        </row>
        <row r="614">
          <cell r="H614"/>
          <cell r="I614"/>
          <cell r="J614"/>
          <cell r="K614"/>
          <cell r="L614"/>
          <cell r="M614"/>
          <cell r="N614"/>
          <cell r="O614"/>
          <cell r="P614"/>
          <cell r="Q614"/>
          <cell r="R614"/>
        </row>
        <row r="615">
          <cell r="H615"/>
          <cell r="I615"/>
          <cell r="J615"/>
          <cell r="K615"/>
          <cell r="L615"/>
          <cell r="M615"/>
          <cell r="N615"/>
          <cell r="O615"/>
          <cell r="P615"/>
          <cell r="Q615"/>
          <cell r="R615"/>
        </row>
        <row r="616">
          <cell r="H616"/>
          <cell r="I616"/>
          <cell r="J616"/>
          <cell r="K616"/>
          <cell r="L616"/>
          <cell r="M616"/>
          <cell r="N616"/>
          <cell r="O616"/>
          <cell r="P616"/>
          <cell r="Q616"/>
          <cell r="R616"/>
        </row>
        <row r="617">
          <cell r="H617"/>
          <cell r="I617"/>
          <cell r="J617"/>
          <cell r="K617"/>
          <cell r="L617"/>
          <cell r="M617"/>
          <cell r="N617"/>
          <cell r="O617"/>
          <cell r="P617"/>
          <cell r="Q617"/>
          <cell r="R617"/>
        </row>
        <row r="618">
          <cell r="H618"/>
          <cell r="I618"/>
          <cell r="J618"/>
          <cell r="K618"/>
          <cell r="L618"/>
          <cell r="M618"/>
          <cell r="N618"/>
          <cell r="O618"/>
          <cell r="P618"/>
          <cell r="Q618"/>
          <cell r="R618"/>
        </row>
        <row r="619">
          <cell r="H619"/>
          <cell r="I619"/>
          <cell r="J619"/>
          <cell r="K619"/>
          <cell r="L619"/>
          <cell r="M619"/>
          <cell r="N619"/>
          <cell r="O619"/>
          <cell r="P619"/>
          <cell r="Q619"/>
          <cell r="R619"/>
        </row>
        <row r="620">
          <cell r="H620"/>
          <cell r="I620"/>
          <cell r="J620"/>
          <cell r="K620"/>
          <cell r="L620"/>
          <cell r="M620"/>
          <cell r="N620"/>
          <cell r="O620"/>
          <cell r="P620"/>
          <cell r="Q620"/>
          <cell r="R620"/>
        </row>
        <row r="621">
          <cell r="H621"/>
          <cell r="I621"/>
          <cell r="J621"/>
          <cell r="K621"/>
          <cell r="L621"/>
          <cell r="M621"/>
          <cell r="N621"/>
          <cell r="O621"/>
          <cell r="P621"/>
          <cell r="Q621"/>
          <cell r="R621"/>
        </row>
        <row r="622">
          <cell r="H622"/>
          <cell r="I622"/>
          <cell r="J622"/>
          <cell r="K622"/>
          <cell r="L622"/>
          <cell r="M622"/>
          <cell r="N622"/>
          <cell r="O622"/>
          <cell r="P622"/>
          <cell r="Q622"/>
          <cell r="R622"/>
        </row>
        <row r="623">
          <cell r="H623"/>
          <cell r="I623"/>
          <cell r="J623"/>
          <cell r="K623"/>
          <cell r="L623"/>
          <cell r="M623"/>
          <cell r="N623"/>
          <cell r="O623"/>
          <cell r="P623"/>
          <cell r="Q623"/>
          <cell r="R623"/>
        </row>
        <row r="624">
          <cell r="H624"/>
          <cell r="I624"/>
          <cell r="J624"/>
          <cell r="K624"/>
          <cell r="L624"/>
          <cell r="M624"/>
          <cell r="N624"/>
          <cell r="O624"/>
          <cell r="P624"/>
          <cell r="Q624"/>
          <cell r="R624"/>
        </row>
        <row r="625">
          <cell r="H625"/>
          <cell r="I625"/>
          <cell r="J625"/>
          <cell r="K625"/>
          <cell r="L625"/>
          <cell r="M625"/>
          <cell r="N625"/>
          <cell r="O625"/>
          <cell r="P625"/>
          <cell r="Q625"/>
          <cell r="R625"/>
        </row>
        <row r="626">
          <cell r="H626"/>
          <cell r="I626"/>
          <cell r="J626"/>
          <cell r="K626"/>
          <cell r="L626"/>
          <cell r="M626"/>
          <cell r="N626"/>
          <cell r="O626"/>
          <cell r="P626"/>
          <cell r="Q626"/>
          <cell r="R626"/>
        </row>
        <row r="627">
          <cell r="H627"/>
          <cell r="I627"/>
          <cell r="J627"/>
          <cell r="K627"/>
          <cell r="L627"/>
          <cell r="M627"/>
          <cell r="N627"/>
          <cell r="O627"/>
          <cell r="P627"/>
          <cell r="Q627"/>
          <cell r="R627"/>
        </row>
        <row r="628">
          <cell r="H628"/>
          <cell r="I628"/>
          <cell r="J628"/>
          <cell r="K628"/>
          <cell r="L628"/>
          <cell r="M628"/>
          <cell r="N628"/>
          <cell r="O628"/>
          <cell r="P628"/>
          <cell r="Q628"/>
          <cell r="R628"/>
        </row>
        <row r="629">
          <cell r="H629"/>
          <cell r="I629"/>
          <cell r="J629"/>
          <cell r="K629"/>
          <cell r="L629"/>
          <cell r="M629"/>
          <cell r="N629"/>
          <cell r="O629"/>
          <cell r="P629"/>
          <cell r="Q629"/>
          <cell r="R629"/>
        </row>
        <row r="630">
          <cell r="H630"/>
          <cell r="I630"/>
          <cell r="J630"/>
          <cell r="K630"/>
          <cell r="L630"/>
          <cell r="M630"/>
          <cell r="N630"/>
          <cell r="O630"/>
          <cell r="P630"/>
          <cell r="Q630"/>
          <cell r="R630"/>
        </row>
        <row r="631">
          <cell r="H631"/>
          <cell r="I631"/>
          <cell r="J631"/>
          <cell r="K631"/>
          <cell r="L631"/>
          <cell r="M631"/>
          <cell r="N631"/>
          <cell r="O631"/>
          <cell r="P631"/>
          <cell r="Q631"/>
          <cell r="R631"/>
        </row>
        <row r="632">
          <cell r="H632"/>
          <cell r="I632"/>
          <cell r="J632"/>
          <cell r="K632"/>
          <cell r="L632"/>
          <cell r="M632"/>
          <cell r="N632"/>
          <cell r="O632"/>
          <cell r="P632"/>
          <cell r="Q632"/>
          <cell r="R632"/>
        </row>
        <row r="633">
          <cell r="H633"/>
          <cell r="I633"/>
          <cell r="J633"/>
          <cell r="K633"/>
          <cell r="L633"/>
          <cell r="M633"/>
          <cell r="N633"/>
          <cell r="O633"/>
          <cell r="P633"/>
          <cell r="Q633"/>
          <cell r="R633"/>
        </row>
        <row r="634">
          <cell r="H634"/>
          <cell r="I634"/>
          <cell r="J634"/>
          <cell r="K634"/>
          <cell r="L634"/>
          <cell r="M634"/>
          <cell r="N634"/>
          <cell r="O634"/>
          <cell r="P634"/>
          <cell r="Q634"/>
          <cell r="R634"/>
        </row>
        <row r="635">
          <cell r="H635"/>
          <cell r="I635"/>
          <cell r="J635"/>
          <cell r="K635"/>
          <cell r="L635"/>
          <cell r="M635"/>
          <cell r="N635"/>
          <cell r="O635"/>
          <cell r="P635"/>
          <cell r="Q635"/>
          <cell r="R635"/>
        </row>
        <row r="636">
          <cell r="H636"/>
          <cell r="I636"/>
          <cell r="J636"/>
          <cell r="K636"/>
          <cell r="L636"/>
          <cell r="M636"/>
          <cell r="N636"/>
          <cell r="O636"/>
          <cell r="P636"/>
          <cell r="Q636"/>
          <cell r="R636"/>
        </row>
        <row r="637">
          <cell r="H637"/>
          <cell r="I637"/>
          <cell r="J637"/>
          <cell r="K637"/>
          <cell r="L637"/>
          <cell r="M637"/>
          <cell r="N637"/>
          <cell r="O637"/>
          <cell r="P637"/>
          <cell r="Q637"/>
          <cell r="R637"/>
        </row>
        <row r="638">
          <cell r="H638"/>
          <cell r="I638"/>
          <cell r="J638"/>
          <cell r="K638"/>
          <cell r="L638"/>
          <cell r="M638"/>
          <cell r="N638"/>
          <cell r="O638"/>
          <cell r="P638"/>
          <cell r="Q638"/>
          <cell r="R638"/>
        </row>
        <row r="639">
          <cell r="H639"/>
          <cell r="I639"/>
          <cell r="J639"/>
          <cell r="K639"/>
          <cell r="L639"/>
          <cell r="M639"/>
          <cell r="N639"/>
          <cell r="O639"/>
          <cell r="P639"/>
          <cell r="Q639"/>
          <cell r="R639"/>
        </row>
        <row r="640">
          <cell r="H640"/>
          <cell r="I640"/>
          <cell r="J640"/>
          <cell r="K640"/>
          <cell r="L640"/>
          <cell r="M640"/>
          <cell r="N640"/>
          <cell r="O640"/>
          <cell r="P640"/>
          <cell r="Q640"/>
          <cell r="R640"/>
        </row>
        <row r="641">
          <cell r="H641"/>
          <cell r="I641"/>
          <cell r="J641"/>
          <cell r="K641"/>
          <cell r="L641"/>
          <cell r="M641"/>
          <cell r="N641"/>
          <cell r="O641"/>
          <cell r="P641"/>
          <cell r="Q641"/>
          <cell r="R641"/>
        </row>
        <row r="642">
          <cell r="H642"/>
          <cell r="I642"/>
          <cell r="J642"/>
          <cell r="K642"/>
          <cell r="L642"/>
          <cell r="M642"/>
          <cell r="N642"/>
          <cell r="O642"/>
          <cell r="P642"/>
          <cell r="Q642"/>
          <cell r="R642"/>
        </row>
        <row r="643">
          <cell r="H643"/>
          <cell r="I643"/>
          <cell r="J643"/>
          <cell r="K643"/>
          <cell r="L643"/>
          <cell r="M643"/>
          <cell r="N643"/>
          <cell r="O643"/>
          <cell r="P643"/>
          <cell r="Q643"/>
          <cell r="R643"/>
        </row>
        <row r="644">
          <cell r="H644"/>
          <cell r="I644"/>
          <cell r="J644"/>
          <cell r="K644"/>
          <cell r="L644"/>
          <cell r="M644"/>
          <cell r="N644"/>
          <cell r="O644"/>
          <cell r="P644"/>
          <cell r="Q644"/>
          <cell r="R644"/>
        </row>
        <row r="645">
          <cell r="H645"/>
          <cell r="I645"/>
          <cell r="J645"/>
          <cell r="K645"/>
          <cell r="L645"/>
          <cell r="M645"/>
          <cell r="N645"/>
          <cell r="O645"/>
          <cell r="P645"/>
          <cell r="Q645"/>
          <cell r="R645"/>
        </row>
        <row r="646">
          <cell r="H646"/>
          <cell r="I646"/>
          <cell r="J646"/>
          <cell r="K646"/>
          <cell r="L646"/>
          <cell r="M646"/>
          <cell r="N646"/>
          <cell r="O646"/>
          <cell r="P646"/>
          <cell r="Q646"/>
          <cell r="R646"/>
        </row>
        <row r="647">
          <cell r="H647"/>
          <cell r="I647"/>
          <cell r="J647"/>
          <cell r="K647"/>
          <cell r="L647"/>
          <cell r="M647"/>
          <cell r="N647"/>
          <cell r="O647"/>
          <cell r="P647"/>
          <cell r="Q647"/>
          <cell r="R647"/>
        </row>
        <row r="648">
          <cell r="H648"/>
          <cell r="I648"/>
          <cell r="J648"/>
          <cell r="K648"/>
          <cell r="L648"/>
          <cell r="M648"/>
          <cell r="N648"/>
          <cell r="O648"/>
          <cell r="P648"/>
          <cell r="Q648"/>
          <cell r="R648"/>
        </row>
        <row r="649">
          <cell r="H649"/>
          <cell r="I649"/>
          <cell r="J649"/>
          <cell r="K649"/>
          <cell r="L649"/>
          <cell r="M649"/>
          <cell r="N649"/>
          <cell r="O649"/>
          <cell r="P649"/>
          <cell r="Q649"/>
          <cell r="R649"/>
        </row>
        <row r="650">
          <cell r="H650"/>
          <cell r="I650"/>
          <cell r="J650"/>
          <cell r="K650"/>
          <cell r="L650"/>
          <cell r="M650"/>
          <cell r="N650"/>
          <cell r="O650"/>
          <cell r="P650"/>
          <cell r="Q650"/>
          <cell r="R650"/>
        </row>
        <row r="651">
          <cell r="H651"/>
          <cell r="I651"/>
          <cell r="J651"/>
          <cell r="K651"/>
          <cell r="L651"/>
          <cell r="M651"/>
          <cell r="N651"/>
          <cell r="O651"/>
          <cell r="P651"/>
          <cell r="Q651"/>
          <cell r="R651"/>
        </row>
        <row r="652">
          <cell r="H652"/>
          <cell r="I652"/>
          <cell r="J652"/>
          <cell r="K652"/>
          <cell r="L652"/>
          <cell r="M652"/>
          <cell r="N652"/>
          <cell r="O652"/>
          <cell r="P652"/>
          <cell r="Q652"/>
          <cell r="R652"/>
        </row>
        <row r="653">
          <cell r="H653"/>
          <cell r="I653"/>
          <cell r="J653"/>
          <cell r="K653"/>
          <cell r="L653"/>
          <cell r="M653"/>
          <cell r="N653"/>
          <cell r="O653"/>
          <cell r="P653"/>
          <cell r="Q653"/>
          <cell r="R653"/>
        </row>
        <row r="654">
          <cell r="H654"/>
          <cell r="I654"/>
          <cell r="J654"/>
          <cell r="K654"/>
          <cell r="L654"/>
          <cell r="M654"/>
          <cell r="N654"/>
          <cell r="O654"/>
          <cell r="P654"/>
          <cell r="Q654"/>
          <cell r="R654"/>
        </row>
        <row r="655">
          <cell r="H655"/>
          <cell r="I655"/>
          <cell r="J655"/>
          <cell r="K655"/>
          <cell r="L655"/>
          <cell r="M655"/>
          <cell r="N655"/>
          <cell r="O655"/>
          <cell r="P655"/>
          <cell r="Q655"/>
          <cell r="R655"/>
        </row>
        <row r="656">
          <cell r="H656"/>
          <cell r="I656"/>
          <cell r="J656"/>
          <cell r="K656"/>
          <cell r="L656"/>
          <cell r="M656"/>
          <cell r="N656"/>
          <cell r="O656"/>
          <cell r="P656"/>
          <cell r="Q656"/>
          <cell r="R656"/>
        </row>
        <row r="657">
          <cell r="H657"/>
          <cell r="I657"/>
          <cell r="J657"/>
          <cell r="K657"/>
          <cell r="L657"/>
          <cell r="M657"/>
          <cell r="N657"/>
          <cell r="O657"/>
          <cell r="P657"/>
          <cell r="Q657"/>
          <cell r="R657"/>
        </row>
        <row r="658">
          <cell r="H658"/>
          <cell r="I658"/>
          <cell r="J658"/>
          <cell r="K658"/>
          <cell r="L658"/>
          <cell r="M658"/>
          <cell r="N658"/>
          <cell r="O658"/>
          <cell r="P658"/>
          <cell r="Q658"/>
          <cell r="R658"/>
        </row>
        <row r="659">
          <cell r="H659"/>
          <cell r="I659"/>
          <cell r="J659"/>
          <cell r="K659"/>
          <cell r="L659"/>
          <cell r="M659"/>
          <cell r="N659"/>
          <cell r="O659"/>
          <cell r="P659"/>
          <cell r="Q659"/>
          <cell r="R659"/>
        </row>
        <row r="660">
          <cell r="H660"/>
          <cell r="I660"/>
          <cell r="J660"/>
          <cell r="K660"/>
          <cell r="L660"/>
          <cell r="M660"/>
          <cell r="N660"/>
          <cell r="O660"/>
          <cell r="P660"/>
          <cell r="Q660"/>
          <cell r="R660"/>
        </row>
        <row r="661">
          <cell r="H661"/>
          <cell r="I661"/>
          <cell r="J661"/>
          <cell r="K661"/>
          <cell r="L661"/>
          <cell r="M661"/>
          <cell r="N661"/>
          <cell r="O661"/>
          <cell r="P661"/>
          <cell r="Q661"/>
          <cell r="R661"/>
        </row>
        <row r="662">
          <cell r="H662"/>
          <cell r="I662"/>
          <cell r="J662"/>
          <cell r="K662"/>
          <cell r="L662"/>
          <cell r="M662"/>
          <cell r="N662"/>
          <cell r="O662"/>
          <cell r="P662"/>
          <cell r="Q662"/>
          <cell r="R662"/>
        </row>
        <row r="663">
          <cell r="H663"/>
          <cell r="I663"/>
          <cell r="J663"/>
          <cell r="K663"/>
          <cell r="L663"/>
          <cell r="M663"/>
          <cell r="N663"/>
          <cell r="O663"/>
          <cell r="P663"/>
          <cell r="Q663"/>
          <cell r="R663"/>
        </row>
        <row r="664">
          <cell r="H664"/>
          <cell r="I664"/>
          <cell r="J664"/>
          <cell r="K664"/>
          <cell r="L664"/>
          <cell r="M664"/>
          <cell r="N664"/>
          <cell r="O664"/>
          <cell r="P664"/>
          <cell r="Q664"/>
          <cell r="R664"/>
        </row>
        <row r="665">
          <cell r="H665"/>
          <cell r="I665"/>
          <cell r="J665"/>
          <cell r="K665"/>
          <cell r="L665"/>
          <cell r="M665"/>
          <cell r="N665"/>
          <cell r="O665"/>
          <cell r="P665"/>
          <cell r="Q665"/>
          <cell r="R665"/>
        </row>
        <row r="666">
          <cell r="H666"/>
          <cell r="I666"/>
          <cell r="J666"/>
          <cell r="K666"/>
          <cell r="L666"/>
          <cell r="M666"/>
          <cell r="N666"/>
          <cell r="O666"/>
          <cell r="P666"/>
          <cell r="Q666"/>
          <cell r="R666"/>
        </row>
        <row r="667">
          <cell r="H667"/>
          <cell r="I667"/>
          <cell r="J667"/>
          <cell r="K667"/>
          <cell r="L667"/>
          <cell r="M667"/>
          <cell r="N667"/>
          <cell r="O667"/>
          <cell r="P667"/>
          <cell r="Q667"/>
          <cell r="R667"/>
        </row>
        <row r="668">
          <cell r="H668"/>
          <cell r="I668"/>
          <cell r="J668"/>
          <cell r="K668"/>
          <cell r="L668"/>
          <cell r="M668"/>
          <cell r="N668"/>
          <cell r="O668"/>
          <cell r="P668"/>
          <cell r="Q668"/>
          <cell r="R668"/>
        </row>
        <row r="669">
          <cell r="H669"/>
          <cell r="I669"/>
          <cell r="J669"/>
          <cell r="K669"/>
          <cell r="L669"/>
          <cell r="M669"/>
          <cell r="N669"/>
          <cell r="O669"/>
          <cell r="P669"/>
          <cell r="Q669"/>
          <cell r="R669"/>
        </row>
        <row r="670">
          <cell r="H670"/>
          <cell r="I670"/>
          <cell r="J670"/>
          <cell r="K670"/>
          <cell r="L670"/>
          <cell r="M670"/>
          <cell r="N670"/>
          <cell r="O670"/>
          <cell r="P670"/>
          <cell r="Q670"/>
          <cell r="R670"/>
        </row>
        <row r="671">
          <cell r="H671"/>
          <cell r="I671"/>
          <cell r="J671"/>
          <cell r="K671"/>
          <cell r="L671"/>
          <cell r="M671"/>
          <cell r="N671"/>
          <cell r="O671"/>
          <cell r="P671"/>
          <cell r="Q671"/>
          <cell r="R671"/>
        </row>
        <row r="672">
          <cell r="H672"/>
          <cell r="I672"/>
          <cell r="J672"/>
          <cell r="K672"/>
          <cell r="L672"/>
          <cell r="M672"/>
          <cell r="N672"/>
          <cell r="O672"/>
          <cell r="P672"/>
          <cell r="Q672"/>
          <cell r="R672"/>
        </row>
        <row r="673">
          <cell r="H673"/>
          <cell r="I673"/>
          <cell r="J673"/>
          <cell r="K673"/>
          <cell r="L673"/>
          <cell r="M673"/>
          <cell r="N673"/>
          <cell r="O673"/>
          <cell r="P673"/>
          <cell r="Q673"/>
          <cell r="R673"/>
        </row>
        <row r="674">
          <cell r="H674"/>
          <cell r="I674"/>
          <cell r="J674"/>
          <cell r="K674"/>
          <cell r="L674"/>
          <cell r="M674"/>
          <cell r="N674"/>
          <cell r="O674"/>
          <cell r="P674"/>
          <cell r="Q674"/>
          <cell r="R674"/>
        </row>
        <row r="675">
          <cell r="H675"/>
          <cell r="I675"/>
          <cell r="J675"/>
          <cell r="K675"/>
          <cell r="L675"/>
          <cell r="M675"/>
          <cell r="N675"/>
          <cell r="O675"/>
          <cell r="P675"/>
          <cell r="Q675"/>
          <cell r="R675"/>
        </row>
        <row r="676">
          <cell r="H676"/>
          <cell r="I676"/>
          <cell r="J676"/>
          <cell r="K676"/>
          <cell r="L676"/>
          <cell r="M676"/>
          <cell r="N676"/>
          <cell r="O676"/>
          <cell r="P676"/>
          <cell r="Q676"/>
          <cell r="R676"/>
        </row>
        <row r="677">
          <cell r="H677"/>
          <cell r="I677"/>
          <cell r="J677"/>
          <cell r="K677"/>
          <cell r="L677"/>
          <cell r="M677"/>
          <cell r="N677"/>
          <cell r="O677"/>
          <cell r="P677"/>
          <cell r="Q677"/>
          <cell r="R677"/>
        </row>
        <row r="678">
          <cell r="H678"/>
          <cell r="I678"/>
          <cell r="J678"/>
          <cell r="K678"/>
          <cell r="L678"/>
          <cell r="M678"/>
          <cell r="N678"/>
          <cell r="O678"/>
          <cell r="P678"/>
          <cell r="Q678"/>
          <cell r="R678"/>
        </row>
        <row r="679">
          <cell r="H679"/>
          <cell r="I679"/>
          <cell r="J679"/>
          <cell r="K679"/>
          <cell r="L679"/>
          <cell r="M679"/>
          <cell r="N679"/>
          <cell r="O679"/>
          <cell r="P679"/>
          <cell r="Q679"/>
          <cell r="R679"/>
        </row>
        <row r="680">
          <cell r="H680"/>
          <cell r="I680"/>
          <cell r="J680"/>
          <cell r="K680"/>
          <cell r="L680"/>
          <cell r="M680"/>
          <cell r="N680"/>
          <cell r="O680"/>
          <cell r="P680"/>
          <cell r="Q680"/>
          <cell r="R680"/>
        </row>
        <row r="681">
          <cell r="H681"/>
          <cell r="I681"/>
          <cell r="J681"/>
          <cell r="K681"/>
          <cell r="L681"/>
          <cell r="M681"/>
          <cell r="N681"/>
          <cell r="O681"/>
          <cell r="P681"/>
          <cell r="Q681"/>
          <cell r="R681"/>
        </row>
        <row r="682">
          <cell r="H682"/>
          <cell r="I682"/>
          <cell r="J682"/>
          <cell r="K682"/>
          <cell r="L682"/>
          <cell r="M682"/>
          <cell r="N682"/>
          <cell r="O682"/>
          <cell r="P682"/>
          <cell r="Q682"/>
          <cell r="R682"/>
        </row>
        <row r="683">
          <cell r="H683"/>
          <cell r="I683"/>
          <cell r="J683"/>
          <cell r="K683"/>
          <cell r="L683"/>
          <cell r="M683"/>
          <cell r="N683"/>
          <cell r="O683"/>
          <cell r="P683"/>
          <cell r="Q683"/>
          <cell r="R683"/>
        </row>
        <row r="684">
          <cell r="H684"/>
          <cell r="I684"/>
          <cell r="J684"/>
          <cell r="K684"/>
          <cell r="L684"/>
          <cell r="M684"/>
          <cell r="N684"/>
          <cell r="O684"/>
          <cell r="P684"/>
          <cell r="Q684"/>
          <cell r="R684"/>
        </row>
        <row r="685">
          <cell r="H685"/>
          <cell r="I685"/>
          <cell r="J685"/>
          <cell r="K685"/>
          <cell r="L685"/>
          <cell r="M685"/>
          <cell r="N685"/>
          <cell r="O685"/>
          <cell r="P685"/>
          <cell r="Q685"/>
          <cell r="R685"/>
        </row>
        <row r="686">
          <cell r="H686"/>
          <cell r="I686"/>
          <cell r="J686"/>
          <cell r="K686"/>
          <cell r="L686"/>
          <cell r="M686"/>
          <cell r="N686"/>
          <cell r="O686"/>
          <cell r="P686"/>
          <cell r="Q686"/>
          <cell r="R686"/>
        </row>
        <row r="687">
          <cell r="H687"/>
          <cell r="I687"/>
          <cell r="J687"/>
          <cell r="K687"/>
          <cell r="L687"/>
          <cell r="M687"/>
          <cell r="N687"/>
          <cell r="O687"/>
          <cell r="P687"/>
          <cell r="Q687"/>
          <cell r="R687"/>
        </row>
        <row r="688">
          <cell r="H688"/>
          <cell r="I688"/>
          <cell r="J688"/>
          <cell r="K688"/>
          <cell r="L688"/>
          <cell r="M688"/>
          <cell r="N688"/>
          <cell r="O688"/>
          <cell r="P688"/>
          <cell r="Q688"/>
          <cell r="R688"/>
        </row>
        <row r="689">
          <cell r="H689"/>
          <cell r="I689"/>
          <cell r="J689"/>
          <cell r="K689"/>
          <cell r="L689"/>
          <cell r="M689"/>
          <cell r="N689"/>
          <cell r="O689"/>
          <cell r="P689"/>
          <cell r="Q689"/>
          <cell r="R689"/>
        </row>
        <row r="690">
          <cell r="H690"/>
          <cell r="I690"/>
          <cell r="J690"/>
          <cell r="K690"/>
          <cell r="L690"/>
          <cell r="M690"/>
          <cell r="N690"/>
          <cell r="O690"/>
          <cell r="P690"/>
          <cell r="Q690"/>
          <cell r="R690"/>
        </row>
        <row r="691">
          <cell r="H691"/>
          <cell r="I691"/>
          <cell r="J691"/>
          <cell r="K691"/>
          <cell r="L691"/>
          <cell r="M691"/>
          <cell r="N691"/>
          <cell r="O691"/>
          <cell r="P691"/>
          <cell r="Q691"/>
          <cell r="R691"/>
        </row>
        <row r="692">
          <cell r="H692"/>
          <cell r="I692"/>
          <cell r="J692"/>
          <cell r="K692"/>
          <cell r="L692"/>
          <cell r="M692"/>
          <cell r="N692"/>
          <cell r="O692"/>
          <cell r="P692"/>
          <cell r="Q692"/>
          <cell r="R692"/>
        </row>
        <row r="693">
          <cell r="H693"/>
          <cell r="I693"/>
          <cell r="J693"/>
          <cell r="K693"/>
          <cell r="L693"/>
          <cell r="M693"/>
          <cell r="N693"/>
          <cell r="O693"/>
          <cell r="P693"/>
          <cell r="Q693"/>
          <cell r="R693"/>
        </row>
        <row r="694">
          <cell r="H694"/>
          <cell r="I694"/>
          <cell r="J694"/>
          <cell r="K694"/>
          <cell r="L694"/>
          <cell r="M694"/>
          <cell r="N694"/>
          <cell r="O694"/>
          <cell r="P694"/>
          <cell r="Q694"/>
          <cell r="R694"/>
        </row>
        <row r="695">
          <cell r="H695"/>
          <cell r="I695"/>
          <cell r="J695"/>
          <cell r="K695"/>
          <cell r="L695"/>
          <cell r="M695"/>
          <cell r="N695"/>
          <cell r="O695"/>
          <cell r="P695"/>
          <cell r="Q695"/>
          <cell r="R695"/>
        </row>
        <row r="696">
          <cell r="H696"/>
          <cell r="I696"/>
          <cell r="J696"/>
          <cell r="K696"/>
          <cell r="L696"/>
          <cell r="M696"/>
          <cell r="N696"/>
          <cell r="O696"/>
          <cell r="P696"/>
          <cell r="Q696"/>
          <cell r="R696"/>
        </row>
        <row r="697">
          <cell r="H697"/>
          <cell r="I697"/>
          <cell r="J697"/>
          <cell r="K697"/>
          <cell r="L697"/>
          <cell r="M697"/>
          <cell r="N697"/>
          <cell r="O697"/>
          <cell r="P697"/>
          <cell r="Q697"/>
          <cell r="R697"/>
        </row>
        <row r="698">
          <cell r="H698"/>
          <cell r="I698"/>
          <cell r="J698"/>
          <cell r="K698"/>
          <cell r="L698"/>
          <cell r="M698"/>
          <cell r="N698"/>
          <cell r="O698"/>
          <cell r="P698"/>
          <cell r="Q698"/>
          <cell r="R698"/>
        </row>
        <row r="699">
          <cell r="H699"/>
          <cell r="I699"/>
          <cell r="J699"/>
          <cell r="K699"/>
          <cell r="L699"/>
          <cell r="M699"/>
          <cell r="N699"/>
          <cell r="O699"/>
          <cell r="P699"/>
          <cell r="Q699"/>
          <cell r="R699"/>
        </row>
        <row r="700">
          <cell r="H700"/>
          <cell r="I700"/>
          <cell r="J700"/>
          <cell r="K700"/>
          <cell r="L700"/>
          <cell r="M700"/>
          <cell r="N700"/>
          <cell r="O700"/>
          <cell r="P700"/>
          <cell r="Q700"/>
          <cell r="R700"/>
        </row>
        <row r="701">
          <cell r="H701"/>
          <cell r="I701"/>
          <cell r="J701"/>
          <cell r="K701"/>
          <cell r="L701"/>
          <cell r="M701"/>
          <cell r="N701"/>
          <cell r="O701"/>
          <cell r="P701"/>
          <cell r="Q701"/>
          <cell r="R701"/>
        </row>
        <row r="702">
          <cell r="H702"/>
          <cell r="I702"/>
          <cell r="J702"/>
          <cell r="K702"/>
          <cell r="L702"/>
          <cell r="M702"/>
          <cell r="N702"/>
          <cell r="O702"/>
          <cell r="P702"/>
          <cell r="Q702"/>
          <cell r="R702"/>
        </row>
        <row r="703">
          <cell r="H703"/>
          <cell r="I703"/>
          <cell r="J703"/>
          <cell r="K703"/>
          <cell r="L703"/>
          <cell r="M703"/>
          <cell r="N703"/>
          <cell r="O703"/>
          <cell r="P703"/>
          <cell r="Q703"/>
          <cell r="R703"/>
        </row>
        <row r="704">
          <cell r="H704"/>
          <cell r="I704"/>
          <cell r="J704"/>
          <cell r="K704"/>
          <cell r="L704"/>
          <cell r="M704"/>
          <cell r="N704"/>
          <cell r="O704"/>
          <cell r="P704"/>
          <cell r="Q704"/>
          <cell r="R704"/>
        </row>
        <row r="705">
          <cell r="H705"/>
          <cell r="I705"/>
          <cell r="J705"/>
          <cell r="K705"/>
          <cell r="L705"/>
          <cell r="M705"/>
          <cell r="N705"/>
          <cell r="O705"/>
          <cell r="P705"/>
          <cell r="Q705"/>
          <cell r="R705"/>
        </row>
        <row r="706">
          <cell r="H706"/>
          <cell r="I706"/>
          <cell r="J706"/>
          <cell r="K706"/>
          <cell r="L706"/>
          <cell r="M706"/>
          <cell r="N706"/>
          <cell r="O706"/>
          <cell r="P706"/>
          <cell r="Q706"/>
          <cell r="R706"/>
        </row>
        <row r="707">
          <cell r="H707"/>
          <cell r="I707"/>
          <cell r="J707"/>
          <cell r="K707"/>
          <cell r="L707"/>
          <cell r="M707"/>
          <cell r="N707"/>
          <cell r="O707"/>
          <cell r="P707"/>
          <cell r="Q707"/>
          <cell r="R707"/>
        </row>
        <row r="708">
          <cell r="H708"/>
          <cell r="I708"/>
          <cell r="J708"/>
          <cell r="K708"/>
          <cell r="L708"/>
          <cell r="M708"/>
          <cell r="N708"/>
          <cell r="O708"/>
          <cell r="P708"/>
          <cell r="Q708"/>
          <cell r="R708"/>
        </row>
        <row r="709">
          <cell r="H709"/>
          <cell r="I709"/>
          <cell r="J709"/>
          <cell r="K709"/>
          <cell r="L709"/>
          <cell r="M709"/>
          <cell r="N709"/>
          <cell r="O709"/>
          <cell r="P709"/>
          <cell r="Q709"/>
          <cell r="R709"/>
        </row>
        <row r="710">
          <cell r="H710"/>
          <cell r="I710"/>
          <cell r="J710"/>
          <cell r="K710"/>
          <cell r="L710"/>
          <cell r="M710"/>
          <cell r="N710"/>
          <cell r="O710"/>
          <cell r="P710"/>
          <cell r="Q710"/>
          <cell r="R710"/>
        </row>
        <row r="711">
          <cell r="H711"/>
          <cell r="I711"/>
          <cell r="J711"/>
          <cell r="K711"/>
          <cell r="L711"/>
          <cell r="M711"/>
          <cell r="N711"/>
          <cell r="O711"/>
          <cell r="P711"/>
          <cell r="Q711"/>
          <cell r="R711"/>
        </row>
        <row r="712">
          <cell r="H712"/>
          <cell r="I712"/>
          <cell r="J712"/>
          <cell r="K712"/>
          <cell r="L712"/>
          <cell r="M712"/>
          <cell r="N712"/>
          <cell r="O712"/>
          <cell r="P712"/>
          <cell r="Q712"/>
          <cell r="R712"/>
        </row>
        <row r="713">
          <cell r="H713"/>
          <cell r="I713"/>
          <cell r="J713"/>
          <cell r="K713"/>
          <cell r="L713"/>
          <cell r="M713"/>
          <cell r="N713"/>
          <cell r="O713"/>
          <cell r="P713"/>
          <cell r="Q713"/>
          <cell r="R713"/>
        </row>
        <row r="714">
          <cell r="H714"/>
          <cell r="I714"/>
          <cell r="J714"/>
          <cell r="K714"/>
          <cell r="L714"/>
          <cell r="M714"/>
          <cell r="N714"/>
          <cell r="O714"/>
          <cell r="P714"/>
          <cell r="Q714"/>
          <cell r="R714"/>
        </row>
        <row r="715">
          <cell r="H715"/>
          <cell r="I715"/>
          <cell r="J715"/>
          <cell r="K715"/>
          <cell r="L715"/>
          <cell r="M715"/>
          <cell r="N715"/>
          <cell r="O715"/>
          <cell r="P715"/>
          <cell r="Q715"/>
          <cell r="R715"/>
        </row>
        <row r="716">
          <cell r="H716"/>
          <cell r="I716"/>
          <cell r="J716"/>
          <cell r="K716"/>
          <cell r="L716"/>
          <cell r="M716"/>
          <cell r="N716"/>
          <cell r="O716"/>
          <cell r="P716"/>
          <cell r="Q716"/>
          <cell r="R716"/>
        </row>
        <row r="717">
          <cell r="H717"/>
          <cell r="I717"/>
          <cell r="J717"/>
          <cell r="K717"/>
          <cell r="L717"/>
          <cell r="M717"/>
          <cell r="N717"/>
          <cell r="O717"/>
          <cell r="P717"/>
          <cell r="Q717"/>
          <cell r="R717"/>
        </row>
        <row r="718">
          <cell r="H718"/>
          <cell r="I718"/>
          <cell r="J718"/>
          <cell r="K718"/>
          <cell r="L718"/>
          <cell r="M718"/>
          <cell r="N718"/>
          <cell r="O718"/>
          <cell r="P718"/>
          <cell r="Q718"/>
          <cell r="R718"/>
        </row>
        <row r="719">
          <cell r="H719"/>
          <cell r="I719"/>
          <cell r="J719"/>
          <cell r="K719"/>
          <cell r="L719"/>
          <cell r="M719"/>
          <cell r="N719"/>
          <cell r="O719"/>
          <cell r="P719"/>
          <cell r="Q719"/>
          <cell r="R719"/>
        </row>
        <row r="720">
          <cell r="H720"/>
          <cell r="I720"/>
          <cell r="J720"/>
          <cell r="K720"/>
          <cell r="L720"/>
          <cell r="M720"/>
          <cell r="N720"/>
          <cell r="O720"/>
          <cell r="P720"/>
          <cell r="Q720"/>
          <cell r="R720"/>
        </row>
        <row r="721">
          <cell r="H721"/>
          <cell r="I721"/>
          <cell r="J721"/>
          <cell r="K721"/>
          <cell r="L721"/>
          <cell r="M721"/>
          <cell r="N721"/>
          <cell r="O721"/>
          <cell r="P721"/>
          <cell r="Q721"/>
          <cell r="R721"/>
        </row>
        <row r="722">
          <cell r="H722"/>
          <cell r="I722"/>
          <cell r="J722"/>
          <cell r="K722"/>
          <cell r="L722"/>
          <cell r="M722"/>
          <cell r="N722"/>
          <cell r="O722"/>
          <cell r="P722"/>
          <cell r="Q722"/>
          <cell r="R722"/>
        </row>
        <row r="723">
          <cell r="H723"/>
          <cell r="I723"/>
          <cell r="J723"/>
          <cell r="K723"/>
          <cell r="L723"/>
          <cell r="M723"/>
          <cell r="N723"/>
          <cell r="O723"/>
          <cell r="P723"/>
          <cell r="Q723"/>
          <cell r="R723"/>
        </row>
        <row r="724">
          <cell r="H724"/>
          <cell r="I724"/>
          <cell r="J724"/>
          <cell r="K724"/>
          <cell r="L724"/>
          <cell r="M724"/>
          <cell r="N724"/>
          <cell r="O724"/>
          <cell r="P724"/>
          <cell r="Q724"/>
          <cell r="R724"/>
        </row>
        <row r="725">
          <cell r="H725"/>
          <cell r="I725"/>
          <cell r="J725"/>
          <cell r="K725"/>
          <cell r="L725"/>
          <cell r="M725"/>
          <cell r="N725"/>
          <cell r="O725"/>
          <cell r="P725"/>
          <cell r="Q725"/>
          <cell r="R725"/>
        </row>
        <row r="726">
          <cell r="H726"/>
          <cell r="I726"/>
          <cell r="J726"/>
          <cell r="K726"/>
          <cell r="L726"/>
          <cell r="M726"/>
          <cell r="N726"/>
          <cell r="O726"/>
          <cell r="P726"/>
          <cell r="Q726"/>
          <cell r="R726"/>
        </row>
        <row r="727">
          <cell r="H727"/>
          <cell r="I727"/>
          <cell r="J727"/>
          <cell r="K727"/>
          <cell r="L727"/>
          <cell r="M727"/>
          <cell r="N727"/>
          <cell r="O727"/>
          <cell r="P727"/>
          <cell r="Q727"/>
          <cell r="R727"/>
        </row>
        <row r="728">
          <cell r="H728"/>
          <cell r="I728"/>
          <cell r="J728"/>
          <cell r="K728"/>
          <cell r="L728"/>
          <cell r="M728"/>
          <cell r="N728"/>
          <cell r="O728"/>
          <cell r="P728"/>
          <cell r="Q728"/>
          <cell r="R728"/>
        </row>
        <row r="729">
          <cell r="H729"/>
          <cell r="I729"/>
          <cell r="J729"/>
          <cell r="K729"/>
          <cell r="L729"/>
          <cell r="M729"/>
          <cell r="N729"/>
          <cell r="O729"/>
          <cell r="P729"/>
          <cell r="Q729"/>
          <cell r="R729"/>
        </row>
        <row r="730">
          <cell r="H730"/>
          <cell r="I730"/>
          <cell r="J730"/>
          <cell r="K730"/>
          <cell r="L730"/>
          <cell r="M730"/>
          <cell r="N730"/>
          <cell r="O730"/>
          <cell r="P730"/>
          <cell r="Q730"/>
          <cell r="R730"/>
        </row>
        <row r="731">
          <cell r="H731"/>
          <cell r="I731"/>
          <cell r="J731"/>
          <cell r="K731"/>
          <cell r="L731"/>
          <cell r="M731"/>
          <cell r="N731"/>
          <cell r="O731"/>
          <cell r="P731"/>
          <cell r="Q731"/>
          <cell r="R731"/>
        </row>
        <row r="732">
          <cell r="H732"/>
          <cell r="I732"/>
          <cell r="J732"/>
          <cell r="K732"/>
          <cell r="L732"/>
          <cell r="M732"/>
          <cell r="N732"/>
          <cell r="O732"/>
          <cell r="P732"/>
          <cell r="Q732"/>
          <cell r="R732"/>
        </row>
        <row r="733">
          <cell r="H733"/>
          <cell r="I733"/>
          <cell r="J733"/>
          <cell r="K733"/>
          <cell r="L733"/>
          <cell r="M733"/>
          <cell r="N733"/>
          <cell r="O733"/>
          <cell r="P733"/>
          <cell r="Q733"/>
          <cell r="R733"/>
        </row>
        <row r="734">
          <cell r="H734"/>
          <cell r="I734"/>
          <cell r="J734"/>
          <cell r="K734"/>
          <cell r="L734"/>
          <cell r="M734"/>
          <cell r="N734"/>
          <cell r="O734"/>
          <cell r="P734"/>
          <cell r="Q734"/>
          <cell r="R734"/>
        </row>
        <row r="735">
          <cell r="H735"/>
          <cell r="I735"/>
          <cell r="J735"/>
          <cell r="K735"/>
          <cell r="L735"/>
          <cell r="M735"/>
          <cell r="N735"/>
          <cell r="O735"/>
          <cell r="P735"/>
          <cell r="Q735"/>
          <cell r="R735"/>
        </row>
        <row r="736">
          <cell r="H736"/>
          <cell r="I736"/>
          <cell r="J736"/>
          <cell r="K736"/>
          <cell r="L736"/>
          <cell r="M736"/>
          <cell r="N736"/>
          <cell r="O736"/>
          <cell r="P736"/>
          <cell r="Q736"/>
          <cell r="R736"/>
        </row>
        <row r="737">
          <cell r="H737"/>
          <cell r="I737"/>
          <cell r="J737"/>
          <cell r="K737"/>
          <cell r="L737"/>
          <cell r="M737"/>
          <cell r="N737"/>
          <cell r="O737"/>
          <cell r="P737"/>
          <cell r="Q737"/>
          <cell r="R737"/>
        </row>
        <row r="738">
          <cell r="H738"/>
          <cell r="I738"/>
          <cell r="J738"/>
          <cell r="K738"/>
          <cell r="L738"/>
          <cell r="M738"/>
          <cell r="N738"/>
          <cell r="O738"/>
          <cell r="P738"/>
          <cell r="Q738"/>
          <cell r="R738"/>
        </row>
        <row r="739">
          <cell r="H739"/>
          <cell r="I739"/>
          <cell r="J739"/>
          <cell r="K739"/>
          <cell r="L739"/>
          <cell r="M739"/>
          <cell r="N739"/>
          <cell r="O739"/>
          <cell r="P739"/>
          <cell r="Q739"/>
          <cell r="R739"/>
        </row>
        <row r="740">
          <cell r="H740"/>
          <cell r="I740"/>
          <cell r="J740"/>
          <cell r="K740"/>
          <cell r="L740"/>
          <cell r="M740"/>
          <cell r="N740"/>
          <cell r="O740"/>
          <cell r="P740"/>
          <cell r="Q740"/>
          <cell r="R740"/>
        </row>
        <row r="741">
          <cell r="H741"/>
          <cell r="I741"/>
          <cell r="J741"/>
          <cell r="K741"/>
          <cell r="L741"/>
          <cell r="M741"/>
          <cell r="N741"/>
          <cell r="O741"/>
          <cell r="P741"/>
          <cell r="Q741"/>
          <cell r="R741"/>
        </row>
        <row r="742">
          <cell r="H742"/>
          <cell r="I742"/>
          <cell r="J742"/>
          <cell r="K742"/>
          <cell r="L742"/>
          <cell r="M742"/>
          <cell r="N742"/>
          <cell r="O742"/>
          <cell r="P742"/>
          <cell r="Q742"/>
          <cell r="R742"/>
        </row>
        <row r="743">
          <cell r="H743"/>
          <cell r="I743"/>
          <cell r="J743"/>
          <cell r="K743"/>
          <cell r="L743"/>
          <cell r="M743"/>
          <cell r="N743"/>
          <cell r="O743"/>
          <cell r="P743"/>
          <cell r="Q743"/>
          <cell r="R743"/>
        </row>
        <row r="744">
          <cell r="H744"/>
          <cell r="I744"/>
          <cell r="J744"/>
          <cell r="K744"/>
          <cell r="L744"/>
          <cell r="M744"/>
          <cell r="N744"/>
          <cell r="O744"/>
          <cell r="P744"/>
          <cell r="Q744"/>
          <cell r="R744"/>
        </row>
        <row r="745">
          <cell r="H745"/>
          <cell r="I745"/>
          <cell r="J745"/>
          <cell r="K745"/>
          <cell r="L745"/>
          <cell r="M745"/>
          <cell r="N745"/>
          <cell r="O745"/>
          <cell r="P745"/>
          <cell r="Q745"/>
          <cell r="R745"/>
        </row>
        <row r="746">
          <cell r="H746"/>
          <cell r="I746"/>
          <cell r="J746"/>
          <cell r="K746"/>
          <cell r="L746"/>
          <cell r="M746"/>
          <cell r="N746"/>
          <cell r="O746"/>
          <cell r="P746"/>
          <cell r="Q746"/>
          <cell r="R746"/>
        </row>
        <row r="747">
          <cell r="H747"/>
          <cell r="I747"/>
          <cell r="J747"/>
          <cell r="K747"/>
          <cell r="L747"/>
          <cell r="M747"/>
          <cell r="N747"/>
          <cell r="O747"/>
          <cell r="P747"/>
          <cell r="Q747"/>
          <cell r="R747"/>
        </row>
        <row r="748">
          <cell r="H748"/>
          <cell r="I748"/>
          <cell r="J748"/>
          <cell r="K748"/>
          <cell r="L748"/>
          <cell r="M748"/>
          <cell r="N748"/>
          <cell r="O748"/>
          <cell r="P748"/>
          <cell r="Q748"/>
          <cell r="R748"/>
        </row>
        <row r="749">
          <cell r="H749"/>
          <cell r="I749"/>
          <cell r="J749"/>
          <cell r="K749"/>
          <cell r="L749"/>
          <cell r="M749"/>
          <cell r="N749"/>
          <cell r="O749"/>
          <cell r="P749"/>
          <cell r="Q749"/>
          <cell r="R749"/>
        </row>
        <row r="750">
          <cell r="H750"/>
          <cell r="I750"/>
          <cell r="J750"/>
          <cell r="K750"/>
          <cell r="L750"/>
          <cell r="M750"/>
          <cell r="N750"/>
          <cell r="O750"/>
          <cell r="P750"/>
          <cell r="Q750"/>
          <cell r="R750"/>
        </row>
        <row r="751">
          <cell r="H751"/>
          <cell r="I751"/>
          <cell r="J751"/>
          <cell r="K751"/>
          <cell r="L751"/>
          <cell r="M751"/>
          <cell r="N751"/>
          <cell r="O751"/>
          <cell r="P751"/>
          <cell r="Q751"/>
          <cell r="R751"/>
        </row>
        <row r="752">
          <cell r="H752"/>
          <cell r="I752"/>
          <cell r="J752"/>
          <cell r="K752"/>
          <cell r="L752"/>
          <cell r="M752"/>
          <cell r="N752"/>
          <cell r="O752"/>
          <cell r="P752"/>
          <cell r="Q752"/>
          <cell r="R752"/>
        </row>
        <row r="753">
          <cell r="H753"/>
          <cell r="I753"/>
          <cell r="J753"/>
          <cell r="K753"/>
          <cell r="L753"/>
          <cell r="M753"/>
          <cell r="N753"/>
          <cell r="O753"/>
          <cell r="P753"/>
          <cell r="Q753"/>
          <cell r="R753"/>
        </row>
        <row r="754">
          <cell r="H754"/>
          <cell r="I754"/>
          <cell r="J754"/>
          <cell r="K754"/>
          <cell r="L754"/>
          <cell r="M754"/>
          <cell r="N754"/>
          <cell r="O754"/>
          <cell r="P754"/>
          <cell r="Q754"/>
          <cell r="R754"/>
        </row>
        <row r="755">
          <cell r="H755"/>
          <cell r="I755"/>
          <cell r="J755"/>
          <cell r="K755"/>
          <cell r="L755"/>
          <cell r="M755"/>
          <cell r="N755"/>
          <cell r="O755"/>
          <cell r="P755"/>
          <cell r="Q755"/>
          <cell r="R755"/>
        </row>
        <row r="756">
          <cell r="H756"/>
          <cell r="I756"/>
          <cell r="J756"/>
          <cell r="K756"/>
          <cell r="L756"/>
          <cell r="M756"/>
          <cell r="N756"/>
          <cell r="O756"/>
          <cell r="P756"/>
          <cell r="Q756"/>
          <cell r="R756"/>
        </row>
        <row r="757">
          <cell r="H757"/>
          <cell r="I757"/>
          <cell r="J757"/>
          <cell r="K757"/>
          <cell r="L757"/>
          <cell r="M757"/>
          <cell r="N757"/>
          <cell r="O757"/>
          <cell r="P757"/>
          <cell r="Q757"/>
          <cell r="R757"/>
        </row>
        <row r="758">
          <cell r="H758"/>
          <cell r="I758"/>
          <cell r="J758"/>
          <cell r="K758"/>
          <cell r="L758"/>
          <cell r="M758"/>
          <cell r="N758"/>
          <cell r="O758"/>
          <cell r="P758"/>
          <cell r="Q758"/>
          <cell r="R758"/>
        </row>
        <row r="759">
          <cell r="H759"/>
          <cell r="I759"/>
          <cell r="J759"/>
          <cell r="K759"/>
          <cell r="L759"/>
          <cell r="M759"/>
          <cell r="N759"/>
          <cell r="O759"/>
          <cell r="P759"/>
          <cell r="Q759"/>
          <cell r="R759"/>
        </row>
        <row r="760">
          <cell r="H760"/>
          <cell r="I760"/>
          <cell r="J760"/>
          <cell r="K760"/>
          <cell r="L760"/>
          <cell r="M760"/>
          <cell r="N760"/>
          <cell r="O760"/>
          <cell r="P760"/>
          <cell r="Q760"/>
          <cell r="R760"/>
        </row>
        <row r="761">
          <cell r="H761"/>
          <cell r="I761"/>
          <cell r="J761"/>
          <cell r="K761"/>
          <cell r="L761"/>
          <cell r="M761"/>
          <cell r="N761"/>
          <cell r="O761"/>
          <cell r="P761"/>
          <cell r="Q761"/>
          <cell r="R761"/>
        </row>
        <row r="762">
          <cell r="H762"/>
          <cell r="I762"/>
          <cell r="J762"/>
          <cell r="K762"/>
          <cell r="L762"/>
          <cell r="M762"/>
          <cell r="N762"/>
          <cell r="O762"/>
          <cell r="P762"/>
          <cell r="Q762"/>
          <cell r="R762"/>
        </row>
        <row r="763">
          <cell r="H763"/>
          <cell r="I763"/>
          <cell r="J763"/>
          <cell r="K763"/>
          <cell r="L763"/>
          <cell r="M763"/>
          <cell r="N763"/>
          <cell r="O763"/>
          <cell r="P763"/>
          <cell r="Q763"/>
          <cell r="R763"/>
        </row>
        <row r="764">
          <cell r="H764"/>
          <cell r="I764"/>
          <cell r="J764"/>
          <cell r="K764"/>
          <cell r="L764"/>
          <cell r="M764"/>
          <cell r="N764"/>
          <cell r="O764"/>
          <cell r="P764"/>
          <cell r="Q764"/>
          <cell r="R764"/>
        </row>
        <row r="765">
          <cell r="H765"/>
          <cell r="I765"/>
          <cell r="J765"/>
          <cell r="K765"/>
          <cell r="L765"/>
          <cell r="M765"/>
          <cell r="N765"/>
          <cell r="O765"/>
          <cell r="P765"/>
          <cell r="Q765"/>
          <cell r="R765"/>
        </row>
        <row r="766">
          <cell r="H766"/>
          <cell r="I766"/>
          <cell r="J766"/>
          <cell r="K766"/>
          <cell r="L766"/>
          <cell r="M766"/>
          <cell r="N766"/>
          <cell r="O766"/>
          <cell r="P766"/>
          <cell r="Q766"/>
          <cell r="R766"/>
        </row>
        <row r="767">
          <cell r="H767"/>
          <cell r="I767"/>
          <cell r="J767"/>
          <cell r="K767"/>
          <cell r="L767"/>
          <cell r="M767"/>
          <cell r="N767"/>
          <cell r="O767"/>
          <cell r="P767"/>
          <cell r="Q767"/>
          <cell r="R767"/>
        </row>
        <row r="768">
          <cell r="H768"/>
          <cell r="I768"/>
          <cell r="J768"/>
          <cell r="K768"/>
          <cell r="L768"/>
          <cell r="M768"/>
          <cell r="N768"/>
          <cell r="O768"/>
          <cell r="P768"/>
          <cell r="Q768"/>
          <cell r="R768"/>
        </row>
        <row r="769">
          <cell r="H769"/>
          <cell r="I769"/>
          <cell r="J769"/>
          <cell r="K769"/>
          <cell r="L769"/>
          <cell r="M769"/>
          <cell r="N769"/>
          <cell r="O769"/>
          <cell r="P769"/>
          <cell r="Q769"/>
          <cell r="R769"/>
        </row>
        <row r="770">
          <cell r="H770"/>
          <cell r="I770"/>
          <cell r="J770"/>
          <cell r="K770"/>
          <cell r="L770"/>
          <cell r="M770"/>
          <cell r="N770"/>
          <cell r="O770"/>
          <cell r="P770"/>
          <cell r="Q770"/>
          <cell r="R770"/>
        </row>
        <row r="771">
          <cell r="H771"/>
          <cell r="I771"/>
          <cell r="J771"/>
          <cell r="K771"/>
          <cell r="L771"/>
          <cell r="M771"/>
          <cell r="N771"/>
          <cell r="O771"/>
          <cell r="P771"/>
          <cell r="Q771"/>
          <cell r="R771"/>
        </row>
        <row r="772">
          <cell r="H772"/>
          <cell r="I772"/>
          <cell r="J772"/>
          <cell r="K772"/>
          <cell r="L772"/>
          <cell r="M772"/>
          <cell r="N772"/>
          <cell r="O772"/>
          <cell r="P772"/>
          <cell r="Q772"/>
          <cell r="R772"/>
        </row>
        <row r="773">
          <cell r="H773"/>
          <cell r="I773"/>
          <cell r="J773"/>
          <cell r="K773"/>
          <cell r="L773"/>
          <cell r="M773"/>
          <cell r="N773"/>
          <cell r="O773"/>
          <cell r="P773"/>
          <cell r="Q773"/>
          <cell r="R773"/>
        </row>
        <row r="774">
          <cell r="H774"/>
          <cell r="I774"/>
          <cell r="J774"/>
          <cell r="K774"/>
          <cell r="L774"/>
          <cell r="M774"/>
          <cell r="N774"/>
          <cell r="O774"/>
          <cell r="P774"/>
          <cell r="Q774"/>
          <cell r="R774"/>
        </row>
        <row r="775">
          <cell r="H775"/>
          <cell r="I775"/>
          <cell r="J775"/>
          <cell r="K775"/>
          <cell r="L775"/>
          <cell r="M775"/>
          <cell r="N775"/>
          <cell r="O775"/>
          <cell r="P775"/>
          <cell r="Q775"/>
          <cell r="R775"/>
        </row>
        <row r="776">
          <cell r="H776"/>
          <cell r="I776"/>
          <cell r="J776"/>
          <cell r="K776"/>
          <cell r="L776"/>
          <cell r="M776"/>
          <cell r="N776"/>
          <cell r="O776"/>
          <cell r="P776"/>
          <cell r="Q776"/>
          <cell r="R776"/>
        </row>
        <row r="777">
          <cell r="H777"/>
          <cell r="I777"/>
          <cell r="J777"/>
          <cell r="K777"/>
          <cell r="L777"/>
          <cell r="M777"/>
          <cell r="N777"/>
          <cell r="O777"/>
          <cell r="P777"/>
          <cell r="Q777"/>
          <cell r="R777"/>
        </row>
        <row r="778">
          <cell r="H778"/>
          <cell r="I778"/>
          <cell r="J778"/>
          <cell r="K778"/>
          <cell r="L778"/>
          <cell r="M778"/>
          <cell r="N778"/>
          <cell r="O778"/>
          <cell r="P778"/>
          <cell r="Q778"/>
          <cell r="R778"/>
        </row>
        <row r="779">
          <cell r="H779"/>
          <cell r="I779"/>
          <cell r="J779"/>
          <cell r="K779"/>
          <cell r="L779"/>
          <cell r="M779"/>
          <cell r="N779"/>
          <cell r="O779"/>
          <cell r="P779"/>
          <cell r="Q779"/>
          <cell r="R779"/>
        </row>
        <row r="780">
          <cell r="H780"/>
          <cell r="I780"/>
          <cell r="J780"/>
          <cell r="K780"/>
          <cell r="L780"/>
          <cell r="M780"/>
          <cell r="N780"/>
          <cell r="O780"/>
          <cell r="P780"/>
          <cell r="Q780"/>
          <cell r="R780"/>
        </row>
        <row r="781">
          <cell r="H781"/>
          <cell r="I781"/>
          <cell r="J781"/>
          <cell r="K781"/>
          <cell r="L781"/>
          <cell r="M781"/>
          <cell r="N781"/>
          <cell r="O781"/>
          <cell r="P781"/>
          <cell r="Q781"/>
          <cell r="R781"/>
        </row>
        <row r="782">
          <cell r="H782"/>
          <cell r="I782"/>
          <cell r="J782"/>
          <cell r="K782"/>
          <cell r="L782"/>
          <cell r="M782"/>
          <cell r="N782"/>
          <cell r="O782"/>
          <cell r="P782"/>
          <cell r="Q782"/>
          <cell r="R782"/>
        </row>
        <row r="783">
          <cell r="H783"/>
          <cell r="I783"/>
          <cell r="J783"/>
          <cell r="K783"/>
          <cell r="L783"/>
          <cell r="M783"/>
          <cell r="N783"/>
          <cell r="O783"/>
          <cell r="P783"/>
          <cell r="Q783"/>
          <cell r="R783"/>
        </row>
        <row r="784">
          <cell r="H784"/>
          <cell r="I784"/>
          <cell r="J784"/>
          <cell r="K784"/>
          <cell r="L784"/>
          <cell r="M784"/>
          <cell r="N784"/>
          <cell r="O784"/>
          <cell r="P784"/>
          <cell r="Q784"/>
          <cell r="R784"/>
        </row>
        <row r="785">
          <cell r="H785"/>
          <cell r="I785"/>
          <cell r="J785"/>
          <cell r="K785"/>
          <cell r="L785"/>
          <cell r="M785"/>
          <cell r="N785"/>
          <cell r="O785"/>
          <cell r="P785"/>
          <cell r="Q785"/>
          <cell r="R785"/>
        </row>
        <row r="786">
          <cell r="H786"/>
          <cell r="I786"/>
          <cell r="J786"/>
          <cell r="K786"/>
          <cell r="L786"/>
          <cell r="M786"/>
          <cell r="N786"/>
          <cell r="O786"/>
          <cell r="P786"/>
          <cell r="Q786"/>
          <cell r="R786"/>
        </row>
        <row r="787">
          <cell r="H787"/>
          <cell r="I787"/>
          <cell r="J787"/>
          <cell r="K787"/>
          <cell r="L787"/>
          <cell r="M787"/>
          <cell r="N787"/>
          <cell r="O787"/>
          <cell r="P787"/>
          <cell r="Q787"/>
          <cell r="R787"/>
        </row>
        <row r="788">
          <cell r="H788"/>
          <cell r="I788"/>
          <cell r="J788"/>
          <cell r="K788"/>
          <cell r="L788"/>
          <cell r="M788"/>
          <cell r="N788"/>
          <cell r="O788"/>
          <cell r="P788"/>
          <cell r="Q788"/>
          <cell r="R788"/>
        </row>
        <row r="789">
          <cell r="H789"/>
          <cell r="I789"/>
          <cell r="J789"/>
          <cell r="K789"/>
          <cell r="L789"/>
          <cell r="M789"/>
          <cell r="N789"/>
          <cell r="O789"/>
          <cell r="P789"/>
          <cell r="Q789"/>
          <cell r="R789"/>
        </row>
        <row r="790">
          <cell r="H790"/>
          <cell r="I790"/>
          <cell r="J790"/>
          <cell r="K790"/>
          <cell r="L790"/>
          <cell r="M790"/>
          <cell r="N790"/>
          <cell r="O790"/>
          <cell r="P790"/>
          <cell r="Q790"/>
          <cell r="R790"/>
        </row>
        <row r="791">
          <cell r="H791"/>
          <cell r="I791"/>
          <cell r="J791"/>
          <cell r="K791"/>
          <cell r="L791"/>
          <cell r="M791"/>
          <cell r="N791"/>
          <cell r="O791"/>
          <cell r="P791"/>
          <cell r="Q791"/>
          <cell r="R791"/>
        </row>
        <row r="792">
          <cell r="H792"/>
          <cell r="I792"/>
          <cell r="J792"/>
          <cell r="K792"/>
          <cell r="L792"/>
          <cell r="M792"/>
          <cell r="N792"/>
          <cell r="O792"/>
          <cell r="P792"/>
          <cell r="Q792"/>
          <cell r="R792"/>
        </row>
        <row r="793">
          <cell r="H793"/>
          <cell r="I793"/>
          <cell r="J793"/>
          <cell r="K793"/>
          <cell r="L793"/>
          <cell r="M793"/>
          <cell r="N793"/>
          <cell r="O793"/>
          <cell r="P793"/>
          <cell r="Q793"/>
          <cell r="R793"/>
        </row>
        <row r="794">
          <cell r="H794"/>
          <cell r="I794"/>
          <cell r="J794"/>
          <cell r="K794"/>
          <cell r="L794"/>
          <cell r="M794"/>
          <cell r="N794"/>
          <cell r="O794"/>
          <cell r="P794"/>
          <cell r="Q794"/>
          <cell r="R794"/>
        </row>
        <row r="795">
          <cell r="H795"/>
          <cell r="I795"/>
          <cell r="J795"/>
          <cell r="K795"/>
          <cell r="L795"/>
          <cell r="M795"/>
          <cell r="N795"/>
          <cell r="O795"/>
          <cell r="P795"/>
          <cell r="Q795"/>
          <cell r="R795"/>
        </row>
        <row r="796">
          <cell r="H796"/>
          <cell r="I796"/>
          <cell r="J796"/>
          <cell r="K796"/>
          <cell r="L796"/>
          <cell r="M796"/>
          <cell r="N796"/>
          <cell r="O796"/>
          <cell r="P796"/>
          <cell r="Q796"/>
          <cell r="R796"/>
        </row>
        <row r="797">
          <cell r="H797"/>
          <cell r="I797"/>
          <cell r="J797"/>
          <cell r="K797"/>
          <cell r="L797"/>
          <cell r="M797"/>
          <cell r="N797"/>
          <cell r="O797"/>
          <cell r="P797"/>
          <cell r="Q797"/>
          <cell r="R797"/>
        </row>
        <row r="798">
          <cell r="H798"/>
          <cell r="I798"/>
          <cell r="J798"/>
          <cell r="K798"/>
          <cell r="L798"/>
          <cell r="M798"/>
          <cell r="N798"/>
          <cell r="O798"/>
          <cell r="P798"/>
          <cell r="Q798"/>
          <cell r="R798"/>
        </row>
        <row r="799">
          <cell r="H799"/>
          <cell r="I799"/>
          <cell r="J799"/>
          <cell r="K799"/>
          <cell r="L799"/>
          <cell r="M799"/>
          <cell r="N799"/>
          <cell r="O799"/>
          <cell r="P799"/>
          <cell r="Q799"/>
          <cell r="R799"/>
        </row>
        <row r="800">
          <cell r="H800"/>
          <cell r="I800"/>
          <cell r="J800"/>
          <cell r="K800"/>
          <cell r="L800"/>
          <cell r="M800"/>
          <cell r="N800"/>
          <cell r="O800"/>
          <cell r="P800"/>
          <cell r="Q800"/>
          <cell r="R800"/>
        </row>
        <row r="801">
          <cell r="H801"/>
          <cell r="I801"/>
          <cell r="J801"/>
          <cell r="K801"/>
          <cell r="L801"/>
          <cell r="M801"/>
          <cell r="N801"/>
          <cell r="O801"/>
          <cell r="P801"/>
          <cell r="Q801"/>
          <cell r="R801"/>
        </row>
        <row r="802">
          <cell r="H802"/>
          <cell r="I802"/>
          <cell r="J802"/>
          <cell r="K802"/>
          <cell r="L802"/>
          <cell r="M802"/>
          <cell r="N802"/>
          <cell r="O802"/>
          <cell r="P802"/>
          <cell r="Q802"/>
          <cell r="R802"/>
        </row>
        <row r="803">
          <cell r="H803"/>
          <cell r="I803"/>
          <cell r="J803"/>
          <cell r="K803"/>
          <cell r="L803"/>
          <cell r="M803"/>
          <cell r="N803"/>
          <cell r="O803"/>
          <cell r="P803"/>
          <cell r="Q803"/>
          <cell r="R803"/>
        </row>
        <row r="804">
          <cell r="H804"/>
          <cell r="I804"/>
          <cell r="J804"/>
          <cell r="K804"/>
          <cell r="L804"/>
          <cell r="M804"/>
          <cell r="N804"/>
          <cell r="O804"/>
          <cell r="P804"/>
          <cell r="Q804"/>
          <cell r="R804"/>
        </row>
        <row r="805">
          <cell r="H805"/>
          <cell r="I805"/>
          <cell r="J805"/>
          <cell r="K805"/>
          <cell r="L805"/>
          <cell r="M805"/>
          <cell r="N805"/>
          <cell r="O805"/>
          <cell r="P805"/>
          <cell r="Q805"/>
          <cell r="R805"/>
        </row>
        <row r="806">
          <cell r="H806"/>
          <cell r="I806"/>
          <cell r="J806"/>
          <cell r="K806"/>
          <cell r="L806"/>
          <cell r="M806"/>
          <cell r="N806"/>
          <cell r="O806"/>
          <cell r="P806"/>
          <cell r="Q806"/>
          <cell r="R806"/>
        </row>
        <row r="807">
          <cell r="H807"/>
          <cell r="I807"/>
          <cell r="J807"/>
          <cell r="K807"/>
          <cell r="L807"/>
          <cell r="M807"/>
          <cell r="N807"/>
          <cell r="O807"/>
          <cell r="P807"/>
          <cell r="Q807"/>
          <cell r="R807"/>
        </row>
        <row r="808">
          <cell r="H808"/>
          <cell r="I808"/>
          <cell r="J808"/>
          <cell r="K808"/>
          <cell r="L808"/>
          <cell r="M808"/>
          <cell r="N808"/>
          <cell r="O808"/>
          <cell r="P808"/>
          <cell r="Q808"/>
          <cell r="R808"/>
        </row>
        <row r="809">
          <cell r="H809"/>
          <cell r="I809"/>
          <cell r="J809"/>
          <cell r="K809"/>
          <cell r="L809"/>
          <cell r="M809"/>
          <cell r="N809"/>
          <cell r="O809"/>
          <cell r="P809"/>
          <cell r="Q809"/>
          <cell r="R809"/>
        </row>
        <row r="810">
          <cell r="H810"/>
          <cell r="I810"/>
          <cell r="J810"/>
          <cell r="K810"/>
          <cell r="L810"/>
          <cell r="M810"/>
          <cell r="N810"/>
          <cell r="O810"/>
          <cell r="P810"/>
          <cell r="Q810"/>
          <cell r="R810"/>
        </row>
        <row r="811">
          <cell r="H811"/>
          <cell r="I811"/>
          <cell r="J811"/>
          <cell r="K811"/>
          <cell r="L811"/>
          <cell r="M811"/>
          <cell r="N811"/>
          <cell r="O811"/>
          <cell r="P811"/>
          <cell r="Q811"/>
          <cell r="R811"/>
        </row>
        <row r="812">
          <cell r="H812"/>
          <cell r="I812"/>
          <cell r="J812"/>
          <cell r="K812"/>
          <cell r="L812"/>
          <cell r="M812"/>
          <cell r="N812"/>
          <cell r="O812"/>
          <cell r="P812"/>
          <cell r="Q812"/>
          <cell r="R812"/>
        </row>
        <row r="813">
          <cell r="H813"/>
          <cell r="I813"/>
          <cell r="J813"/>
          <cell r="K813"/>
          <cell r="L813"/>
          <cell r="M813"/>
          <cell r="N813"/>
          <cell r="O813"/>
          <cell r="P813"/>
          <cell r="Q813"/>
          <cell r="R813"/>
        </row>
        <row r="814">
          <cell r="H814"/>
          <cell r="I814"/>
          <cell r="J814"/>
          <cell r="K814"/>
          <cell r="L814"/>
          <cell r="M814"/>
          <cell r="N814"/>
          <cell r="O814"/>
          <cell r="P814"/>
          <cell r="Q814"/>
          <cell r="R814"/>
        </row>
        <row r="815">
          <cell r="H815"/>
          <cell r="I815"/>
          <cell r="J815"/>
          <cell r="K815"/>
          <cell r="L815"/>
          <cell r="M815"/>
          <cell r="N815"/>
          <cell r="O815"/>
          <cell r="P815"/>
          <cell r="Q815"/>
          <cell r="R815"/>
        </row>
        <row r="816">
          <cell r="H816"/>
          <cell r="I816"/>
          <cell r="J816"/>
          <cell r="K816"/>
          <cell r="L816"/>
          <cell r="M816"/>
          <cell r="N816"/>
          <cell r="O816"/>
          <cell r="P816"/>
          <cell r="Q816"/>
          <cell r="R816"/>
        </row>
        <row r="817">
          <cell r="H817"/>
          <cell r="I817"/>
          <cell r="J817"/>
          <cell r="K817"/>
          <cell r="L817"/>
          <cell r="M817"/>
          <cell r="N817"/>
          <cell r="O817"/>
          <cell r="P817"/>
          <cell r="Q817"/>
          <cell r="R817"/>
        </row>
        <row r="818">
          <cell r="H818"/>
          <cell r="I818"/>
          <cell r="J818"/>
          <cell r="K818"/>
          <cell r="L818"/>
          <cell r="M818"/>
          <cell r="N818"/>
          <cell r="O818"/>
          <cell r="P818"/>
          <cell r="Q818"/>
          <cell r="R818"/>
        </row>
        <row r="819">
          <cell r="H819"/>
          <cell r="I819"/>
          <cell r="J819"/>
          <cell r="K819"/>
          <cell r="L819"/>
          <cell r="M819"/>
          <cell r="N819"/>
          <cell r="O819"/>
          <cell r="P819"/>
          <cell r="Q819"/>
          <cell r="R819"/>
        </row>
        <row r="820">
          <cell r="H820"/>
          <cell r="I820"/>
          <cell r="J820"/>
          <cell r="K820"/>
          <cell r="L820"/>
          <cell r="M820"/>
          <cell r="N820"/>
          <cell r="O820"/>
          <cell r="P820"/>
          <cell r="Q820"/>
          <cell r="R820"/>
        </row>
        <row r="821">
          <cell r="H821"/>
          <cell r="I821"/>
          <cell r="J821"/>
          <cell r="K821"/>
          <cell r="L821"/>
          <cell r="M821"/>
          <cell r="N821"/>
          <cell r="O821"/>
          <cell r="P821"/>
          <cell r="Q821"/>
          <cell r="R821"/>
        </row>
        <row r="822">
          <cell r="H822"/>
          <cell r="I822"/>
          <cell r="J822"/>
          <cell r="K822"/>
          <cell r="L822"/>
          <cell r="M822"/>
          <cell r="N822"/>
          <cell r="O822"/>
          <cell r="P822"/>
          <cell r="Q822"/>
          <cell r="R822"/>
        </row>
        <row r="823">
          <cell r="H823"/>
          <cell r="I823"/>
          <cell r="J823"/>
          <cell r="K823"/>
          <cell r="L823"/>
          <cell r="M823"/>
          <cell r="N823"/>
          <cell r="O823"/>
          <cell r="P823"/>
          <cell r="Q823"/>
          <cell r="R823"/>
        </row>
        <row r="824">
          <cell r="H824"/>
          <cell r="I824"/>
          <cell r="J824"/>
          <cell r="K824"/>
          <cell r="L824"/>
          <cell r="M824"/>
          <cell r="N824"/>
          <cell r="O824"/>
          <cell r="P824"/>
          <cell r="Q824"/>
          <cell r="R824"/>
        </row>
        <row r="825">
          <cell r="H825"/>
          <cell r="I825"/>
          <cell r="J825"/>
          <cell r="K825"/>
          <cell r="L825"/>
          <cell r="M825"/>
          <cell r="N825"/>
          <cell r="O825"/>
          <cell r="P825"/>
          <cell r="Q825"/>
          <cell r="R825"/>
        </row>
        <row r="826">
          <cell r="H826"/>
          <cell r="I826"/>
          <cell r="J826"/>
          <cell r="K826"/>
          <cell r="L826"/>
          <cell r="M826"/>
          <cell r="N826"/>
          <cell r="O826"/>
          <cell r="P826"/>
          <cell r="Q826"/>
          <cell r="R826"/>
        </row>
        <row r="827">
          <cell r="H827"/>
          <cell r="I827"/>
          <cell r="J827"/>
          <cell r="K827"/>
          <cell r="L827"/>
          <cell r="M827"/>
          <cell r="N827"/>
          <cell r="O827"/>
          <cell r="P827"/>
          <cell r="Q827"/>
          <cell r="R827"/>
        </row>
        <row r="828">
          <cell r="H828"/>
          <cell r="I828"/>
          <cell r="J828"/>
          <cell r="K828"/>
          <cell r="L828"/>
          <cell r="M828"/>
          <cell r="N828"/>
          <cell r="O828"/>
          <cell r="P828"/>
          <cell r="Q828"/>
          <cell r="R828"/>
        </row>
        <row r="829">
          <cell r="H829"/>
          <cell r="I829"/>
          <cell r="J829"/>
          <cell r="K829"/>
          <cell r="L829"/>
          <cell r="M829"/>
          <cell r="N829"/>
          <cell r="O829"/>
          <cell r="P829"/>
          <cell r="Q829"/>
          <cell r="R829"/>
        </row>
        <row r="830">
          <cell r="H830"/>
          <cell r="I830"/>
          <cell r="J830"/>
          <cell r="K830"/>
          <cell r="L830"/>
          <cell r="M830"/>
          <cell r="N830"/>
          <cell r="O830"/>
          <cell r="P830"/>
          <cell r="Q830"/>
          <cell r="R830"/>
        </row>
        <row r="831">
          <cell r="H831"/>
          <cell r="I831"/>
          <cell r="J831"/>
          <cell r="K831"/>
          <cell r="L831"/>
          <cell r="M831"/>
          <cell r="N831"/>
          <cell r="O831"/>
          <cell r="P831"/>
          <cell r="Q831"/>
          <cell r="R831"/>
        </row>
        <row r="832">
          <cell r="H832"/>
          <cell r="I832"/>
          <cell r="J832"/>
          <cell r="K832"/>
          <cell r="L832"/>
          <cell r="M832"/>
          <cell r="N832"/>
          <cell r="O832"/>
          <cell r="P832"/>
          <cell r="Q832"/>
          <cell r="R832"/>
        </row>
        <row r="833">
          <cell r="H833"/>
          <cell r="I833"/>
          <cell r="J833"/>
          <cell r="K833"/>
          <cell r="L833"/>
          <cell r="M833"/>
          <cell r="N833"/>
          <cell r="O833"/>
          <cell r="P833"/>
          <cell r="Q833"/>
          <cell r="R833"/>
        </row>
        <row r="834">
          <cell r="H834"/>
          <cell r="I834"/>
          <cell r="J834"/>
          <cell r="K834"/>
          <cell r="L834"/>
          <cell r="M834"/>
          <cell r="N834"/>
          <cell r="O834"/>
          <cell r="P834"/>
          <cell r="Q834"/>
          <cell r="R834"/>
        </row>
        <row r="835">
          <cell r="H835"/>
          <cell r="I835"/>
          <cell r="J835"/>
          <cell r="K835"/>
          <cell r="L835"/>
          <cell r="M835"/>
          <cell r="N835"/>
          <cell r="O835"/>
          <cell r="P835"/>
          <cell r="Q835"/>
          <cell r="R835"/>
        </row>
        <row r="836">
          <cell r="H836"/>
          <cell r="I836"/>
          <cell r="J836"/>
          <cell r="K836"/>
          <cell r="L836"/>
          <cell r="M836"/>
          <cell r="N836"/>
          <cell r="O836"/>
          <cell r="P836"/>
          <cell r="Q836"/>
          <cell r="R836"/>
        </row>
        <row r="837">
          <cell r="H837"/>
          <cell r="I837"/>
          <cell r="J837"/>
          <cell r="K837"/>
          <cell r="L837"/>
          <cell r="M837"/>
          <cell r="N837"/>
          <cell r="O837"/>
          <cell r="P837"/>
          <cell r="Q837"/>
          <cell r="R837"/>
        </row>
        <row r="838">
          <cell r="H838"/>
          <cell r="I838"/>
          <cell r="J838"/>
          <cell r="K838"/>
          <cell r="L838"/>
          <cell r="M838"/>
          <cell r="N838"/>
          <cell r="O838"/>
          <cell r="P838"/>
          <cell r="Q838"/>
          <cell r="R838"/>
        </row>
        <row r="839">
          <cell r="H839"/>
          <cell r="I839"/>
          <cell r="J839"/>
          <cell r="K839"/>
          <cell r="L839"/>
          <cell r="M839"/>
          <cell r="N839"/>
          <cell r="O839"/>
          <cell r="P839"/>
          <cell r="Q839"/>
          <cell r="R839"/>
        </row>
        <row r="840">
          <cell r="H840"/>
          <cell r="I840"/>
          <cell r="J840"/>
          <cell r="K840"/>
          <cell r="L840"/>
          <cell r="M840"/>
          <cell r="N840"/>
          <cell r="O840"/>
          <cell r="P840"/>
          <cell r="Q840"/>
          <cell r="R840"/>
        </row>
        <row r="841">
          <cell r="H841"/>
          <cell r="I841"/>
          <cell r="J841"/>
          <cell r="K841"/>
          <cell r="L841"/>
          <cell r="M841"/>
          <cell r="N841"/>
          <cell r="O841"/>
          <cell r="P841"/>
          <cell r="Q841"/>
          <cell r="R841"/>
        </row>
        <row r="842">
          <cell r="H842"/>
          <cell r="I842"/>
          <cell r="J842"/>
          <cell r="K842"/>
          <cell r="L842"/>
          <cell r="M842"/>
          <cell r="N842"/>
          <cell r="O842"/>
          <cell r="P842"/>
          <cell r="Q842"/>
          <cell r="R842"/>
        </row>
        <row r="843">
          <cell r="H843"/>
          <cell r="I843"/>
          <cell r="J843"/>
          <cell r="K843"/>
          <cell r="L843"/>
          <cell r="M843"/>
          <cell r="N843"/>
          <cell r="O843"/>
          <cell r="P843"/>
          <cell r="Q843"/>
          <cell r="R843"/>
        </row>
        <row r="844">
          <cell r="H844"/>
          <cell r="I844"/>
          <cell r="J844"/>
          <cell r="K844"/>
          <cell r="L844"/>
          <cell r="M844"/>
          <cell r="N844"/>
          <cell r="O844"/>
          <cell r="P844"/>
          <cell r="Q844"/>
          <cell r="R844"/>
        </row>
        <row r="845">
          <cell r="H845"/>
          <cell r="I845"/>
          <cell r="J845"/>
          <cell r="K845"/>
          <cell r="L845"/>
          <cell r="M845"/>
          <cell r="N845"/>
          <cell r="O845"/>
          <cell r="P845"/>
          <cell r="Q845"/>
          <cell r="R845"/>
        </row>
        <row r="846">
          <cell r="H846"/>
          <cell r="I846"/>
          <cell r="J846"/>
          <cell r="K846"/>
          <cell r="L846"/>
          <cell r="M846"/>
          <cell r="N846"/>
          <cell r="O846"/>
          <cell r="P846"/>
          <cell r="Q846"/>
          <cell r="R846"/>
        </row>
        <row r="847">
          <cell r="H847"/>
          <cell r="I847"/>
          <cell r="J847"/>
          <cell r="K847"/>
          <cell r="L847"/>
          <cell r="M847"/>
          <cell r="N847"/>
          <cell r="O847"/>
          <cell r="P847"/>
          <cell r="Q847"/>
          <cell r="R847"/>
        </row>
        <row r="848">
          <cell r="H848"/>
          <cell r="I848"/>
          <cell r="J848"/>
          <cell r="K848"/>
          <cell r="L848"/>
          <cell r="M848"/>
          <cell r="N848"/>
          <cell r="O848"/>
          <cell r="P848"/>
          <cell r="Q848"/>
          <cell r="R848"/>
        </row>
        <row r="849">
          <cell r="H849"/>
          <cell r="I849"/>
          <cell r="J849"/>
          <cell r="K849"/>
          <cell r="L849"/>
          <cell r="M849"/>
          <cell r="N849"/>
          <cell r="O849"/>
          <cell r="P849"/>
          <cell r="Q849"/>
          <cell r="R849"/>
        </row>
        <row r="850">
          <cell r="H850"/>
          <cell r="I850"/>
          <cell r="J850"/>
          <cell r="K850"/>
          <cell r="L850"/>
          <cell r="M850"/>
          <cell r="N850"/>
          <cell r="O850"/>
          <cell r="P850"/>
          <cell r="Q850"/>
          <cell r="R850"/>
        </row>
        <row r="851">
          <cell r="H851"/>
          <cell r="I851"/>
          <cell r="J851"/>
          <cell r="K851"/>
          <cell r="L851"/>
          <cell r="M851"/>
          <cell r="N851"/>
          <cell r="O851"/>
          <cell r="P851"/>
          <cell r="Q851"/>
          <cell r="R851"/>
        </row>
        <row r="852">
          <cell r="H852"/>
          <cell r="I852"/>
          <cell r="J852"/>
          <cell r="K852"/>
          <cell r="L852"/>
          <cell r="M852"/>
          <cell r="N852"/>
          <cell r="O852"/>
          <cell r="P852"/>
          <cell r="Q852"/>
          <cell r="R852"/>
        </row>
        <row r="853">
          <cell r="H853"/>
          <cell r="I853"/>
          <cell r="J853"/>
          <cell r="K853"/>
          <cell r="L853"/>
          <cell r="M853"/>
          <cell r="N853"/>
          <cell r="O853"/>
          <cell r="P853"/>
          <cell r="Q853"/>
          <cell r="R853"/>
        </row>
        <row r="854">
          <cell r="H854"/>
          <cell r="I854"/>
          <cell r="J854"/>
          <cell r="K854"/>
          <cell r="L854"/>
          <cell r="M854"/>
          <cell r="N854"/>
          <cell r="O854"/>
          <cell r="P854"/>
          <cell r="Q854"/>
          <cell r="R854"/>
        </row>
        <row r="855">
          <cell r="H855"/>
          <cell r="I855"/>
          <cell r="J855"/>
          <cell r="K855"/>
          <cell r="L855"/>
          <cell r="M855"/>
          <cell r="N855"/>
          <cell r="O855"/>
          <cell r="P855"/>
          <cell r="Q855"/>
          <cell r="R855"/>
        </row>
        <row r="856">
          <cell r="H856"/>
          <cell r="I856"/>
          <cell r="J856"/>
          <cell r="K856"/>
          <cell r="L856"/>
          <cell r="M856"/>
          <cell r="N856"/>
          <cell r="O856"/>
          <cell r="P856"/>
          <cell r="Q856"/>
          <cell r="R856"/>
        </row>
        <row r="857">
          <cell r="H857"/>
          <cell r="I857"/>
          <cell r="J857"/>
          <cell r="K857"/>
          <cell r="L857"/>
          <cell r="M857"/>
          <cell r="N857"/>
          <cell r="O857"/>
          <cell r="P857"/>
          <cell r="Q857"/>
          <cell r="R857"/>
        </row>
        <row r="858">
          <cell r="H858"/>
          <cell r="I858"/>
          <cell r="J858"/>
          <cell r="K858"/>
          <cell r="L858"/>
          <cell r="M858"/>
          <cell r="N858"/>
          <cell r="O858"/>
          <cell r="P858"/>
          <cell r="Q858"/>
          <cell r="R858"/>
        </row>
        <row r="859">
          <cell r="H859"/>
          <cell r="I859"/>
          <cell r="J859"/>
          <cell r="K859"/>
          <cell r="L859"/>
          <cell r="M859"/>
          <cell r="N859"/>
          <cell r="O859"/>
          <cell r="P859"/>
          <cell r="Q859"/>
          <cell r="R859"/>
        </row>
        <row r="860">
          <cell r="H860"/>
          <cell r="I860"/>
          <cell r="J860"/>
          <cell r="K860"/>
          <cell r="L860"/>
          <cell r="M860"/>
          <cell r="N860"/>
          <cell r="O860"/>
          <cell r="P860"/>
          <cell r="Q860"/>
          <cell r="R860"/>
        </row>
        <row r="861">
          <cell r="H861"/>
          <cell r="I861"/>
          <cell r="J861"/>
          <cell r="K861"/>
          <cell r="L861"/>
          <cell r="M861"/>
          <cell r="N861"/>
          <cell r="O861"/>
          <cell r="P861"/>
          <cell r="Q861"/>
          <cell r="R861"/>
        </row>
        <row r="862">
          <cell r="H862"/>
          <cell r="I862"/>
          <cell r="J862"/>
          <cell r="K862"/>
          <cell r="L862"/>
          <cell r="M862"/>
          <cell r="N862"/>
          <cell r="O862"/>
          <cell r="P862"/>
          <cell r="Q862"/>
          <cell r="R862"/>
        </row>
        <row r="863">
          <cell r="H863"/>
          <cell r="I863"/>
          <cell r="J863"/>
          <cell r="K863"/>
          <cell r="L863"/>
          <cell r="M863"/>
          <cell r="N863"/>
          <cell r="O863"/>
          <cell r="P863"/>
          <cell r="Q863"/>
          <cell r="R863"/>
        </row>
        <row r="864">
          <cell r="H864"/>
          <cell r="I864"/>
          <cell r="J864"/>
          <cell r="K864"/>
          <cell r="L864"/>
          <cell r="M864"/>
          <cell r="N864"/>
          <cell r="O864"/>
          <cell r="P864"/>
          <cell r="Q864"/>
          <cell r="R864"/>
        </row>
        <row r="865">
          <cell r="H865"/>
          <cell r="I865"/>
          <cell r="J865"/>
          <cell r="K865"/>
          <cell r="L865"/>
          <cell r="M865"/>
          <cell r="N865"/>
          <cell r="O865"/>
          <cell r="P865"/>
          <cell r="Q865"/>
          <cell r="R865"/>
        </row>
        <row r="866">
          <cell r="H866"/>
          <cell r="I866"/>
          <cell r="J866"/>
          <cell r="K866"/>
          <cell r="L866"/>
          <cell r="M866"/>
          <cell r="N866"/>
          <cell r="O866"/>
          <cell r="P866"/>
          <cell r="Q866"/>
          <cell r="R866"/>
        </row>
        <row r="867">
          <cell r="H867"/>
          <cell r="I867"/>
          <cell r="J867"/>
          <cell r="K867"/>
          <cell r="L867"/>
          <cell r="M867"/>
          <cell r="N867"/>
          <cell r="O867"/>
          <cell r="P867"/>
          <cell r="Q867"/>
          <cell r="R867"/>
        </row>
        <row r="868">
          <cell r="H868"/>
          <cell r="I868"/>
          <cell r="J868"/>
          <cell r="K868"/>
          <cell r="L868"/>
          <cell r="M868"/>
          <cell r="N868"/>
          <cell r="O868"/>
          <cell r="P868"/>
          <cell r="Q868"/>
          <cell r="R868"/>
        </row>
        <row r="869">
          <cell r="H869"/>
          <cell r="I869"/>
          <cell r="J869"/>
          <cell r="K869"/>
          <cell r="L869"/>
          <cell r="M869"/>
          <cell r="N869"/>
          <cell r="O869"/>
          <cell r="P869"/>
          <cell r="Q869"/>
          <cell r="R869"/>
        </row>
        <row r="870">
          <cell r="H870"/>
          <cell r="I870"/>
          <cell r="J870"/>
          <cell r="K870"/>
          <cell r="L870"/>
          <cell r="M870"/>
          <cell r="N870"/>
          <cell r="O870"/>
          <cell r="P870"/>
          <cell r="Q870"/>
          <cell r="R870"/>
        </row>
        <row r="871">
          <cell r="H871"/>
          <cell r="I871"/>
          <cell r="J871"/>
          <cell r="K871"/>
          <cell r="L871"/>
          <cell r="M871"/>
          <cell r="N871"/>
          <cell r="O871"/>
          <cell r="P871"/>
          <cell r="Q871"/>
          <cell r="R871"/>
        </row>
        <row r="872">
          <cell r="H872"/>
          <cell r="I872"/>
          <cell r="J872"/>
          <cell r="K872"/>
          <cell r="L872"/>
          <cell r="M872"/>
          <cell r="N872"/>
          <cell r="O872"/>
          <cell r="P872"/>
          <cell r="Q872"/>
          <cell r="R872"/>
        </row>
        <row r="873">
          <cell r="H873"/>
          <cell r="I873"/>
          <cell r="J873"/>
          <cell r="K873"/>
          <cell r="L873"/>
          <cell r="M873"/>
          <cell r="N873"/>
          <cell r="O873"/>
          <cell r="P873"/>
          <cell r="Q873"/>
          <cell r="R873"/>
        </row>
        <row r="874">
          <cell r="H874"/>
          <cell r="I874"/>
          <cell r="J874"/>
          <cell r="K874"/>
          <cell r="L874"/>
          <cell r="M874"/>
          <cell r="N874"/>
          <cell r="O874"/>
          <cell r="P874"/>
          <cell r="Q874"/>
          <cell r="R874"/>
        </row>
        <row r="875">
          <cell r="H875"/>
          <cell r="I875"/>
          <cell r="J875"/>
          <cell r="K875"/>
          <cell r="L875"/>
          <cell r="M875"/>
          <cell r="N875"/>
          <cell r="O875"/>
          <cell r="P875"/>
          <cell r="Q875"/>
          <cell r="R875"/>
        </row>
        <row r="876">
          <cell r="H876"/>
          <cell r="I876"/>
          <cell r="J876"/>
          <cell r="K876"/>
          <cell r="L876"/>
          <cell r="M876"/>
          <cell r="N876"/>
          <cell r="O876"/>
          <cell r="P876"/>
          <cell r="Q876"/>
          <cell r="R876"/>
        </row>
        <row r="877">
          <cell r="H877"/>
          <cell r="I877"/>
          <cell r="J877"/>
          <cell r="K877"/>
          <cell r="L877"/>
          <cell r="M877"/>
          <cell r="N877"/>
          <cell r="O877"/>
          <cell r="P877"/>
          <cell r="Q877"/>
          <cell r="R877"/>
        </row>
        <row r="878">
          <cell r="H878"/>
          <cell r="I878"/>
          <cell r="J878"/>
          <cell r="K878"/>
          <cell r="L878"/>
          <cell r="M878"/>
          <cell r="N878"/>
          <cell r="O878"/>
          <cell r="P878"/>
          <cell r="Q878"/>
          <cell r="R878"/>
        </row>
        <row r="879">
          <cell r="H879"/>
          <cell r="I879"/>
          <cell r="J879"/>
          <cell r="K879"/>
          <cell r="L879"/>
          <cell r="M879"/>
          <cell r="N879"/>
          <cell r="O879"/>
          <cell r="P879"/>
          <cell r="Q879"/>
          <cell r="R879"/>
        </row>
        <row r="880">
          <cell r="H880"/>
          <cell r="I880"/>
          <cell r="J880"/>
          <cell r="K880"/>
          <cell r="L880"/>
          <cell r="M880"/>
          <cell r="N880"/>
          <cell r="O880"/>
          <cell r="P880"/>
          <cell r="Q880"/>
          <cell r="R880"/>
        </row>
        <row r="881">
          <cell r="H881"/>
          <cell r="I881"/>
          <cell r="J881"/>
          <cell r="K881"/>
          <cell r="L881"/>
          <cell r="M881"/>
          <cell r="N881"/>
          <cell r="O881"/>
          <cell r="P881"/>
          <cell r="Q881"/>
          <cell r="R881"/>
        </row>
        <row r="882">
          <cell r="H882"/>
          <cell r="I882"/>
          <cell r="J882"/>
          <cell r="K882"/>
          <cell r="L882"/>
          <cell r="M882"/>
          <cell r="N882"/>
          <cell r="O882"/>
          <cell r="P882"/>
          <cell r="Q882"/>
          <cell r="R882"/>
        </row>
        <row r="883">
          <cell r="H883"/>
          <cell r="I883"/>
          <cell r="J883"/>
          <cell r="K883"/>
          <cell r="L883"/>
          <cell r="M883"/>
          <cell r="N883"/>
          <cell r="O883"/>
          <cell r="P883"/>
          <cell r="Q883"/>
          <cell r="R883"/>
        </row>
        <row r="884">
          <cell r="H884"/>
          <cell r="I884"/>
          <cell r="J884"/>
          <cell r="K884"/>
          <cell r="L884"/>
          <cell r="M884"/>
          <cell r="N884"/>
          <cell r="O884"/>
          <cell r="P884"/>
          <cell r="Q884"/>
          <cell r="R884"/>
        </row>
        <row r="885">
          <cell r="H885"/>
          <cell r="I885"/>
          <cell r="J885"/>
          <cell r="K885"/>
          <cell r="L885"/>
          <cell r="M885"/>
          <cell r="N885"/>
          <cell r="O885"/>
          <cell r="P885"/>
          <cell r="Q885"/>
          <cell r="R885"/>
        </row>
        <row r="886">
          <cell r="H886"/>
          <cell r="I886"/>
          <cell r="J886"/>
          <cell r="K886"/>
          <cell r="L886"/>
          <cell r="M886"/>
          <cell r="N886"/>
          <cell r="O886"/>
          <cell r="P886"/>
          <cell r="Q886"/>
          <cell r="R886"/>
        </row>
        <row r="887">
          <cell r="H887"/>
          <cell r="I887"/>
          <cell r="J887"/>
          <cell r="K887"/>
          <cell r="L887"/>
          <cell r="M887"/>
          <cell r="N887"/>
          <cell r="O887"/>
          <cell r="P887"/>
          <cell r="Q887"/>
          <cell r="R887"/>
        </row>
        <row r="888">
          <cell r="H888"/>
          <cell r="I888"/>
          <cell r="J888"/>
          <cell r="K888"/>
          <cell r="L888"/>
          <cell r="M888"/>
          <cell r="N888"/>
          <cell r="O888"/>
          <cell r="P888"/>
          <cell r="Q888"/>
          <cell r="R888"/>
        </row>
        <row r="889">
          <cell r="H889"/>
          <cell r="I889"/>
          <cell r="J889"/>
          <cell r="K889"/>
          <cell r="L889"/>
          <cell r="M889"/>
          <cell r="N889"/>
          <cell r="O889"/>
          <cell r="P889"/>
          <cell r="Q889"/>
          <cell r="R889"/>
        </row>
        <row r="890">
          <cell r="H890"/>
          <cell r="I890"/>
          <cell r="J890"/>
          <cell r="K890"/>
          <cell r="L890"/>
          <cell r="M890"/>
          <cell r="N890"/>
          <cell r="O890"/>
          <cell r="P890"/>
          <cell r="Q890"/>
          <cell r="R890"/>
        </row>
        <row r="891">
          <cell r="H891"/>
          <cell r="I891"/>
          <cell r="J891"/>
          <cell r="K891"/>
          <cell r="L891"/>
          <cell r="M891"/>
          <cell r="N891"/>
          <cell r="O891"/>
          <cell r="P891"/>
          <cell r="Q891"/>
          <cell r="R891"/>
        </row>
        <row r="892">
          <cell r="H892"/>
          <cell r="I892"/>
          <cell r="J892"/>
          <cell r="K892"/>
          <cell r="L892"/>
          <cell r="M892"/>
          <cell r="N892"/>
          <cell r="O892"/>
          <cell r="P892"/>
          <cell r="Q892"/>
          <cell r="R892"/>
        </row>
        <row r="893">
          <cell r="H893"/>
          <cell r="I893"/>
          <cell r="J893"/>
          <cell r="K893"/>
          <cell r="L893"/>
          <cell r="M893"/>
          <cell r="N893"/>
          <cell r="O893"/>
          <cell r="P893"/>
          <cell r="Q893"/>
          <cell r="R893"/>
        </row>
        <row r="894">
          <cell r="H894"/>
          <cell r="I894"/>
          <cell r="J894"/>
          <cell r="K894"/>
          <cell r="L894"/>
          <cell r="M894"/>
          <cell r="N894"/>
          <cell r="O894"/>
          <cell r="P894"/>
          <cell r="Q894"/>
          <cell r="R894"/>
        </row>
        <row r="895">
          <cell r="H895"/>
          <cell r="I895"/>
          <cell r="J895"/>
          <cell r="K895"/>
          <cell r="L895"/>
          <cell r="M895"/>
          <cell r="N895"/>
          <cell r="O895"/>
          <cell r="P895"/>
          <cell r="Q895"/>
          <cell r="R895"/>
        </row>
        <row r="896">
          <cell r="H896"/>
          <cell r="I896"/>
          <cell r="J896"/>
          <cell r="K896"/>
          <cell r="L896"/>
          <cell r="M896"/>
          <cell r="N896"/>
          <cell r="O896"/>
          <cell r="P896"/>
          <cell r="Q896"/>
          <cell r="R896"/>
        </row>
        <row r="897">
          <cell r="H897"/>
          <cell r="I897"/>
          <cell r="J897"/>
          <cell r="K897"/>
          <cell r="L897"/>
          <cell r="M897"/>
          <cell r="N897"/>
          <cell r="O897"/>
          <cell r="P897"/>
          <cell r="Q897"/>
          <cell r="R897"/>
        </row>
        <row r="898">
          <cell r="H898"/>
          <cell r="I898"/>
          <cell r="J898"/>
          <cell r="K898"/>
          <cell r="L898"/>
          <cell r="M898"/>
          <cell r="N898"/>
          <cell r="O898"/>
          <cell r="P898"/>
          <cell r="Q898"/>
          <cell r="R898"/>
        </row>
        <row r="899">
          <cell r="H899"/>
          <cell r="I899"/>
          <cell r="J899"/>
          <cell r="K899"/>
          <cell r="L899"/>
          <cell r="M899"/>
          <cell r="N899"/>
          <cell r="O899"/>
          <cell r="P899"/>
          <cell r="Q899"/>
          <cell r="R899"/>
        </row>
        <row r="900">
          <cell r="H900"/>
          <cell r="I900"/>
          <cell r="J900"/>
          <cell r="K900"/>
          <cell r="L900"/>
          <cell r="M900"/>
          <cell r="N900"/>
          <cell r="O900"/>
          <cell r="P900"/>
          <cell r="Q900"/>
          <cell r="R900"/>
        </row>
        <row r="901">
          <cell r="H901"/>
          <cell r="I901"/>
          <cell r="J901"/>
          <cell r="K901"/>
          <cell r="L901"/>
          <cell r="M901"/>
          <cell r="N901"/>
          <cell r="O901"/>
          <cell r="P901"/>
          <cell r="Q901"/>
          <cell r="R901"/>
        </row>
        <row r="902">
          <cell r="H902"/>
          <cell r="I902"/>
          <cell r="J902"/>
          <cell r="K902"/>
          <cell r="L902"/>
          <cell r="M902"/>
          <cell r="N902"/>
          <cell r="O902"/>
          <cell r="P902"/>
          <cell r="Q902"/>
          <cell r="R902"/>
        </row>
        <row r="903">
          <cell r="H903"/>
          <cell r="I903"/>
          <cell r="J903"/>
          <cell r="K903"/>
          <cell r="L903"/>
          <cell r="M903"/>
          <cell r="N903"/>
          <cell r="O903"/>
          <cell r="P903"/>
          <cell r="Q903"/>
          <cell r="R903"/>
        </row>
        <row r="904">
          <cell r="H904"/>
          <cell r="I904"/>
          <cell r="J904"/>
          <cell r="K904"/>
          <cell r="L904"/>
          <cell r="M904"/>
          <cell r="N904"/>
          <cell r="O904"/>
          <cell r="P904"/>
          <cell r="Q904"/>
          <cell r="R904"/>
        </row>
        <row r="905">
          <cell r="H905"/>
          <cell r="I905"/>
          <cell r="J905"/>
          <cell r="K905"/>
          <cell r="L905"/>
          <cell r="M905"/>
          <cell r="N905"/>
          <cell r="O905"/>
          <cell r="P905"/>
          <cell r="Q905"/>
          <cell r="R905"/>
        </row>
        <row r="906">
          <cell r="H906"/>
          <cell r="I906"/>
          <cell r="J906"/>
          <cell r="K906"/>
          <cell r="L906"/>
          <cell r="M906"/>
          <cell r="N906"/>
          <cell r="O906"/>
          <cell r="P906"/>
          <cell r="Q906"/>
          <cell r="R906"/>
        </row>
        <row r="907">
          <cell r="H907"/>
          <cell r="I907"/>
          <cell r="J907"/>
          <cell r="K907"/>
          <cell r="L907"/>
          <cell r="M907"/>
          <cell r="N907"/>
          <cell r="O907"/>
          <cell r="P907"/>
          <cell r="Q907"/>
          <cell r="R907"/>
        </row>
        <row r="908">
          <cell r="H908"/>
          <cell r="I908"/>
          <cell r="J908"/>
          <cell r="K908"/>
          <cell r="L908"/>
          <cell r="M908"/>
          <cell r="N908"/>
          <cell r="O908"/>
          <cell r="P908"/>
          <cell r="Q908"/>
          <cell r="R908"/>
        </row>
        <row r="909">
          <cell r="H909"/>
          <cell r="I909"/>
          <cell r="J909"/>
          <cell r="K909"/>
          <cell r="L909"/>
          <cell r="M909"/>
          <cell r="N909"/>
          <cell r="O909"/>
          <cell r="P909"/>
          <cell r="Q909"/>
          <cell r="R909"/>
        </row>
        <row r="910">
          <cell r="H910"/>
          <cell r="I910"/>
          <cell r="J910"/>
          <cell r="K910"/>
          <cell r="L910"/>
          <cell r="M910"/>
          <cell r="N910"/>
          <cell r="O910"/>
          <cell r="P910"/>
          <cell r="Q910"/>
          <cell r="R910"/>
        </row>
        <row r="911">
          <cell r="H911"/>
          <cell r="I911"/>
          <cell r="J911"/>
          <cell r="K911"/>
          <cell r="L911"/>
          <cell r="M911"/>
          <cell r="N911"/>
          <cell r="O911"/>
          <cell r="P911"/>
          <cell r="Q911"/>
          <cell r="R911"/>
        </row>
        <row r="912">
          <cell r="H912"/>
          <cell r="I912"/>
          <cell r="J912"/>
          <cell r="K912"/>
          <cell r="L912"/>
          <cell r="M912"/>
          <cell r="N912"/>
          <cell r="O912"/>
          <cell r="P912"/>
          <cell r="Q912"/>
          <cell r="R912"/>
        </row>
        <row r="913">
          <cell r="H913"/>
          <cell r="I913"/>
          <cell r="J913"/>
          <cell r="K913"/>
          <cell r="L913"/>
          <cell r="M913"/>
          <cell r="N913"/>
          <cell r="O913"/>
          <cell r="P913"/>
          <cell r="Q913"/>
          <cell r="R913"/>
        </row>
        <row r="914">
          <cell r="H914"/>
          <cell r="I914"/>
          <cell r="J914"/>
          <cell r="K914"/>
          <cell r="L914"/>
          <cell r="M914"/>
          <cell r="N914"/>
          <cell r="O914"/>
          <cell r="P914"/>
          <cell r="Q914"/>
          <cell r="R914"/>
        </row>
        <row r="915">
          <cell r="H915"/>
          <cell r="I915"/>
          <cell r="J915"/>
          <cell r="K915"/>
          <cell r="L915"/>
          <cell r="M915"/>
          <cell r="N915"/>
          <cell r="O915"/>
          <cell r="P915"/>
          <cell r="Q915"/>
          <cell r="R915"/>
        </row>
        <row r="916">
          <cell r="H916"/>
          <cell r="I916"/>
          <cell r="J916"/>
          <cell r="K916"/>
          <cell r="L916"/>
          <cell r="M916"/>
          <cell r="N916"/>
          <cell r="O916"/>
          <cell r="P916"/>
          <cell r="Q916"/>
          <cell r="R916"/>
        </row>
        <row r="917">
          <cell r="H917"/>
          <cell r="I917"/>
          <cell r="J917"/>
          <cell r="K917"/>
          <cell r="L917"/>
          <cell r="M917"/>
          <cell r="N917"/>
          <cell r="O917"/>
          <cell r="P917"/>
          <cell r="Q917"/>
          <cell r="R917"/>
        </row>
        <row r="918">
          <cell r="H918"/>
          <cell r="I918"/>
          <cell r="J918"/>
          <cell r="K918"/>
          <cell r="L918"/>
          <cell r="M918"/>
          <cell r="N918"/>
          <cell r="O918"/>
          <cell r="P918"/>
          <cell r="Q918"/>
          <cell r="R918"/>
        </row>
        <row r="919">
          <cell r="H919"/>
          <cell r="I919"/>
          <cell r="J919"/>
          <cell r="K919"/>
          <cell r="L919"/>
          <cell r="M919"/>
          <cell r="N919"/>
          <cell r="O919"/>
          <cell r="P919"/>
          <cell r="Q919"/>
          <cell r="R919"/>
        </row>
        <row r="920">
          <cell r="H920"/>
          <cell r="I920"/>
          <cell r="J920"/>
          <cell r="K920"/>
          <cell r="L920"/>
          <cell r="M920"/>
          <cell r="N920"/>
          <cell r="O920"/>
          <cell r="P920"/>
          <cell r="Q920"/>
          <cell r="R920"/>
        </row>
        <row r="921">
          <cell r="H921"/>
          <cell r="I921"/>
          <cell r="J921"/>
          <cell r="K921"/>
          <cell r="L921"/>
          <cell r="M921"/>
          <cell r="N921"/>
          <cell r="O921"/>
          <cell r="P921"/>
          <cell r="Q921"/>
          <cell r="R921"/>
        </row>
        <row r="922">
          <cell r="H922"/>
          <cell r="I922"/>
          <cell r="J922"/>
          <cell r="K922"/>
          <cell r="L922"/>
          <cell r="M922"/>
          <cell r="N922"/>
          <cell r="O922"/>
          <cell r="P922"/>
          <cell r="Q922"/>
          <cell r="R922"/>
        </row>
        <row r="923">
          <cell r="H923"/>
          <cell r="I923"/>
          <cell r="J923"/>
          <cell r="K923"/>
          <cell r="L923"/>
          <cell r="M923"/>
          <cell r="N923"/>
          <cell r="O923"/>
          <cell r="P923"/>
          <cell r="Q923"/>
          <cell r="R923"/>
        </row>
        <row r="924">
          <cell r="H924"/>
          <cell r="I924"/>
          <cell r="J924"/>
          <cell r="K924"/>
          <cell r="L924"/>
          <cell r="M924"/>
          <cell r="N924"/>
          <cell r="O924"/>
          <cell r="P924"/>
          <cell r="Q924"/>
          <cell r="R924"/>
        </row>
        <row r="925">
          <cell r="H925"/>
          <cell r="I925"/>
          <cell r="J925"/>
          <cell r="K925"/>
          <cell r="L925"/>
          <cell r="M925"/>
          <cell r="N925"/>
          <cell r="O925"/>
          <cell r="P925"/>
          <cell r="Q925"/>
          <cell r="R925"/>
        </row>
        <row r="926">
          <cell r="H926"/>
          <cell r="I926"/>
          <cell r="J926"/>
          <cell r="K926"/>
          <cell r="L926"/>
          <cell r="M926"/>
          <cell r="N926"/>
          <cell r="O926"/>
          <cell r="P926"/>
          <cell r="Q926"/>
          <cell r="R926"/>
        </row>
        <row r="927">
          <cell r="H927"/>
          <cell r="I927"/>
          <cell r="J927"/>
          <cell r="K927"/>
          <cell r="L927"/>
          <cell r="M927"/>
          <cell r="N927"/>
          <cell r="O927"/>
          <cell r="P927"/>
          <cell r="Q927"/>
          <cell r="R927"/>
        </row>
        <row r="928">
          <cell r="H928"/>
          <cell r="I928"/>
          <cell r="J928"/>
          <cell r="K928"/>
          <cell r="L928"/>
          <cell r="M928"/>
          <cell r="N928"/>
          <cell r="O928"/>
          <cell r="P928"/>
          <cell r="Q928"/>
          <cell r="R928"/>
        </row>
        <row r="929">
          <cell r="H929"/>
          <cell r="I929"/>
          <cell r="J929"/>
          <cell r="K929"/>
          <cell r="L929"/>
          <cell r="M929"/>
          <cell r="N929"/>
          <cell r="O929"/>
          <cell r="P929"/>
          <cell r="Q929"/>
          <cell r="R929"/>
        </row>
        <row r="930">
          <cell r="H930"/>
          <cell r="I930"/>
          <cell r="J930"/>
          <cell r="K930"/>
          <cell r="L930"/>
          <cell r="M930"/>
          <cell r="N930"/>
          <cell r="O930"/>
          <cell r="P930"/>
          <cell r="Q930"/>
          <cell r="R930"/>
        </row>
        <row r="931">
          <cell r="H931"/>
          <cell r="I931"/>
          <cell r="J931"/>
          <cell r="K931"/>
          <cell r="L931"/>
          <cell r="M931"/>
          <cell r="N931"/>
          <cell r="O931"/>
          <cell r="P931"/>
          <cell r="Q931"/>
          <cell r="R931"/>
        </row>
        <row r="932">
          <cell r="H932"/>
          <cell r="I932"/>
          <cell r="J932"/>
          <cell r="K932"/>
          <cell r="L932"/>
          <cell r="M932"/>
          <cell r="N932"/>
          <cell r="O932"/>
          <cell r="P932"/>
          <cell r="Q932"/>
          <cell r="R932"/>
        </row>
        <row r="933">
          <cell r="H933"/>
          <cell r="I933"/>
          <cell r="J933"/>
          <cell r="K933"/>
          <cell r="L933"/>
          <cell r="M933"/>
          <cell r="N933"/>
          <cell r="O933"/>
          <cell r="P933"/>
          <cell r="Q933"/>
          <cell r="R933"/>
        </row>
        <row r="934">
          <cell r="H934"/>
          <cell r="I934"/>
          <cell r="J934"/>
          <cell r="K934"/>
          <cell r="L934"/>
          <cell r="M934"/>
          <cell r="N934"/>
          <cell r="O934"/>
          <cell r="P934"/>
          <cell r="Q934"/>
          <cell r="R934"/>
        </row>
        <row r="935">
          <cell r="H935"/>
          <cell r="I935"/>
          <cell r="J935"/>
          <cell r="K935"/>
          <cell r="L935"/>
          <cell r="M935"/>
          <cell r="N935"/>
          <cell r="O935"/>
          <cell r="P935"/>
          <cell r="Q935"/>
          <cell r="R935"/>
        </row>
        <row r="936">
          <cell r="H936"/>
          <cell r="I936"/>
          <cell r="J936"/>
          <cell r="K936"/>
          <cell r="L936"/>
          <cell r="M936"/>
          <cell r="N936"/>
          <cell r="O936"/>
          <cell r="P936"/>
          <cell r="Q936"/>
          <cell r="R936"/>
        </row>
        <row r="937">
          <cell r="H937"/>
          <cell r="I937"/>
          <cell r="J937"/>
          <cell r="K937"/>
          <cell r="L937"/>
          <cell r="M937"/>
          <cell r="N937"/>
          <cell r="O937"/>
          <cell r="P937"/>
          <cell r="Q937"/>
          <cell r="R937"/>
        </row>
        <row r="938">
          <cell r="H938"/>
          <cell r="I938"/>
          <cell r="J938"/>
          <cell r="K938"/>
          <cell r="L938"/>
          <cell r="M938"/>
          <cell r="N938"/>
          <cell r="O938"/>
          <cell r="P938"/>
          <cell r="Q938"/>
          <cell r="R938"/>
        </row>
        <row r="939">
          <cell r="H939"/>
          <cell r="I939"/>
          <cell r="J939"/>
          <cell r="K939"/>
          <cell r="L939"/>
          <cell r="M939"/>
          <cell r="N939"/>
          <cell r="O939"/>
          <cell r="P939"/>
          <cell r="Q939"/>
          <cell r="R939"/>
        </row>
        <row r="940">
          <cell r="H940"/>
          <cell r="I940"/>
          <cell r="J940"/>
          <cell r="K940"/>
          <cell r="L940"/>
          <cell r="M940"/>
          <cell r="N940"/>
          <cell r="O940"/>
          <cell r="P940"/>
          <cell r="Q940"/>
          <cell r="R940"/>
        </row>
        <row r="941">
          <cell r="H941"/>
          <cell r="I941"/>
          <cell r="J941"/>
          <cell r="K941"/>
          <cell r="L941"/>
          <cell r="M941"/>
          <cell r="N941"/>
          <cell r="O941"/>
          <cell r="P941"/>
          <cell r="Q941"/>
          <cell r="R941"/>
        </row>
        <row r="942">
          <cell r="H942"/>
          <cell r="I942"/>
          <cell r="J942"/>
          <cell r="K942"/>
          <cell r="L942"/>
          <cell r="M942"/>
          <cell r="N942"/>
          <cell r="O942"/>
          <cell r="P942"/>
          <cell r="Q942"/>
          <cell r="R942"/>
        </row>
        <row r="943">
          <cell r="H943"/>
          <cell r="I943"/>
          <cell r="J943"/>
          <cell r="K943"/>
          <cell r="L943"/>
          <cell r="M943"/>
          <cell r="N943"/>
          <cell r="O943"/>
          <cell r="P943"/>
          <cell r="Q943"/>
          <cell r="R943"/>
        </row>
        <row r="944">
          <cell r="H944"/>
          <cell r="I944"/>
          <cell r="J944"/>
          <cell r="K944"/>
          <cell r="L944"/>
          <cell r="M944"/>
          <cell r="N944"/>
          <cell r="O944"/>
          <cell r="P944"/>
          <cell r="Q944"/>
          <cell r="R944"/>
        </row>
        <row r="945">
          <cell r="H945"/>
          <cell r="I945"/>
          <cell r="J945"/>
          <cell r="K945"/>
          <cell r="L945"/>
          <cell r="M945"/>
          <cell r="N945"/>
          <cell r="O945"/>
          <cell r="P945"/>
          <cell r="Q945"/>
          <cell r="R945"/>
        </row>
        <row r="946">
          <cell r="H946"/>
          <cell r="I946"/>
          <cell r="J946"/>
          <cell r="K946"/>
          <cell r="L946"/>
          <cell r="M946"/>
          <cell r="N946"/>
          <cell r="O946"/>
          <cell r="P946"/>
          <cell r="Q946"/>
          <cell r="R946"/>
        </row>
        <row r="947">
          <cell r="H947"/>
          <cell r="I947"/>
          <cell r="J947"/>
          <cell r="K947"/>
          <cell r="L947"/>
          <cell r="M947"/>
          <cell r="N947"/>
          <cell r="O947"/>
          <cell r="P947"/>
          <cell r="Q947"/>
          <cell r="R947"/>
        </row>
        <row r="948">
          <cell r="H948"/>
          <cell r="I948"/>
          <cell r="J948"/>
          <cell r="K948"/>
          <cell r="L948"/>
          <cell r="M948"/>
          <cell r="N948"/>
          <cell r="O948"/>
          <cell r="P948"/>
          <cell r="Q948"/>
          <cell r="R948"/>
        </row>
        <row r="949">
          <cell r="H949"/>
          <cell r="I949"/>
          <cell r="J949"/>
          <cell r="K949"/>
          <cell r="L949"/>
          <cell r="M949"/>
          <cell r="N949"/>
          <cell r="O949"/>
          <cell r="P949"/>
          <cell r="Q949"/>
          <cell r="R949"/>
        </row>
        <row r="950">
          <cell r="H950"/>
          <cell r="I950"/>
          <cell r="J950"/>
          <cell r="K950"/>
          <cell r="L950"/>
          <cell r="M950"/>
          <cell r="N950"/>
          <cell r="O950"/>
          <cell r="P950"/>
          <cell r="Q950"/>
          <cell r="R950"/>
        </row>
        <row r="951">
          <cell r="H951"/>
          <cell r="I951"/>
          <cell r="J951"/>
          <cell r="K951"/>
          <cell r="L951"/>
          <cell r="M951"/>
          <cell r="N951"/>
          <cell r="O951"/>
          <cell r="P951"/>
          <cell r="Q951"/>
          <cell r="R951"/>
        </row>
        <row r="952">
          <cell r="H952"/>
          <cell r="I952"/>
          <cell r="J952"/>
          <cell r="K952"/>
          <cell r="L952"/>
          <cell r="M952"/>
          <cell r="N952"/>
          <cell r="O952"/>
          <cell r="P952"/>
          <cell r="Q952"/>
          <cell r="R952"/>
        </row>
        <row r="953">
          <cell r="H953"/>
          <cell r="I953"/>
          <cell r="J953"/>
          <cell r="K953"/>
          <cell r="L953"/>
          <cell r="M953"/>
          <cell r="N953"/>
          <cell r="O953"/>
          <cell r="P953"/>
          <cell r="Q953"/>
          <cell r="R953"/>
        </row>
        <row r="954">
          <cell r="H954"/>
          <cell r="I954"/>
          <cell r="J954"/>
          <cell r="K954"/>
          <cell r="L954"/>
          <cell r="M954"/>
          <cell r="N954"/>
          <cell r="O954"/>
          <cell r="P954"/>
          <cell r="Q954"/>
          <cell r="R954"/>
        </row>
        <row r="955">
          <cell r="H955"/>
          <cell r="I955"/>
          <cell r="J955"/>
          <cell r="K955"/>
          <cell r="L955"/>
          <cell r="M955"/>
          <cell r="N955"/>
          <cell r="O955"/>
          <cell r="P955"/>
          <cell r="Q955"/>
          <cell r="R955"/>
        </row>
        <row r="956">
          <cell r="H956"/>
          <cell r="I956"/>
          <cell r="J956"/>
          <cell r="K956"/>
          <cell r="L956"/>
          <cell r="M956"/>
          <cell r="N956"/>
          <cell r="O956"/>
          <cell r="P956"/>
          <cell r="Q956"/>
          <cell r="R956"/>
        </row>
        <row r="957">
          <cell r="H957"/>
          <cell r="I957"/>
          <cell r="J957"/>
          <cell r="K957"/>
          <cell r="L957"/>
          <cell r="M957"/>
          <cell r="N957"/>
          <cell r="O957"/>
          <cell r="P957"/>
          <cell r="Q957"/>
          <cell r="R957"/>
        </row>
        <row r="958">
          <cell r="H958"/>
          <cell r="I958"/>
          <cell r="J958"/>
          <cell r="K958"/>
          <cell r="L958"/>
          <cell r="M958"/>
          <cell r="N958"/>
          <cell r="O958"/>
          <cell r="P958"/>
          <cell r="Q958"/>
          <cell r="R958"/>
        </row>
        <row r="959">
          <cell r="H959"/>
          <cell r="I959"/>
          <cell r="J959"/>
          <cell r="K959"/>
          <cell r="L959"/>
          <cell r="M959"/>
          <cell r="N959"/>
          <cell r="O959"/>
          <cell r="P959"/>
          <cell r="Q959"/>
          <cell r="R959"/>
        </row>
        <row r="960">
          <cell r="H960"/>
          <cell r="I960"/>
          <cell r="J960"/>
          <cell r="K960"/>
          <cell r="L960"/>
          <cell r="M960"/>
          <cell r="N960"/>
          <cell r="O960"/>
          <cell r="P960"/>
          <cell r="Q960"/>
          <cell r="R960"/>
        </row>
        <row r="961">
          <cell r="H961"/>
          <cell r="I961"/>
          <cell r="J961"/>
          <cell r="K961"/>
          <cell r="L961"/>
          <cell r="M961"/>
          <cell r="N961"/>
          <cell r="O961"/>
          <cell r="P961"/>
          <cell r="Q961"/>
          <cell r="R961"/>
        </row>
        <row r="962">
          <cell r="H962"/>
          <cell r="I962"/>
          <cell r="J962"/>
          <cell r="K962"/>
          <cell r="L962"/>
          <cell r="M962"/>
          <cell r="N962"/>
          <cell r="O962"/>
          <cell r="P962"/>
          <cell r="Q962"/>
          <cell r="R962"/>
        </row>
        <row r="963">
          <cell r="H963"/>
          <cell r="I963"/>
          <cell r="J963"/>
          <cell r="K963"/>
          <cell r="L963"/>
          <cell r="M963"/>
          <cell r="N963"/>
          <cell r="O963"/>
          <cell r="P963"/>
          <cell r="Q963"/>
          <cell r="R963"/>
        </row>
        <row r="964">
          <cell r="H964"/>
          <cell r="I964"/>
          <cell r="J964"/>
          <cell r="K964"/>
          <cell r="L964"/>
          <cell r="M964"/>
          <cell r="N964"/>
          <cell r="O964"/>
          <cell r="P964"/>
          <cell r="Q964"/>
          <cell r="R964"/>
        </row>
        <row r="965">
          <cell r="H965"/>
          <cell r="I965"/>
          <cell r="J965"/>
          <cell r="K965"/>
          <cell r="L965"/>
          <cell r="M965"/>
          <cell r="N965"/>
          <cell r="O965"/>
          <cell r="P965"/>
          <cell r="Q965"/>
          <cell r="R965"/>
        </row>
        <row r="966">
          <cell r="H966"/>
          <cell r="I966"/>
          <cell r="J966"/>
          <cell r="K966"/>
          <cell r="L966"/>
          <cell r="M966"/>
          <cell r="N966"/>
          <cell r="O966"/>
          <cell r="P966"/>
          <cell r="Q966"/>
          <cell r="R966"/>
        </row>
        <row r="967">
          <cell r="H967"/>
          <cell r="I967"/>
          <cell r="J967"/>
          <cell r="K967"/>
          <cell r="L967"/>
          <cell r="M967"/>
          <cell r="N967"/>
          <cell r="O967"/>
          <cell r="P967"/>
          <cell r="Q967"/>
          <cell r="R967"/>
        </row>
        <row r="968">
          <cell r="H968"/>
          <cell r="I968"/>
          <cell r="J968"/>
          <cell r="K968"/>
          <cell r="L968"/>
          <cell r="M968"/>
          <cell r="N968"/>
          <cell r="O968"/>
          <cell r="P968"/>
          <cell r="Q968"/>
          <cell r="R968"/>
        </row>
        <row r="969">
          <cell r="H969"/>
          <cell r="I969"/>
          <cell r="J969"/>
          <cell r="K969"/>
          <cell r="L969"/>
          <cell r="M969"/>
          <cell r="N969"/>
          <cell r="O969"/>
          <cell r="P969"/>
          <cell r="Q969"/>
          <cell r="R969"/>
        </row>
        <row r="970">
          <cell r="H970"/>
          <cell r="I970"/>
          <cell r="J970"/>
          <cell r="K970"/>
          <cell r="L970"/>
          <cell r="M970"/>
          <cell r="N970"/>
          <cell r="O970"/>
          <cell r="P970"/>
          <cell r="Q970"/>
          <cell r="R970"/>
        </row>
        <row r="971">
          <cell r="H971"/>
          <cell r="I971"/>
          <cell r="J971"/>
          <cell r="K971"/>
          <cell r="L971"/>
          <cell r="M971"/>
          <cell r="N971"/>
          <cell r="O971"/>
          <cell r="P971"/>
          <cell r="Q971"/>
          <cell r="R971"/>
        </row>
        <row r="972">
          <cell r="H972"/>
          <cell r="I972"/>
          <cell r="J972"/>
          <cell r="K972"/>
          <cell r="L972"/>
          <cell r="M972"/>
          <cell r="N972"/>
          <cell r="O972"/>
          <cell r="P972"/>
          <cell r="Q972"/>
          <cell r="R972"/>
        </row>
        <row r="973">
          <cell r="H973"/>
          <cell r="I973"/>
          <cell r="J973"/>
          <cell r="K973"/>
          <cell r="L973"/>
          <cell r="M973"/>
          <cell r="N973"/>
          <cell r="O973"/>
          <cell r="P973"/>
          <cell r="Q973"/>
          <cell r="R973"/>
        </row>
        <row r="974">
          <cell r="H974"/>
          <cell r="I974"/>
          <cell r="J974"/>
          <cell r="K974"/>
          <cell r="L974"/>
          <cell r="M974"/>
          <cell r="N974"/>
          <cell r="O974"/>
          <cell r="P974"/>
          <cell r="Q974"/>
          <cell r="R974"/>
        </row>
        <row r="975">
          <cell r="H975"/>
          <cell r="I975"/>
          <cell r="J975"/>
          <cell r="K975"/>
          <cell r="L975"/>
          <cell r="M975"/>
          <cell r="N975"/>
          <cell r="O975"/>
          <cell r="P975"/>
          <cell r="Q975"/>
          <cell r="R975"/>
        </row>
        <row r="976">
          <cell r="H976"/>
          <cell r="I976"/>
          <cell r="J976"/>
          <cell r="K976"/>
          <cell r="L976"/>
          <cell r="M976"/>
          <cell r="N976"/>
          <cell r="O976"/>
          <cell r="P976"/>
          <cell r="Q976"/>
          <cell r="R976"/>
        </row>
        <row r="977">
          <cell r="H977"/>
          <cell r="I977"/>
          <cell r="J977"/>
          <cell r="K977"/>
          <cell r="L977"/>
          <cell r="M977"/>
          <cell r="N977"/>
          <cell r="O977"/>
          <cell r="P977"/>
          <cell r="Q977"/>
          <cell r="R977"/>
        </row>
        <row r="978">
          <cell r="H978"/>
          <cell r="I978"/>
          <cell r="J978"/>
          <cell r="K978"/>
          <cell r="L978"/>
          <cell r="M978"/>
          <cell r="N978"/>
          <cell r="O978"/>
          <cell r="P978"/>
          <cell r="Q978"/>
          <cell r="R978"/>
        </row>
        <row r="979">
          <cell r="H979"/>
          <cell r="I979"/>
          <cell r="J979"/>
          <cell r="K979"/>
          <cell r="L979"/>
          <cell r="M979"/>
          <cell r="N979"/>
          <cell r="O979"/>
          <cell r="P979"/>
          <cell r="Q979"/>
          <cell r="R979"/>
        </row>
        <row r="980">
          <cell r="H980"/>
          <cell r="I980"/>
          <cell r="J980"/>
          <cell r="K980"/>
          <cell r="L980"/>
          <cell r="M980"/>
          <cell r="N980"/>
          <cell r="O980"/>
          <cell r="P980"/>
          <cell r="Q980"/>
          <cell r="R980"/>
        </row>
        <row r="981">
          <cell r="H981"/>
          <cell r="I981"/>
          <cell r="J981"/>
          <cell r="K981"/>
          <cell r="L981"/>
          <cell r="M981"/>
          <cell r="N981"/>
          <cell r="O981"/>
          <cell r="P981"/>
          <cell r="Q981"/>
          <cell r="R981"/>
        </row>
        <row r="982">
          <cell r="H982"/>
          <cell r="I982"/>
          <cell r="J982"/>
          <cell r="K982"/>
          <cell r="L982"/>
          <cell r="M982"/>
          <cell r="N982"/>
          <cell r="O982"/>
          <cell r="P982"/>
          <cell r="Q982"/>
          <cell r="R982"/>
        </row>
        <row r="983">
          <cell r="H983"/>
          <cell r="I983"/>
          <cell r="J983"/>
          <cell r="K983"/>
          <cell r="L983"/>
          <cell r="M983"/>
          <cell r="N983"/>
          <cell r="O983"/>
          <cell r="P983"/>
          <cell r="Q983"/>
          <cell r="R983"/>
        </row>
        <row r="984">
          <cell r="H984"/>
          <cell r="I984"/>
          <cell r="J984"/>
          <cell r="K984"/>
          <cell r="L984"/>
          <cell r="M984"/>
          <cell r="N984"/>
          <cell r="O984"/>
          <cell r="P984"/>
          <cell r="Q984"/>
          <cell r="R984"/>
        </row>
        <row r="985">
          <cell r="H985"/>
          <cell r="I985"/>
          <cell r="J985"/>
          <cell r="K985"/>
          <cell r="L985"/>
          <cell r="M985"/>
          <cell r="N985"/>
          <cell r="O985"/>
          <cell r="P985"/>
          <cell r="Q985"/>
          <cell r="R985"/>
        </row>
        <row r="986">
          <cell r="H986"/>
          <cell r="I986"/>
          <cell r="J986"/>
          <cell r="K986"/>
          <cell r="L986"/>
          <cell r="M986"/>
          <cell r="N986"/>
          <cell r="O986"/>
          <cell r="P986"/>
          <cell r="Q986"/>
          <cell r="R986"/>
        </row>
        <row r="987">
          <cell r="H987"/>
          <cell r="I987"/>
          <cell r="J987"/>
          <cell r="K987"/>
          <cell r="L987"/>
          <cell r="M987"/>
          <cell r="N987"/>
          <cell r="O987"/>
          <cell r="P987"/>
          <cell r="Q987"/>
          <cell r="R987"/>
        </row>
        <row r="988">
          <cell r="H988"/>
          <cell r="I988"/>
          <cell r="J988"/>
          <cell r="K988"/>
          <cell r="L988"/>
          <cell r="M988"/>
          <cell r="N988"/>
          <cell r="O988"/>
          <cell r="P988"/>
          <cell r="Q988"/>
          <cell r="R988"/>
        </row>
        <row r="989">
          <cell r="H989"/>
          <cell r="I989"/>
          <cell r="J989"/>
          <cell r="K989"/>
          <cell r="L989"/>
          <cell r="M989"/>
          <cell r="N989"/>
          <cell r="O989"/>
          <cell r="P989"/>
          <cell r="Q989"/>
          <cell r="R989"/>
        </row>
        <row r="990">
          <cell r="H990"/>
          <cell r="I990"/>
          <cell r="J990"/>
          <cell r="K990"/>
          <cell r="L990"/>
          <cell r="M990"/>
          <cell r="N990"/>
          <cell r="O990"/>
          <cell r="P990"/>
          <cell r="Q990"/>
          <cell r="R990"/>
        </row>
        <row r="991">
          <cell r="H991"/>
          <cell r="I991"/>
          <cell r="J991"/>
          <cell r="K991"/>
          <cell r="L991"/>
          <cell r="M991"/>
          <cell r="N991"/>
          <cell r="O991"/>
          <cell r="P991"/>
          <cell r="Q991"/>
          <cell r="R991"/>
        </row>
        <row r="992">
          <cell r="H992"/>
          <cell r="I992"/>
          <cell r="J992"/>
          <cell r="K992"/>
          <cell r="L992"/>
          <cell r="M992"/>
          <cell r="N992"/>
          <cell r="O992"/>
          <cell r="P992"/>
          <cell r="Q992"/>
          <cell r="R992"/>
        </row>
        <row r="993">
          <cell r="H993"/>
          <cell r="I993"/>
          <cell r="J993"/>
          <cell r="K993"/>
          <cell r="L993"/>
          <cell r="M993"/>
          <cell r="N993"/>
          <cell r="O993"/>
          <cell r="P993"/>
          <cell r="Q993"/>
          <cell r="R993"/>
        </row>
        <row r="994">
          <cell r="H994"/>
          <cell r="I994"/>
          <cell r="J994"/>
          <cell r="K994"/>
          <cell r="L994"/>
          <cell r="M994"/>
          <cell r="N994"/>
          <cell r="O994"/>
          <cell r="P994"/>
          <cell r="Q994"/>
          <cell r="R994"/>
        </row>
        <row r="995">
          <cell r="H995"/>
          <cell r="I995"/>
          <cell r="J995"/>
          <cell r="K995"/>
          <cell r="L995"/>
          <cell r="M995"/>
          <cell r="N995"/>
          <cell r="O995"/>
          <cell r="P995"/>
          <cell r="Q995"/>
          <cell r="R995"/>
        </row>
        <row r="996">
          <cell r="H996"/>
          <cell r="I996"/>
          <cell r="J996"/>
          <cell r="K996"/>
          <cell r="L996"/>
          <cell r="M996"/>
          <cell r="N996"/>
          <cell r="O996"/>
          <cell r="P996"/>
          <cell r="Q996"/>
          <cell r="R996"/>
        </row>
        <row r="997">
          <cell r="H997"/>
          <cell r="I997"/>
          <cell r="J997"/>
          <cell r="K997"/>
          <cell r="L997"/>
          <cell r="M997"/>
          <cell r="N997"/>
          <cell r="O997"/>
          <cell r="P997"/>
          <cell r="Q997"/>
          <cell r="R997"/>
        </row>
        <row r="998">
          <cell r="H998"/>
          <cell r="I998"/>
          <cell r="J998"/>
          <cell r="K998"/>
          <cell r="L998"/>
          <cell r="M998"/>
          <cell r="N998"/>
          <cell r="O998"/>
          <cell r="P998"/>
          <cell r="Q998"/>
          <cell r="R998"/>
        </row>
        <row r="999">
          <cell r="H999"/>
          <cell r="I999"/>
          <cell r="J999"/>
          <cell r="K999"/>
          <cell r="L999"/>
          <cell r="M999"/>
          <cell r="N999"/>
          <cell r="O999"/>
          <cell r="P999"/>
          <cell r="Q999"/>
          <cell r="R999"/>
        </row>
        <row r="1000">
          <cell r="H1000"/>
          <cell r="I1000"/>
          <cell r="J1000"/>
          <cell r="K1000"/>
          <cell r="L1000"/>
          <cell r="M1000"/>
          <cell r="N1000"/>
          <cell r="O1000"/>
          <cell r="P1000"/>
          <cell r="Q1000"/>
          <cell r="R1000"/>
        </row>
      </sheetData>
      <sheetData sheetId="1"/>
      <sheetData sheetId="2">
        <row r="1">
          <cell r="C1"/>
          <cell r="D1"/>
          <cell r="E1"/>
          <cell r="F1"/>
          <cell r="G1"/>
          <cell r="H1"/>
          <cell r="I1"/>
          <cell r="J1"/>
          <cell r="K1"/>
          <cell r="L1"/>
          <cell r="M1"/>
          <cell r="N1"/>
          <cell r="O1"/>
        </row>
        <row r="2">
          <cell r="C2"/>
          <cell r="D2"/>
          <cell r="E2"/>
          <cell r="F2"/>
          <cell r="G2"/>
          <cell r="H2"/>
          <cell r="I2"/>
          <cell r="J2"/>
          <cell r="K2"/>
          <cell r="L2"/>
          <cell r="M2"/>
          <cell r="N2"/>
          <cell r="O2"/>
        </row>
        <row r="3">
          <cell r="C3"/>
          <cell r="D3"/>
          <cell r="E3"/>
          <cell r="F3"/>
          <cell r="G3"/>
          <cell r="H3"/>
          <cell r="I3"/>
          <cell r="J3"/>
          <cell r="K3"/>
          <cell r="L3"/>
          <cell r="M3"/>
          <cell r="N3"/>
          <cell r="O3"/>
        </row>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Afectación en el estado de salud de los niños y niñas en el momento de la realización de las experiencias artísticas</v>
          </cell>
          <cell r="D6" t="str">
            <v>No</v>
          </cell>
          <cell r="E6" t="str">
            <v>Si</v>
          </cell>
          <cell r="F6" t="str">
            <v>No</v>
          </cell>
          <cell r="G6" t="str">
            <v>Si</v>
          </cell>
          <cell r="H6" t="str">
            <v>Si</v>
          </cell>
          <cell r="I6" t="str">
            <v>No</v>
          </cell>
          <cell r="J6" t="str">
            <v>No</v>
          </cell>
          <cell r="K6" t="str">
            <v>No</v>
          </cell>
          <cell r="L6" t="str">
            <v>No</v>
          </cell>
          <cell r="M6" t="str">
            <v>No</v>
          </cell>
          <cell r="N6">
            <v>3</v>
          </cell>
          <cell r="O6" t="str">
            <v>Menor</v>
          </cell>
        </row>
        <row r="7">
          <cell r="C7" t="str">
            <v>Baja calidad de las experiencias artísticas y sus dispositivos</v>
          </cell>
          <cell r="D7" t="str">
            <v>Si</v>
          </cell>
          <cell r="E7" t="str">
            <v>Si</v>
          </cell>
          <cell r="F7" t="str">
            <v>Si</v>
          </cell>
          <cell r="G7" t="str">
            <v>Si</v>
          </cell>
          <cell r="H7" t="str">
            <v>Si</v>
          </cell>
          <cell r="I7" t="str">
            <v>No</v>
          </cell>
          <cell r="J7" t="str">
            <v>No</v>
          </cell>
          <cell r="K7" t="str">
            <v>Si</v>
          </cell>
          <cell r="L7" t="str">
            <v>Si</v>
          </cell>
          <cell r="M7" t="str">
            <v>No</v>
          </cell>
          <cell r="N7">
            <v>7</v>
          </cell>
          <cell r="O7" t="str">
            <v>Mayor</v>
          </cell>
        </row>
        <row r="8">
          <cell r="C8" t="str">
            <v>Experiencias artísticas desarrolladas en espacios inadecuados para la primera infancia</v>
          </cell>
          <cell r="D8" t="str">
            <v>Si</v>
          </cell>
          <cell r="E8" t="str">
            <v>No</v>
          </cell>
          <cell r="F8" t="str">
            <v>Si</v>
          </cell>
          <cell r="G8" t="str">
            <v>No</v>
          </cell>
          <cell r="H8" t="str">
            <v>No</v>
          </cell>
          <cell r="I8" t="str">
            <v>Si</v>
          </cell>
          <cell r="J8" t="str">
            <v>No</v>
          </cell>
          <cell r="K8" t="str">
            <v>No</v>
          </cell>
          <cell r="L8" t="str">
            <v>Si</v>
          </cell>
          <cell r="M8" t="str">
            <v>Si</v>
          </cell>
          <cell r="N8">
            <v>5</v>
          </cell>
          <cell r="O8" t="str">
            <v>Moderado</v>
          </cell>
        </row>
        <row r="9">
          <cell r="C9" t="str">
            <v xml:space="preserve">Renuncias de contratistas en el transcurso del año </v>
          </cell>
          <cell r="D9" t="str">
            <v>Si</v>
          </cell>
          <cell r="E9" t="str">
            <v>Si</v>
          </cell>
          <cell r="F9" t="str">
            <v>Si</v>
          </cell>
          <cell r="G9" t="str">
            <v>Si</v>
          </cell>
          <cell r="H9" t="str">
            <v>Si</v>
          </cell>
          <cell r="I9" t="str">
            <v>No</v>
          </cell>
          <cell r="J9" t="str">
            <v>No</v>
          </cell>
          <cell r="K9" t="str">
            <v>No</v>
          </cell>
          <cell r="L9" t="str">
            <v>No</v>
          </cell>
          <cell r="M9" t="str">
            <v>No</v>
          </cell>
          <cell r="N9">
            <v>5</v>
          </cell>
          <cell r="O9" t="str">
            <v>Moderado</v>
          </cell>
        </row>
        <row r="10">
          <cell r="C10" t="str">
            <v>Afectaciones de seguridad de los equipos en territorio por atención en lugares de altos niveles de vulnerabilidad</v>
          </cell>
          <cell r="D10" t="str">
            <v>Si</v>
          </cell>
          <cell r="E10" t="str">
            <v>Si</v>
          </cell>
          <cell r="F10" t="str">
            <v>No</v>
          </cell>
          <cell r="G10" t="str">
            <v>Si</v>
          </cell>
          <cell r="H10" t="str">
            <v>Si</v>
          </cell>
          <cell r="I10" t="str">
            <v>Si</v>
          </cell>
          <cell r="J10" t="str">
            <v>Si</v>
          </cell>
          <cell r="K10" t="str">
            <v>No</v>
          </cell>
          <cell r="L10" t="str">
            <v>No</v>
          </cell>
          <cell r="M10" t="str">
            <v>Si</v>
          </cell>
          <cell r="N10">
            <v>7</v>
          </cell>
          <cell r="O10" t="str">
            <v>Mayor</v>
          </cell>
        </row>
        <row r="11">
          <cell r="C11" t="str">
            <v xml:space="preserve">Ocurrencia de accidentes leves y graves en las instalaciones de funcionamiento del proyecto  o en actividades institucionales </v>
          </cell>
          <cell r="D11" t="str">
            <v>Si</v>
          </cell>
          <cell r="E11" t="str">
            <v>Si</v>
          </cell>
          <cell r="F11" t="str">
            <v>Si</v>
          </cell>
          <cell r="G11" t="str">
            <v>Si</v>
          </cell>
          <cell r="H11" t="str">
            <v>Si</v>
          </cell>
          <cell r="I11" t="str">
            <v>Si</v>
          </cell>
          <cell r="J11" t="str">
            <v>Si</v>
          </cell>
          <cell r="K11" t="str">
            <v>No</v>
          </cell>
          <cell r="L11" t="str">
            <v>Si</v>
          </cell>
          <cell r="M11" t="str">
            <v>Si</v>
          </cell>
          <cell r="N11">
            <v>9</v>
          </cell>
          <cell r="O11" t="str">
            <v>Catastrófico</v>
          </cell>
        </row>
        <row r="12">
          <cell r="C12" t="str">
            <v>Tráfico de influencias para la adjudicación de contratos</v>
          </cell>
          <cell r="D12" t="str">
            <v>Si</v>
          </cell>
          <cell r="E12" t="str">
            <v>Si</v>
          </cell>
          <cell r="F12" t="str">
            <v>Si</v>
          </cell>
          <cell r="G12" t="str">
            <v>Si</v>
          </cell>
          <cell r="H12" t="str">
            <v>Si</v>
          </cell>
          <cell r="I12" t="str">
            <v>Si</v>
          </cell>
          <cell r="J12" t="str">
            <v>No</v>
          </cell>
          <cell r="K12" t="str">
            <v>Si</v>
          </cell>
          <cell r="L12" t="str">
            <v>Si</v>
          </cell>
          <cell r="M12" t="str">
            <v>No</v>
          </cell>
          <cell r="N12">
            <v>8</v>
          </cell>
          <cell r="O12" t="str">
            <v>Mayor</v>
          </cell>
        </row>
        <row r="13">
          <cell r="C13" t="str">
            <v>Supervisión desleal de contratos realizados en el proyecto</v>
          </cell>
          <cell r="D13" t="str">
            <v>Si</v>
          </cell>
          <cell r="E13" t="str">
            <v>Si</v>
          </cell>
          <cell r="F13" t="str">
            <v>Si</v>
          </cell>
          <cell r="G13" t="str">
            <v>Si</v>
          </cell>
          <cell r="H13" t="str">
            <v>Si</v>
          </cell>
          <cell r="I13" t="str">
            <v>Si</v>
          </cell>
          <cell r="J13" t="str">
            <v>Si</v>
          </cell>
          <cell r="K13" t="str">
            <v>Si</v>
          </cell>
          <cell r="L13" t="str">
            <v>Si</v>
          </cell>
          <cell r="M13" t="str">
            <v>No</v>
          </cell>
          <cell r="N13">
            <v>9</v>
          </cell>
          <cell r="O13" t="str">
            <v>Catastrófico</v>
          </cell>
        </row>
        <row r="14">
          <cell r="C14" t="str">
            <v xml:space="preserve">Perdida y daño de elementos pertenecientes al inventario del programa Nidos </v>
          </cell>
          <cell r="D14" t="str">
            <v>Si</v>
          </cell>
          <cell r="E14" t="str">
            <v>No</v>
          </cell>
          <cell r="F14" t="str">
            <v>Si</v>
          </cell>
          <cell r="G14" t="str">
            <v>Si</v>
          </cell>
          <cell r="H14" t="str">
            <v>Si</v>
          </cell>
          <cell r="I14" t="str">
            <v>Si</v>
          </cell>
          <cell r="J14" t="str">
            <v>No</v>
          </cell>
          <cell r="K14" t="str">
            <v>Si</v>
          </cell>
          <cell r="L14" t="str">
            <v>No</v>
          </cell>
          <cell r="M14" t="str">
            <v>No</v>
          </cell>
          <cell r="N14">
            <v>6</v>
          </cell>
          <cell r="O14" t="str">
            <v>Moderado</v>
          </cell>
        </row>
        <row r="15">
          <cell r="C15" t="str">
            <v xml:space="preserve">Capacidad de respuesta frente a los actos y condiciones inseguras dentro de los laboratorios artisticos  </v>
          </cell>
          <cell r="D15" t="str">
            <v>Si</v>
          </cell>
          <cell r="E15" t="str">
            <v>Si</v>
          </cell>
          <cell r="F15" t="str">
            <v>No</v>
          </cell>
          <cell r="G15" t="str">
            <v>Si</v>
          </cell>
          <cell r="H15" t="str">
            <v>Si</v>
          </cell>
          <cell r="I15" t="str">
            <v>No</v>
          </cell>
          <cell r="J15" t="str">
            <v>No</v>
          </cell>
          <cell r="K15" t="str">
            <v>Si</v>
          </cell>
          <cell r="L15" t="str">
            <v>No</v>
          </cell>
          <cell r="M15" t="str">
            <v>Si</v>
          </cell>
          <cell r="N15">
            <v>6</v>
          </cell>
          <cell r="O15" t="str">
            <v>Moderado</v>
          </cell>
        </row>
        <row r="16">
          <cell r="C16" t="str">
            <v>Ocurrencia de accidentes en los eventos de la estrategia de circulación</v>
          </cell>
          <cell r="D16"/>
          <cell r="E16"/>
          <cell r="F16"/>
          <cell r="G16"/>
          <cell r="H16"/>
          <cell r="I16"/>
          <cell r="J16"/>
          <cell r="K16"/>
          <cell r="L16"/>
          <cell r="M16"/>
          <cell r="N16">
            <v>0</v>
          </cell>
          <cell r="O16" t="str">
            <v xml:space="preserve"> </v>
          </cell>
        </row>
        <row r="17">
          <cell r="C17"/>
          <cell r="D17"/>
          <cell r="E17"/>
          <cell r="F17"/>
          <cell r="G17"/>
          <cell r="H17"/>
          <cell r="I17"/>
          <cell r="J17"/>
          <cell r="K17"/>
          <cell r="L17"/>
          <cell r="M17"/>
          <cell r="N17">
            <v>0</v>
          </cell>
          <cell r="O17" t="str">
            <v xml:space="preserve"> </v>
          </cell>
        </row>
        <row r="18">
          <cell r="C18"/>
          <cell r="D18"/>
          <cell r="E18"/>
          <cell r="F18"/>
          <cell r="G18"/>
          <cell r="H18"/>
          <cell r="I18"/>
          <cell r="J18"/>
          <cell r="K18"/>
          <cell r="L18"/>
          <cell r="M18"/>
          <cell r="N18">
            <v>0</v>
          </cell>
          <cell r="O18" t="str">
            <v xml:space="preserve"> </v>
          </cell>
        </row>
        <row r="19">
          <cell r="C19"/>
          <cell r="D19"/>
          <cell r="E19"/>
          <cell r="F19"/>
          <cell r="G19"/>
          <cell r="H19"/>
          <cell r="I19"/>
          <cell r="J19"/>
          <cell r="K19"/>
          <cell r="L19"/>
          <cell r="M19"/>
          <cell r="N19">
            <v>0</v>
          </cell>
          <cell r="O19" t="str">
            <v xml:space="preserve"> </v>
          </cell>
        </row>
        <row r="20">
          <cell r="C20"/>
          <cell r="D20"/>
          <cell r="E20"/>
          <cell r="F20"/>
          <cell r="G20"/>
          <cell r="H20"/>
          <cell r="I20"/>
          <cell r="J20"/>
          <cell r="K20"/>
          <cell r="L20"/>
          <cell r="M20"/>
          <cell r="N20">
            <v>0</v>
          </cell>
          <cell r="O20" t="str">
            <v xml:space="preserve"> </v>
          </cell>
        </row>
        <row r="21">
          <cell r="C21"/>
          <cell r="D21"/>
          <cell r="E21"/>
          <cell r="F21"/>
          <cell r="G21"/>
          <cell r="H21"/>
          <cell r="I21"/>
          <cell r="J21"/>
          <cell r="K21"/>
          <cell r="L21"/>
          <cell r="M21"/>
          <cell r="N21">
            <v>0</v>
          </cell>
          <cell r="O21" t="str">
            <v xml:space="preserve"> </v>
          </cell>
        </row>
        <row r="22">
          <cell r="C22"/>
          <cell r="D22"/>
          <cell r="E22"/>
          <cell r="F22"/>
          <cell r="G22"/>
          <cell r="H22"/>
          <cell r="I22"/>
          <cell r="J22"/>
          <cell r="K22"/>
          <cell r="L22"/>
          <cell r="M22"/>
          <cell r="N22">
            <v>0</v>
          </cell>
          <cell r="O22" t="str">
            <v xml:space="preserve"> </v>
          </cell>
        </row>
        <row r="23">
          <cell r="C23"/>
          <cell r="D23"/>
          <cell r="E23"/>
          <cell r="F23"/>
          <cell r="G23"/>
          <cell r="H23"/>
          <cell r="I23"/>
          <cell r="J23"/>
          <cell r="K23"/>
          <cell r="L23"/>
          <cell r="M23"/>
          <cell r="N23">
            <v>0</v>
          </cell>
          <cell r="O23" t="str">
            <v xml:space="preserve"> </v>
          </cell>
        </row>
        <row r="24">
          <cell r="C24"/>
          <cell r="D24"/>
          <cell r="E24"/>
          <cell r="F24"/>
          <cell r="G24"/>
          <cell r="H24"/>
          <cell r="I24"/>
          <cell r="J24"/>
          <cell r="K24"/>
          <cell r="L24"/>
          <cell r="M24"/>
          <cell r="N24">
            <v>0</v>
          </cell>
          <cell r="O24" t="str">
            <v xml:space="preserve"> </v>
          </cell>
        </row>
        <row r="25">
          <cell r="C25"/>
          <cell r="D25"/>
          <cell r="E25"/>
          <cell r="F25"/>
          <cell r="G25"/>
          <cell r="H25"/>
          <cell r="I25"/>
          <cell r="J25"/>
          <cell r="K25"/>
          <cell r="L25"/>
          <cell r="M25"/>
          <cell r="N25">
            <v>0</v>
          </cell>
          <cell r="O25" t="str">
            <v xml:space="preserve"> </v>
          </cell>
        </row>
        <row r="26">
          <cell r="C26" t="str">
            <v>Supervisión y apoyo a la supervisión desleal de contratos ejecutados en el proyecto</v>
          </cell>
          <cell r="D26"/>
          <cell r="E26"/>
          <cell r="F26"/>
          <cell r="G26"/>
          <cell r="H26"/>
          <cell r="I26"/>
          <cell r="J26"/>
          <cell r="K26"/>
          <cell r="L26"/>
          <cell r="M26"/>
          <cell r="N26">
            <v>0</v>
          </cell>
          <cell r="O26" t="str">
            <v xml:space="preserve"> </v>
          </cell>
        </row>
        <row r="27">
          <cell r="C27">
            <v>0</v>
          </cell>
          <cell r="D27"/>
          <cell r="E27"/>
          <cell r="F27"/>
          <cell r="G27"/>
          <cell r="H27"/>
          <cell r="I27"/>
          <cell r="J27"/>
          <cell r="K27"/>
          <cell r="L27"/>
          <cell r="M27"/>
          <cell r="N27">
            <v>0</v>
          </cell>
          <cell r="O27" t="str">
            <v xml:space="preserve"> </v>
          </cell>
        </row>
        <row r="28">
          <cell r="C28" t="str">
            <v xml:space="preserve">Perdida y daño de elementos pertenecientes al inventario del programa Nidos </v>
          </cell>
          <cell r="D28"/>
          <cell r="E28"/>
          <cell r="F28"/>
          <cell r="G28"/>
          <cell r="H28"/>
          <cell r="I28"/>
          <cell r="J28"/>
          <cell r="K28"/>
          <cell r="L28"/>
          <cell r="M28"/>
          <cell r="N28">
            <v>0</v>
          </cell>
          <cell r="O28" t="str">
            <v xml:space="preserve"> </v>
          </cell>
        </row>
        <row r="29">
          <cell r="C29">
            <v>0</v>
          </cell>
          <cell r="D29"/>
          <cell r="E29"/>
          <cell r="F29"/>
          <cell r="G29"/>
          <cell r="H29"/>
          <cell r="I29"/>
          <cell r="J29"/>
          <cell r="K29"/>
          <cell r="L29"/>
          <cell r="M29"/>
          <cell r="N29">
            <v>0</v>
          </cell>
          <cell r="O29" t="str">
            <v xml:space="preserve"> </v>
          </cell>
        </row>
        <row r="30">
          <cell r="C30" t="str">
            <v xml:space="preserve">Capacidad de respuesta frente a los actos y condiciones inseguras dentro de los laboratorios artisticos </v>
          </cell>
          <cell r="D30"/>
          <cell r="E30"/>
          <cell r="F30"/>
          <cell r="G30"/>
          <cell r="H30"/>
          <cell r="I30"/>
          <cell r="J30"/>
          <cell r="K30"/>
          <cell r="L30"/>
          <cell r="M30"/>
          <cell r="N30">
            <v>0</v>
          </cell>
          <cell r="O30" t="str">
            <v xml:space="preserve"> </v>
          </cell>
        </row>
        <row r="31">
          <cell r="C31">
            <v>0</v>
          </cell>
          <cell r="D31"/>
          <cell r="E31"/>
          <cell r="F31"/>
          <cell r="G31"/>
          <cell r="H31"/>
          <cell r="I31"/>
          <cell r="J31"/>
          <cell r="K31"/>
          <cell r="L31"/>
          <cell r="M31"/>
          <cell r="N31">
            <v>0</v>
          </cell>
          <cell r="O31" t="str">
            <v xml:space="preserve"> </v>
          </cell>
        </row>
        <row r="32">
          <cell r="C32" t="str">
            <v>Ocurrencia de accidentes en los eventos de la estrategia de circulación</v>
          </cell>
          <cell r="D32"/>
          <cell r="E32"/>
          <cell r="F32"/>
          <cell r="G32"/>
          <cell r="H32"/>
          <cell r="I32"/>
          <cell r="J32"/>
          <cell r="K32"/>
          <cell r="L32"/>
          <cell r="M32"/>
          <cell r="N32">
            <v>0</v>
          </cell>
          <cell r="O32" t="str">
            <v xml:space="preserve"> </v>
          </cell>
        </row>
        <row r="33">
          <cell r="C33">
            <v>0</v>
          </cell>
          <cell r="D33"/>
          <cell r="E33"/>
          <cell r="F33"/>
          <cell r="G33"/>
          <cell r="H33"/>
          <cell r="I33"/>
          <cell r="J33"/>
          <cell r="K33"/>
          <cell r="L33"/>
          <cell r="M33"/>
          <cell r="N33">
            <v>0</v>
          </cell>
          <cell r="O33" t="str">
            <v xml:space="preserve"> </v>
          </cell>
        </row>
        <row r="34">
          <cell r="C34">
            <v>0</v>
          </cell>
          <cell r="D34"/>
          <cell r="E34"/>
          <cell r="F34"/>
          <cell r="G34"/>
          <cell r="H34"/>
          <cell r="I34"/>
          <cell r="J34"/>
          <cell r="K34"/>
          <cell r="L34"/>
          <cell r="M34"/>
          <cell r="N34">
            <v>0</v>
          </cell>
          <cell r="O34" t="str">
            <v xml:space="preserve"> </v>
          </cell>
        </row>
        <row r="35">
          <cell r="C35">
            <v>0</v>
          </cell>
          <cell r="D35"/>
          <cell r="E35"/>
          <cell r="F35"/>
          <cell r="G35"/>
          <cell r="H35"/>
          <cell r="I35"/>
          <cell r="J35"/>
          <cell r="K35"/>
          <cell r="L35"/>
          <cell r="M35"/>
          <cell r="N35">
            <v>0</v>
          </cell>
          <cell r="O35" t="str">
            <v xml:space="preserve"> </v>
          </cell>
        </row>
        <row r="36">
          <cell r="C36"/>
          <cell r="D36"/>
          <cell r="E36"/>
          <cell r="F36"/>
          <cell r="G36"/>
          <cell r="H36"/>
          <cell r="I36"/>
          <cell r="J36"/>
          <cell r="K36"/>
          <cell r="L36"/>
          <cell r="M36"/>
          <cell r="N36"/>
          <cell r="O36"/>
        </row>
        <row r="37">
          <cell r="C37"/>
          <cell r="D37"/>
          <cell r="E37"/>
          <cell r="F37"/>
          <cell r="G37"/>
          <cell r="H37"/>
          <cell r="I37"/>
          <cell r="J37"/>
          <cell r="K37"/>
          <cell r="L37"/>
          <cell r="M37"/>
          <cell r="N37"/>
          <cell r="O37"/>
        </row>
        <row r="38">
          <cell r="C38"/>
          <cell r="D38"/>
          <cell r="E38"/>
          <cell r="F38"/>
          <cell r="G38"/>
          <cell r="H38"/>
          <cell r="I38"/>
          <cell r="J38"/>
          <cell r="K38"/>
          <cell r="L38"/>
          <cell r="M38"/>
          <cell r="N38"/>
          <cell r="O38"/>
        </row>
        <row r="39">
          <cell r="C39"/>
          <cell r="D39"/>
          <cell r="E39"/>
          <cell r="F39"/>
          <cell r="G39"/>
          <cell r="H39"/>
          <cell r="I39"/>
          <cell r="J39"/>
          <cell r="K39"/>
          <cell r="L39"/>
          <cell r="M39"/>
          <cell r="N39"/>
          <cell r="O39"/>
        </row>
        <row r="40">
          <cell r="C40"/>
          <cell r="D40"/>
          <cell r="E40"/>
          <cell r="F40"/>
          <cell r="G40"/>
          <cell r="H40"/>
          <cell r="I40"/>
          <cell r="J40"/>
          <cell r="K40"/>
          <cell r="L40"/>
          <cell r="M40"/>
          <cell r="N40"/>
          <cell r="O40"/>
        </row>
        <row r="41">
          <cell r="C41"/>
          <cell r="D41"/>
          <cell r="E41"/>
          <cell r="F41"/>
          <cell r="G41"/>
          <cell r="H41"/>
          <cell r="I41"/>
          <cell r="J41"/>
          <cell r="K41"/>
          <cell r="L41"/>
          <cell r="M41"/>
          <cell r="N41"/>
          <cell r="O41"/>
        </row>
        <row r="42">
          <cell r="C42"/>
          <cell r="D42"/>
          <cell r="E42"/>
          <cell r="F42"/>
          <cell r="G42"/>
          <cell r="H42"/>
          <cell r="I42"/>
          <cell r="J42"/>
          <cell r="K42"/>
          <cell r="L42"/>
          <cell r="M42"/>
          <cell r="N42"/>
          <cell r="O42"/>
        </row>
        <row r="43">
          <cell r="C43"/>
          <cell r="D43"/>
          <cell r="E43"/>
          <cell r="F43"/>
          <cell r="G43"/>
          <cell r="H43"/>
          <cell r="I43"/>
          <cell r="J43"/>
          <cell r="K43"/>
          <cell r="L43"/>
          <cell r="M43"/>
          <cell r="N43"/>
          <cell r="O43"/>
        </row>
        <row r="44">
          <cell r="C44"/>
          <cell r="D44"/>
          <cell r="E44"/>
          <cell r="F44"/>
          <cell r="G44"/>
          <cell r="H44"/>
          <cell r="I44"/>
          <cell r="J44"/>
          <cell r="K44"/>
          <cell r="L44"/>
          <cell r="M44"/>
          <cell r="N44"/>
          <cell r="O44"/>
        </row>
        <row r="45">
          <cell r="C45"/>
          <cell r="D45"/>
          <cell r="E45"/>
          <cell r="F45"/>
          <cell r="G45"/>
          <cell r="H45"/>
          <cell r="I45"/>
          <cell r="J45"/>
          <cell r="K45"/>
          <cell r="L45"/>
          <cell r="M45"/>
          <cell r="N45"/>
          <cell r="O45"/>
        </row>
        <row r="46">
          <cell r="C46"/>
          <cell r="D46"/>
          <cell r="E46"/>
          <cell r="F46"/>
          <cell r="G46"/>
          <cell r="H46"/>
          <cell r="I46"/>
          <cell r="J46"/>
          <cell r="K46"/>
          <cell r="L46"/>
          <cell r="M46"/>
          <cell r="N46"/>
          <cell r="O46"/>
        </row>
        <row r="47">
          <cell r="C47"/>
          <cell r="D47"/>
          <cell r="E47"/>
          <cell r="F47"/>
          <cell r="G47"/>
          <cell r="H47"/>
          <cell r="I47"/>
          <cell r="J47"/>
          <cell r="K47"/>
          <cell r="L47"/>
          <cell r="M47"/>
          <cell r="N47"/>
          <cell r="O47"/>
        </row>
        <row r="48">
          <cell r="C48"/>
          <cell r="D48"/>
          <cell r="E48"/>
          <cell r="F48"/>
          <cell r="G48"/>
          <cell r="H48"/>
          <cell r="I48"/>
          <cell r="J48"/>
          <cell r="K48"/>
          <cell r="L48"/>
          <cell r="M48"/>
          <cell r="N48"/>
          <cell r="O48"/>
        </row>
        <row r="49">
          <cell r="C49"/>
          <cell r="D49"/>
          <cell r="E49"/>
          <cell r="F49"/>
          <cell r="G49"/>
          <cell r="H49"/>
          <cell r="I49"/>
          <cell r="J49"/>
          <cell r="K49"/>
          <cell r="L49"/>
          <cell r="M49"/>
          <cell r="N49"/>
          <cell r="O49"/>
        </row>
        <row r="50">
          <cell r="C50"/>
          <cell r="D50"/>
          <cell r="E50"/>
          <cell r="F50"/>
          <cell r="G50"/>
          <cell r="H50"/>
          <cell r="I50"/>
          <cell r="J50"/>
          <cell r="K50"/>
          <cell r="L50"/>
          <cell r="M50"/>
          <cell r="N50"/>
          <cell r="O50"/>
        </row>
        <row r="51">
          <cell r="C51"/>
          <cell r="D51"/>
          <cell r="E51"/>
          <cell r="F51"/>
          <cell r="G51"/>
          <cell r="H51"/>
          <cell r="I51"/>
          <cell r="J51"/>
          <cell r="K51"/>
          <cell r="L51"/>
          <cell r="M51"/>
          <cell r="N51"/>
          <cell r="O51"/>
        </row>
        <row r="52">
          <cell r="C52"/>
          <cell r="D52"/>
          <cell r="E52"/>
          <cell r="F52"/>
          <cell r="G52"/>
          <cell r="H52"/>
          <cell r="I52"/>
          <cell r="J52"/>
          <cell r="K52"/>
          <cell r="L52"/>
          <cell r="M52"/>
          <cell r="N52"/>
          <cell r="O52"/>
        </row>
        <row r="53">
          <cell r="C53"/>
          <cell r="D53"/>
          <cell r="E53"/>
          <cell r="F53"/>
          <cell r="G53"/>
          <cell r="H53"/>
          <cell r="I53"/>
          <cell r="J53"/>
          <cell r="K53"/>
          <cell r="L53"/>
          <cell r="M53"/>
          <cell r="N53"/>
          <cell r="O53"/>
        </row>
        <row r="54">
          <cell r="C54"/>
          <cell r="D54"/>
          <cell r="E54"/>
          <cell r="F54"/>
          <cell r="G54"/>
          <cell r="H54"/>
          <cell r="I54"/>
          <cell r="J54"/>
          <cell r="K54"/>
          <cell r="L54"/>
          <cell r="M54"/>
          <cell r="N54"/>
          <cell r="O54"/>
        </row>
        <row r="55">
          <cell r="C55"/>
          <cell r="D55"/>
          <cell r="E55"/>
          <cell r="F55"/>
          <cell r="G55"/>
          <cell r="H55"/>
          <cell r="I55"/>
          <cell r="J55"/>
          <cell r="K55"/>
          <cell r="L55"/>
          <cell r="M55"/>
          <cell r="N55"/>
          <cell r="O55"/>
        </row>
        <row r="56">
          <cell r="C56"/>
          <cell r="D56"/>
          <cell r="E56"/>
          <cell r="F56"/>
          <cell r="G56"/>
          <cell r="H56"/>
          <cell r="I56"/>
          <cell r="J56"/>
          <cell r="K56"/>
          <cell r="L56"/>
          <cell r="M56"/>
          <cell r="N56"/>
          <cell r="O56"/>
        </row>
        <row r="57">
          <cell r="C57"/>
          <cell r="D57"/>
          <cell r="E57"/>
          <cell r="F57"/>
          <cell r="G57"/>
          <cell r="H57"/>
          <cell r="I57"/>
          <cell r="J57"/>
          <cell r="K57"/>
          <cell r="L57"/>
          <cell r="M57"/>
          <cell r="N57"/>
          <cell r="O57"/>
        </row>
        <row r="58">
          <cell r="C58"/>
          <cell r="D58"/>
          <cell r="E58"/>
          <cell r="F58"/>
          <cell r="G58"/>
          <cell r="H58"/>
          <cell r="I58"/>
          <cell r="J58"/>
          <cell r="K58"/>
          <cell r="L58"/>
          <cell r="M58"/>
          <cell r="N58"/>
          <cell r="O58"/>
        </row>
        <row r="59">
          <cell r="C59"/>
          <cell r="D59"/>
          <cell r="E59"/>
          <cell r="F59"/>
          <cell r="G59"/>
          <cell r="H59"/>
          <cell r="I59"/>
          <cell r="J59"/>
          <cell r="K59"/>
          <cell r="L59"/>
          <cell r="M59"/>
          <cell r="N59"/>
          <cell r="O59"/>
        </row>
        <row r="60">
          <cell r="C60"/>
          <cell r="D60"/>
          <cell r="E60"/>
          <cell r="F60"/>
          <cell r="G60"/>
          <cell r="H60"/>
          <cell r="I60"/>
          <cell r="J60"/>
          <cell r="K60"/>
          <cell r="L60"/>
          <cell r="M60"/>
          <cell r="N60"/>
          <cell r="O60"/>
        </row>
        <row r="61">
          <cell r="C61"/>
          <cell r="D61"/>
          <cell r="E61"/>
          <cell r="F61"/>
          <cell r="G61"/>
          <cell r="H61"/>
          <cell r="I61"/>
          <cell r="J61"/>
          <cell r="K61"/>
          <cell r="L61"/>
          <cell r="M61"/>
          <cell r="N61"/>
          <cell r="O61"/>
        </row>
        <row r="62">
          <cell r="C62"/>
          <cell r="D62"/>
          <cell r="E62"/>
          <cell r="F62"/>
          <cell r="G62"/>
          <cell r="H62"/>
          <cell r="I62"/>
          <cell r="J62"/>
          <cell r="K62"/>
          <cell r="L62"/>
          <cell r="M62"/>
          <cell r="N62"/>
          <cell r="O62"/>
        </row>
        <row r="63">
          <cell r="C63"/>
          <cell r="D63"/>
          <cell r="E63"/>
          <cell r="F63"/>
          <cell r="G63"/>
          <cell r="H63"/>
          <cell r="I63"/>
          <cell r="J63"/>
          <cell r="K63"/>
          <cell r="L63"/>
          <cell r="M63"/>
          <cell r="N63"/>
          <cell r="O63"/>
        </row>
        <row r="64">
          <cell r="C64"/>
          <cell r="D64"/>
          <cell r="E64"/>
          <cell r="F64"/>
          <cell r="G64"/>
          <cell r="H64"/>
          <cell r="I64"/>
          <cell r="J64"/>
          <cell r="K64"/>
          <cell r="L64"/>
          <cell r="M64"/>
          <cell r="N64"/>
          <cell r="O64"/>
        </row>
        <row r="65">
          <cell r="C65"/>
          <cell r="D65"/>
          <cell r="E65"/>
          <cell r="F65"/>
          <cell r="G65"/>
          <cell r="H65"/>
          <cell r="I65"/>
          <cell r="J65"/>
          <cell r="K65"/>
          <cell r="L65"/>
          <cell r="M65"/>
          <cell r="N65"/>
          <cell r="O65"/>
        </row>
        <row r="66">
          <cell r="C66"/>
          <cell r="D66"/>
          <cell r="E66"/>
          <cell r="F66"/>
          <cell r="G66"/>
          <cell r="H66"/>
          <cell r="I66"/>
          <cell r="J66"/>
          <cell r="K66"/>
          <cell r="L66"/>
          <cell r="M66"/>
          <cell r="N66"/>
          <cell r="O66"/>
        </row>
        <row r="67">
          <cell r="C67"/>
          <cell r="D67"/>
          <cell r="E67"/>
          <cell r="F67"/>
          <cell r="G67"/>
          <cell r="H67"/>
          <cell r="I67"/>
          <cell r="J67"/>
          <cell r="K67"/>
          <cell r="L67"/>
          <cell r="M67"/>
          <cell r="N67"/>
          <cell r="O67"/>
        </row>
        <row r="68">
          <cell r="C68"/>
          <cell r="D68"/>
          <cell r="E68"/>
          <cell r="F68"/>
          <cell r="G68"/>
          <cell r="H68"/>
          <cell r="I68"/>
          <cell r="J68"/>
          <cell r="K68"/>
          <cell r="L68"/>
          <cell r="M68"/>
          <cell r="N68"/>
          <cell r="O68"/>
        </row>
        <row r="69">
          <cell r="C69"/>
          <cell r="D69"/>
          <cell r="E69"/>
          <cell r="F69"/>
          <cell r="G69"/>
          <cell r="H69"/>
          <cell r="I69"/>
          <cell r="J69"/>
          <cell r="K69"/>
          <cell r="L69"/>
          <cell r="M69"/>
          <cell r="N69"/>
          <cell r="O69"/>
        </row>
        <row r="70">
          <cell r="C70"/>
          <cell r="D70"/>
          <cell r="E70"/>
          <cell r="F70"/>
          <cell r="G70"/>
          <cell r="H70"/>
          <cell r="I70"/>
          <cell r="J70"/>
          <cell r="K70"/>
          <cell r="L70"/>
          <cell r="M70"/>
          <cell r="N70"/>
          <cell r="O70"/>
        </row>
        <row r="71">
          <cell r="C71"/>
          <cell r="D71"/>
          <cell r="E71"/>
          <cell r="F71"/>
          <cell r="G71"/>
          <cell r="H71"/>
          <cell r="I71"/>
          <cell r="J71"/>
          <cell r="K71"/>
          <cell r="L71"/>
          <cell r="M71"/>
          <cell r="N71"/>
          <cell r="O71"/>
        </row>
        <row r="72">
          <cell r="C72"/>
          <cell r="D72"/>
          <cell r="E72"/>
          <cell r="F72"/>
          <cell r="G72"/>
          <cell r="H72"/>
          <cell r="I72"/>
          <cell r="J72"/>
          <cell r="K72"/>
          <cell r="L72"/>
          <cell r="M72"/>
          <cell r="N72"/>
          <cell r="O72"/>
        </row>
        <row r="73">
          <cell r="C73"/>
          <cell r="D73"/>
          <cell r="E73"/>
          <cell r="F73"/>
          <cell r="G73"/>
          <cell r="H73"/>
          <cell r="I73"/>
          <cell r="J73"/>
          <cell r="K73"/>
          <cell r="L73"/>
          <cell r="M73"/>
          <cell r="N73"/>
          <cell r="O73"/>
        </row>
        <row r="74">
          <cell r="C74"/>
          <cell r="D74"/>
          <cell r="E74"/>
          <cell r="F74"/>
          <cell r="G74"/>
          <cell r="H74"/>
          <cell r="I74"/>
          <cell r="J74"/>
          <cell r="K74"/>
          <cell r="L74"/>
          <cell r="M74"/>
          <cell r="N74"/>
          <cell r="O74"/>
        </row>
        <row r="75">
          <cell r="C75"/>
          <cell r="D75"/>
          <cell r="E75"/>
          <cell r="F75"/>
          <cell r="G75"/>
          <cell r="H75"/>
          <cell r="I75"/>
          <cell r="J75"/>
          <cell r="K75"/>
          <cell r="L75"/>
          <cell r="M75"/>
          <cell r="N75"/>
          <cell r="O75"/>
        </row>
        <row r="76">
          <cell r="C76"/>
          <cell r="D76"/>
          <cell r="E76"/>
          <cell r="F76"/>
          <cell r="G76"/>
          <cell r="H76"/>
          <cell r="I76"/>
          <cell r="J76"/>
          <cell r="K76"/>
          <cell r="L76"/>
          <cell r="M76"/>
          <cell r="N76"/>
          <cell r="O76"/>
        </row>
        <row r="77">
          <cell r="C77"/>
          <cell r="D77"/>
          <cell r="E77"/>
          <cell r="F77"/>
          <cell r="G77"/>
          <cell r="H77"/>
          <cell r="I77"/>
          <cell r="J77"/>
          <cell r="K77"/>
          <cell r="L77"/>
          <cell r="M77"/>
          <cell r="N77"/>
          <cell r="O77"/>
        </row>
        <row r="78">
          <cell r="C78"/>
          <cell r="D78"/>
          <cell r="E78"/>
          <cell r="F78"/>
          <cell r="G78"/>
          <cell r="H78"/>
          <cell r="I78"/>
          <cell r="J78"/>
          <cell r="K78"/>
          <cell r="L78"/>
          <cell r="M78"/>
          <cell r="N78"/>
          <cell r="O78"/>
        </row>
        <row r="79">
          <cell r="C79"/>
          <cell r="D79"/>
          <cell r="E79"/>
          <cell r="F79"/>
          <cell r="G79"/>
          <cell r="H79"/>
          <cell r="I79"/>
          <cell r="J79"/>
          <cell r="K79"/>
          <cell r="L79"/>
          <cell r="M79"/>
          <cell r="N79"/>
          <cell r="O79"/>
        </row>
        <row r="80">
          <cell r="C80"/>
          <cell r="D80"/>
          <cell r="E80"/>
          <cell r="F80"/>
          <cell r="G80"/>
          <cell r="H80"/>
          <cell r="I80"/>
          <cell r="J80"/>
          <cell r="K80"/>
          <cell r="L80"/>
          <cell r="M80"/>
          <cell r="N80"/>
          <cell r="O80"/>
        </row>
        <row r="81">
          <cell r="C81"/>
          <cell r="D81"/>
          <cell r="E81"/>
          <cell r="F81"/>
          <cell r="G81"/>
          <cell r="H81"/>
          <cell r="I81"/>
          <cell r="J81"/>
          <cell r="K81"/>
          <cell r="L81"/>
          <cell r="M81"/>
          <cell r="N81"/>
          <cell r="O81"/>
        </row>
        <row r="82">
          <cell r="C82"/>
          <cell r="D82"/>
          <cell r="E82"/>
          <cell r="F82"/>
          <cell r="G82"/>
          <cell r="H82"/>
          <cell r="I82"/>
          <cell r="J82"/>
          <cell r="K82"/>
          <cell r="L82"/>
          <cell r="M82"/>
          <cell r="N82"/>
          <cell r="O82"/>
        </row>
        <row r="83">
          <cell r="C83"/>
          <cell r="D83"/>
          <cell r="E83"/>
          <cell r="F83"/>
          <cell r="G83"/>
          <cell r="H83"/>
          <cell r="I83"/>
          <cell r="J83"/>
          <cell r="K83"/>
          <cell r="L83"/>
          <cell r="M83"/>
          <cell r="N83"/>
          <cell r="O83"/>
        </row>
        <row r="84">
          <cell r="C84"/>
          <cell r="D84"/>
          <cell r="E84"/>
          <cell r="F84"/>
          <cell r="G84"/>
          <cell r="H84"/>
          <cell r="I84"/>
          <cell r="J84"/>
          <cell r="K84"/>
          <cell r="L84"/>
          <cell r="M84"/>
          <cell r="N84"/>
          <cell r="O84"/>
        </row>
        <row r="85">
          <cell r="C85"/>
          <cell r="D85"/>
          <cell r="E85"/>
          <cell r="F85"/>
          <cell r="G85"/>
          <cell r="H85"/>
          <cell r="I85"/>
          <cell r="J85"/>
          <cell r="K85"/>
          <cell r="L85"/>
          <cell r="M85"/>
          <cell r="N85"/>
          <cell r="O85"/>
        </row>
        <row r="86">
          <cell r="C86"/>
          <cell r="D86"/>
          <cell r="E86"/>
          <cell r="F86"/>
          <cell r="G86"/>
          <cell r="H86"/>
          <cell r="I86"/>
          <cell r="J86"/>
          <cell r="K86"/>
          <cell r="L86"/>
          <cell r="M86"/>
          <cell r="N86"/>
          <cell r="O86"/>
        </row>
        <row r="87">
          <cell r="C87"/>
          <cell r="D87"/>
          <cell r="E87"/>
          <cell r="F87"/>
          <cell r="G87"/>
          <cell r="H87"/>
          <cell r="I87"/>
          <cell r="J87"/>
          <cell r="K87"/>
          <cell r="L87"/>
          <cell r="M87"/>
          <cell r="N87"/>
          <cell r="O87"/>
        </row>
        <row r="88">
          <cell r="C88"/>
          <cell r="D88"/>
          <cell r="E88"/>
          <cell r="F88"/>
          <cell r="G88"/>
          <cell r="H88"/>
          <cell r="I88"/>
          <cell r="J88"/>
          <cell r="K88"/>
          <cell r="L88"/>
          <cell r="M88"/>
          <cell r="N88"/>
          <cell r="O88"/>
        </row>
        <row r="89">
          <cell r="C89"/>
          <cell r="D89"/>
          <cell r="E89"/>
          <cell r="F89"/>
          <cell r="G89"/>
          <cell r="H89"/>
          <cell r="I89"/>
          <cell r="J89"/>
          <cell r="K89"/>
          <cell r="L89"/>
          <cell r="M89"/>
          <cell r="N89"/>
          <cell r="O89"/>
        </row>
        <row r="90">
          <cell r="C90"/>
          <cell r="D90"/>
          <cell r="E90"/>
          <cell r="F90"/>
          <cell r="G90"/>
          <cell r="H90"/>
          <cell r="I90"/>
          <cell r="J90"/>
          <cell r="K90"/>
          <cell r="L90"/>
          <cell r="M90"/>
          <cell r="N90"/>
          <cell r="O90"/>
        </row>
        <row r="91">
          <cell r="C91"/>
          <cell r="D91"/>
          <cell r="E91"/>
          <cell r="F91"/>
          <cell r="G91"/>
          <cell r="H91"/>
          <cell r="I91"/>
          <cell r="J91"/>
          <cell r="K91"/>
          <cell r="L91"/>
          <cell r="M91"/>
          <cell r="N91"/>
          <cell r="O91"/>
        </row>
        <row r="92">
          <cell r="C92"/>
          <cell r="D92"/>
          <cell r="E92"/>
          <cell r="F92"/>
          <cell r="G92"/>
          <cell r="H92"/>
          <cell r="I92"/>
          <cell r="J92"/>
          <cell r="K92"/>
          <cell r="L92"/>
          <cell r="M92"/>
          <cell r="N92"/>
          <cell r="O92"/>
        </row>
        <row r="93">
          <cell r="C93"/>
          <cell r="D93"/>
          <cell r="E93"/>
          <cell r="F93"/>
          <cell r="G93"/>
          <cell r="H93"/>
          <cell r="I93"/>
          <cell r="J93"/>
          <cell r="K93"/>
          <cell r="L93"/>
          <cell r="M93"/>
          <cell r="N93"/>
          <cell r="O93"/>
        </row>
        <row r="94">
          <cell r="C94"/>
          <cell r="D94"/>
          <cell r="E94"/>
          <cell r="F94"/>
          <cell r="G94"/>
          <cell r="H94"/>
          <cell r="I94"/>
          <cell r="J94"/>
          <cell r="K94"/>
          <cell r="L94"/>
          <cell r="M94"/>
          <cell r="N94"/>
          <cell r="O94"/>
        </row>
        <row r="95">
          <cell r="C95"/>
          <cell r="D95"/>
          <cell r="E95"/>
          <cell r="F95"/>
          <cell r="G95"/>
          <cell r="H95"/>
          <cell r="I95"/>
          <cell r="J95"/>
          <cell r="K95"/>
          <cell r="L95"/>
          <cell r="M95"/>
          <cell r="N95"/>
          <cell r="O95"/>
        </row>
        <row r="96">
          <cell r="C96"/>
          <cell r="D96"/>
          <cell r="E96"/>
          <cell r="F96"/>
          <cell r="G96"/>
          <cell r="H96"/>
          <cell r="I96"/>
          <cell r="J96"/>
          <cell r="K96"/>
          <cell r="L96"/>
          <cell r="M96"/>
          <cell r="N96"/>
          <cell r="O96"/>
        </row>
        <row r="97">
          <cell r="C97"/>
          <cell r="D97"/>
          <cell r="E97"/>
          <cell r="F97"/>
          <cell r="G97"/>
          <cell r="H97"/>
          <cell r="I97"/>
          <cell r="J97"/>
          <cell r="K97"/>
          <cell r="L97"/>
          <cell r="M97"/>
          <cell r="N97"/>
          <cell r="O97"/>
        </row>
        <row r="98">
          <cell r="C98"/>
          <cell r="D98"/>
          <cell r="E98"/>
          <cell r="F98"/>
          <cell r="G98"/>
          <cell r="H98"/>
          <cell r="I98"/>
          <cell r="J98"/>
          <cell r="K98"/>
          <cell r="L98"/>
          <cell r="M98"/>
          <cell r="N98"/>
          <cell r="O98"/>
        </row>
        <row r="99">
          <cell r="C99"/>
          <cell r="D99"/>
          <cell r="E99"/>
          <cell r="F99"/>
          <cell r="G99"/>
          <cell r="H99"/>
          <cell r="I99"/>
          <cell r="J99"/>
          <cell r="K99"/>
          <cell r="L99"/>
          <cell r="M99"/>
          <cell r="N99"/>
          <cell r="O99"/>
        </row>
        <row r="100">
          <cell r="C100"/>
          <cell r="D100"/>
          <cell r="E100"/>
          <cell r="F100"/>
          <cell r="G100"/>
          <cell r="H100"/>
          <cell r="I100"/>
          <cell r="J100"/>
          <cell r="K100"/>
          <cell r="L100"/>
          <cell r="M100"/>
          <cell r="N100"/>
          <cell r="O100"/>
        </row>
        <row r="101">
          <cell r="C101"/>
          <cell r="D101"/>
          <cell r="E101"/>
          <cell r="F101"/>
          <cell r="G101"/>
          <cell r="H101"/>
          <cell r="I101"/>
          <cell r="J101"/>
          <cell r="K101"/>
          <cell r="L101"/>
          <cell r="M101"/>
          <cell r="N101"/>
          <cell r="O101"/>
        </row>
        <row r="102">
          <cell r="C102"/>
          <cell r="D102"/>
          <cell r="E102"/>
          <cell r="F102"/>
          <cell r="G102"/>
          <cell r="H102"/>
          <cell r="I102"/>
          <cell r="J102"/>
          <cell r="K102"/>
          <cell r="L102"/>
          <cell r="M102"/>
          <cell r="N102"/>
          <cell r="O102"/>
        </row>
        <row r="103">
          <cell r="C103"/>
          <cell r="D103"/>
          <cell r="E103"/>
          <cell r="F103"/>
          <cell r="G103"/>
          <cell r="H103"/>
          <cell r="I103"/>
          <cell r="J103"/>
          <cell r="K103"/>
          <cell r="L103"/>
          <cell r="M103"/>
          <cell r="N103"/>
          <cell r="O103"/>
        </row>
        <row r="104">
          <cell r="C104"/>
          <cell r="D104"/>
          <cell r="E104"/>
          <cell r="F104"/>
          <cell r="G104"/>
          <cell r="H104"/>
          <cell r="I104"/>
          <cell r="J104"/>
          <cell r="K104"/>
          <cell r="L104"/>
          <cell r="M104"/>
          <cell r="N104"/>
          <cell r="O104"/>
        </row>
        <row r="105">
          <cell r="C105"/>
          <cell r="D105"/>
          <cell r="E105"/>
          <cell r="F105"/>
          <cell r="G105"/>
          <cell r="H105"/>
          <cell r="I105"/>
          <cell r="J105"/>
          <cell r="K105"/>
          <cell r="L105"/>
          <cell r="M105"/>
          <cell r="N105"/>
          <cell r="O105"/>
        </row>
        <row r="106">
          <cell r="C106"/>
          <cell r="D106"/>
          <cell r="E106"/>
          <cell r="F106"/>
          <cell r="G106"/>
          <cell r="H106"/>
          <cell r="I106"/>
          <cell r="J106"/>
          <cell r="K106"/>
          <cell r="L106"/>
          <cell r="M106"/>
          <cell r="N106"/>
          <cell r="O106"/>
        </row>
        <row r="107">
          <cell r="C107"/>
          <cell r="D107"/>
          <cell r="E107"/>
          <cell r="F107"/>
          <cell r="G107"/>
          <cell r="H107"/>
          <cell r="I107"/>
          <cell r="J107"/>
          <cell r="K107"/>
          <cell r="L107"/>
          <cell r="M107"/>
          <cell r="N107"/>
          <cell r="O107"/>
        </row>
        <row r="108">
          <cell r="C108"/>
          <cell r="D108"/>
          <cell r="E108"/>
          <cell r="F108"/>
          <cell r="G108"/>
          <cell r="H108"/>
          <cell r="I108"/>
          <cell r="J108"/>
          <cell r="K108"/>
          <cell r="L108"/>
          <cell r="M108"/>
          <cell r="N108"/>
          <cell r="O108"/>
        </row>
        <row r="109">
          <cell r="C109"/>
          <cell r="D109"/>
          <cell r="E109"/>
          <cell r="F109"/>
          <cell r="G109"/>
          <cell r="H109"/>
          <cell r="I109"/>
          <cell r="J109"/>
          <cell r="K109"/>
          <cell r="L109"/>
          <cell r="M109"/>
          <cell r="N109"/>
          <cell r="O109"/>
        </row>
        <row r="110">
          <cell r="C110"/>
          <cell r="D110"/>
          <cell r="E110"/>
          <cell r="F110"/>
          <cell r="G110"/>
          <cell r="H110"/>
          <cell r="I110"/>
          <cell r="J110"/>
          <cell r="K110"/>
          <cell r="L110"/>
          <cell r="M110"/>
          <cell r="N110"/>
          <cell r="O110"/>
        </row>
        <row r="111">
          <cell r="C111"/>
          <cell r="D111"/>
          <cell r="E111"/>
          <cell r="F111"/>
          <cell r="G111"/>
          <cell r="H111"/>
          <cell r="I111"/>
          <cell r="J111"/>
          <cell r="K111"/>
          <cell r="L111"/>
          <cell r="M111"/>
          <cell r="N111"/>
          <cell r="O111"/>
        </row>
        <row r="112">
          <cell r="C112"/>
          <cell r="D112"/>
          <cell r="E112"/>
          <cell r="F112"/>
          <cell r="G112"/>
          <cell r="H112"/>
          <cell r="I112"/>
          <cell r="J112"/>
          <cell r="K112"/>
          <cell r="L112"/>
          <cell r="M112"/>
          <cell r="N112"/>
          <cell r="O112"/>
        </row>
        <row r="113">
          <cell r="C113"/>
          <cell r="D113"/>
          <cell r="E113"/>
          <cell r="F113"/>
          <cell r="G113"/>
          <cell r="H113"/>
          <cell r="I113"/>
          <cell r="J113"/>
          <cell r="K113"/>
          <cell r="L113"/>
          <cell r="M113"/>
          <cell r="N113"/>
          <cell r="O113"/>
        </row>
        <row r="114">
          <cell r="C114"/>
          <cell r="D114"/>
          <cell r="E114"/>
          <cell r="F114"/>
          <cell r="G114"/>
          <cell r="H114"/>
          <cell r="I114"/>
          <cell r="J114"/>
          <cell r="K114"/>
          <cell r="L114"/>
          <cell r="M114"/>
          <cell r="N114"/>
          <cell r="O114"/>
        </row>
        <row r="115">
          <cell r="C115"/>
          <cell r="D115"/>
          <cell r="E115"/>
          <cell r="F115"/>
          <cell r="G115"/>
          <cell r="H115"/>
          <cell r="I115"/>
          <cell r="J115"/>
          <cell r="K115"/>
          <cell r="L115"/>
          <cell r="M115"/>
          <cell r="N115"/>
          <cell r="O115"/>
        </row>
        <row r="116">
          <cell r="C116"/>
          <cell r="D116"/>
          <cell r="E116"/>
          <cell r="F116"/>
          <cell r="G116"/>
          <cell r="H116"/>
          <cell r="I116"/>
          <cell r="J116"/>
          <cell r="K116"/>
          <cell r="L116"/>
          <cell r="M116"/>
          <cell r="N116"/>
          <cell r="O116"/>
        </row>
        <row r="117">
          <cell r="C117"/>
          <cell r="D117"/>
          <cell r="E117"/>
          <cell r="F117"/>
          <cell r="G117"/>
          <cell r="H117"/>
          <cell r="I117"/>
          <cell r="J117"/>
          <cell r="K117"/>
          <cell r="L117"/>
          <cell r="M117"/>
          <cell r="N117"/>
          <cell r="O117"/>
        </row>
        <row r="118">
          <cell r="C118"/>
          <cell r="D118"/>
          <cell r="E118"/>
          <cell r="F118"/>
          <cell r="G118"/>
          <cell r="H118"/>
          <cell r="I118"/>
          <cell r="J118"/>
          <cell r="K118"/>
          <cell r="L118"/>
          <cell r="M118"/>
          <cell r="N118"/>
          <cell r="O118"/>
        </row>
        <row r="119">
          <cell r="C119"/>
          <cell r="D119"/>
          <cell r="E119"/>
          <cell r="F119"/>
          <cell r="G119"/>
          <cell r="H119"/>
          <cell r="I119"/>
          <cell r="J119"/>
          <cell r="K119"/>
          <cell r="L119"/>
          <cell r="M119"/>
          <cell r="N119"/>
          <cell r="O119"/>
        </row>
        <row r="120">
          <cell r="C120"/>
          <cell r="D120"/>
          <cell r="E120"/>
          <cell r="F120"/>
          <cell r="G120"/>
          <cell r="H120"/>
          <cell r="I120"/>
          <cell r="J120"/>
          <cell r="K120"/>
          <cell r="L120"/>
          <cell r="M120"/>
          <cell r="N120"/>
          <cell r="O120"/>
        </row>
        <row r="121">
          <cell r="C121"/>
          <cell r="D121"/>
          <cell r="E121"/>
          <cell r="F121"/>
          <cell r="G121"/>
          <cell r="H121"/>
          <cell r="I121"/>
          <cell r="J121"/>
          <cell r="K121"/>
          <cell r="L121"/>
          <cell r="M121"/>
          <cell r="N121"/>
          <cell r="O121"/>
        </row>
        <row r="122">
          <cell r="C122"/>
          <cell r="D122"/>
          <cell r="E122"/>
          <cell r="F122"/>
          <cell r="G122"/>
          <cell r="H122"/>
          <cell r="I122"/>
          <cell r="J122"/>
          <cell r="K122"/>
          <cell r="L122"/>
          <cell r="M122"/>
          <cell r="N122"/>
          <cell r="O122"/>
        </row>
        <row r="123">
          <cell r="C123"/>
          <cell r="D123"/>
          <cell r="E123"/>
          <cell r="F123"/>
          <cell r="G123"/>
          <cell r="H123"/>
          <cell r="I123"/>
          <cell r="J123"/>
          <cell r="K123"/>
          <cell r="L123"/>
          <cell r="M123"/>
          <cell r="N123"/>
          <cell r="O123"/>
        </row>
        <row r="124">
          <cell r="C124"/>
          <cell r="D124"/>
          <cell r="E124"/>
          <cell r="F124"/>
          <cell r="G124"/>
          <cell r="H124"/>
          <cell r="I124"/>
          <cell r="J124"/>
          <cell r="K124"/>
          <cell r="L124"/>
          <cell r="M124"/>
          <cell r="N124"/>
          <cell r="O124"/>
        </row>
        <row r="125">
          <cell r="C125"/>
          <cell r="D125"/>
          <cell r="E125"/>
          <cell r="F125"/>
          <cell r="G125"/>
          <cell r="H125"/>
          <cell r="I125"/>
          <cell r="J125"/>
          <cell r="K125"/>
          <cell r="L125"/>
          <cell r="M125"/>
          <cell r="N125"/>
          <cell r="O125"/>
        </row>
        <row r="126">
          <cell r="C126"/>
          <cell r="D126"/>
          <cell r="E126"/>
          <cell r="F126"/>
          <cell r="G126"/>
          <cell r="H126"/>
          <cell r="I126"/>
          <cell r="J126"/>
          <cell r="K126"/>
          <cell r="L126"/>
          <cell r="M126"/>
          <cell r="N126"/>
          <cell r="O126"/>
        </row>
        <row r="127">
          <cell r="C127"/>
          <cell r="D127"/>
          <cell r="E127"/>
          <cell r="F127"/>
          <cell r="G127"/>
          <cell r="H127"/>
          <cell r="I127"/>
          <cell r="J127"/>
          <cell r="K127"/>
          <cell r="L127"/>
          <cell r="M127"/>
          <cell r="N127"/>
          <cell r="O127"/>
        </row>
        <row r="128">
          <cell r="C128"/>
          <cell r="D128"/>
          <cell r="E128"/>
          <cell r="F128"/>
          <cell r="G128"/>
          <cell r="H128"/>
          <cell r="I128"/>
          <cell r="J128"/>
          <cell r="K128"/>
          <cell r="L128"/>
          <cell r="M128"/>
          <cell r="N128"/>
          <cell r="O128"/>
        </row>
        <row r="129">
          <cell r="C129"/>
          <cell r="D129"/>
          <cell r="E129"/>
          <cell r="F129"/>
          <cell r="G129"/>
          <cell r="H129"/>
          <cell r="I129"/>
          <cell r="J129"/>
          <cell r="K129"/>
          <cell r="L129"/>
          <cell r="M129"/>
          <cell r="N129"/>
          <cell r="O129"/>
        </row>
        <row r="130">
          <cell r="C130"/>
          <cell r="D130"/>
          <cell r="E130"/>
          <cell r="F130"/>
          <cell r="G130"/>
          <cell r="H130"/>
          <cell r="I130"/>
          <cell r="J130"/>
          <cell r="K130"/>
          <cell r="L130"/>
          <cell r="M130"/>
          <cell r="N130"/>
          <cell r="O130"/>
        </row>
        <row r="131">
          <cell r="C131"/>
          <cell r="D131"/>
          <cell r="E131"/>
          <cell r="F131"/>
          <cell r="G131"/>
          <cell r="H131"/>
          <cell r="I131"/>
          <cell r="J131"/>
          <cell r="K131"/>
          <cell r="L131"/>
          <cell r="M131"/>
          <cell r="N131"/>
          <cell r="O131"/>
        </row>
        <row r="132">
          <cell r="C132"/>
          <cell r="D132"/>
          <cell r="E132"/>
          <cell r="F132"/>
          <cell r="G132"/>
          <cell r="H132"/>
          <cell r="I132"/>
          <cell r="J132"/>
          <cell r="K132"/>
          <cell r="L132"/>
          <cell r="M132"/>
          <cell r="N132"/>
          <cell r="O132"/>
        </row>
        <row r="133">
          <cell r="C133"/>
          <cell r="D133"/>
          <cell r="E133"/>
          <cell r="F133"/>
          <cell r="G133"/>
          <cell r="H133"/>
          <cell r="I133"/>
          <cell r="J133"/>
          <cell r="K133"/>
          <cell r="L133"/>
          <cell r="M133"/>
          <cell r="N133"/>
          <cell r="O133"/>
        </row>
        <row r="134">
          <cell r="C134"/>
          <cell r="D134"/>
          <cell r="E134"/>
          <cell r="F134"/>
          <cell r="G134"/>
          <cell r="H134"/>
          <cell r="I134"/>
          <cell r="J134"/>
          <cell r="K134"/>
          <cell r="L134"/>
          <cell r="M134"/>
          <cell r="N134"/>
          <cell r="O134"/>
        </row>
        <row r="135">
          <cell r="C135"/>
          <cell r="D135"/>
          <cell r="E135"/>
          <cell r="F135"/>
          <cell r="G135"/>
          <cell r="H135"/>
          <cell r="I135"/>
          <cell r="J135"/>
          <cell r="K135"/>
          <cell r="L135"/>
          <cell r="M135"/>
          <cell r="N135"/>
          <cell r="O135"/>
        </row>
        <row r="136">
          <cell r="C136"/>
          <cell r="D136"/>
          <cell r="E136"/>
          <cell r="F136"/>
          <cell r="G136"/>
          <cell r="H136"/>
          <cell r="I136"/>
          <cell r="J136"/>
          <cell r="K136"/>
          <cell r="L136"/>
          <cell r="M136"/>
          <cell r="N136"/>
          <cell r="O136"/>
        </row>
        <row r="137">
          <cell r="C137"/>
          <cell r="D137"/>
          <cell r="E137"/>
          <cell r="F137"/>
          <cell r="G137"/>
          <cell r="H137"/>
          <cell r="I137"/>
          <cell r="J137"/>
          <cell r="K137"/>
          <cell r="L137"/>
          <cell r="M137"/>
          <cell r="N137"/>
          <cell r="O137"/>
        </row>
        <row r="138">
          <cell r="C138"/>
          <cell r="D138"/>
          <cell r="E138"/>
          <cell r="F138"/>
          <cell r="G138"/>
          <cell r="H138"/>
          <cell r="I138"/>
          <cell r="J138"/>
          <cell r="K138"/>
          <cell r="L138"/>
          <cell r="M138"/>
          <cell r="N138"/>
          <cell r="O138"/>
        </row>
        <row r="139">
          <cell r="C139"/>
          <cell r="D139"/>
          <cell r="E139"/>
          <cell r="F139"/>
          <cell r="G139"/>
          <cell r="H139"/>
          <cell r="I139"/>
          <cell r="J139"/>
          <cell r="K139"/>
          <cell r="L139"/>
          <cell r="M139"/>
          <cell r="N139"/>
          <cell r="O139"/>
        </row>
        <row r="140">
          <cell r="C140"/>
          <cell r="D140"/>
          <cell r="E140"/>
          <cell r="F140"/>
          <cell r="G140"/>
          <cell r="H140"/>
          <cell r="I140"/>
          <cell r="J140"/>
          <cell r="K140"/>
          <cell r="L140"/>
          <cell r="M140"/>
          <cell r="N140"/>
          <cell r="O140"/>
        </row>
        <row r="141">
          <cell r="C141"/>
          <cell r="D141"/>
          <cell r="E141"/>
          <cell r="F141"/>
          <cell r="G141"/>
          <cell r="H141"/>
          <cell r="I141"/>
          <cell r="J141"/>
          <cell r="K141"/>
          <cell r="L141"/>
          <cell r="M141"/>
          <cell r="N141"/>
          <cell r="O141"/>
        </row>
        <row r="142">
          <cell r="C142"/>
          <cell r="D142"/>
          <cell r="E142"/>
          <cell r="F142"/>
          <cell r="G142"/>
          <cell r="H142"/>
          <cell r="I142"/>
          <cell r="J142"/>
          <cell r="K142"/>
          <cell r="L142"/>
          <cell r="M142"/>
          <cell r="N142"/>
          <cell r="O142"/>
        </row>
        <row r="143">
          <cell r="C143"/>
          <cell r="D143"/>
          <cell r="E143"/>
          <cell r="F143"/>
          <cell r="G143"/>
          <cell r="H143"/>
          <cell r="I143"/>
          <cell r="J143"/>
          <cell r="K143"/>
          <cell r="L143"/>
          <cell r="M143"/>
          <cell r="N143"/>
          <cell r="O143"/>
        </row>
        <row r="144">
          <cell r="C144"/>
          <cell r="D144"/>
          <cell r="E144"/>
          <cell r="F144"/>
          <cell r="G144"/>
          <cell r="H144"/>
          <cell r="I144"/>
          <cell r="J144"/>
          <cell r="K144"/>
          <cell r="L144"/>
          <cell r="M144"/>
          <cell r="N144"/>
          <cell r="O144"/>
        </row>
        <row r="145">
          <cell r="C145"/>
          <cell r="D145"/>
          <cell r="E145"/>
          <cell r="F145"/>
          <cell r="G145"/>
          <cell r="H145"/>
          <cell r="I145"/>
          <cell r="J145"/>
          <cell r="K145"/>
          <cell r="L145"/>
          <cell r="M145"/>
          <cell r="N145"/>
          <cell r="O145"/>
        </row>
        <row r="146">
          <cell r="C146"/>
          <cell r="D146"/>
          <cell r="E146"/>
          <cell r="F146"/>
          <cell r="G146"/>
          <cell r="H146"/>
          <cell r="I146"/>
          <cell r="J146"/>
          <cell r="K146"/>
          <cell r="L146"/>
          <cell r="M146"/>
          <cell r="N146"/>
          <cell r="O146"/>
        </row>
        <row r="147">
          <cell r="C147"/>
          <cell r="D147"/>
          <cell r="E147"/>
          <cell r="F147"/>
          <cell r="G147"/>
          <cell r="H147"/>
          <cell r="I147"/>
          <cell r="J147"/>
          <cell r="K147"/>
          <cell r="L147"/>
          <cell r="M147"/>
          <cell r="N147"/>
          <cell r="O147"/>
        </row>
        <row r="148">
          <cell r="C148"/>
          <cell r="D148"/>
          <cell r="E148"/>
          <cell r="F148"/>
          <cell r="G148"/>
          <cell r="H148"/>
          <cell r="I148"/>
          <cell r="J148"/>
          <cell r="K148"/>
          <cell r="L148"/>
          <cell r="M148"/>
          <cell r="N148"/>
          <cell r="O148"/>
        </row>
        <row r="149">
          <cell r="C149"/>
          <cell r="D149"/>
          <cell r="E149"/>
          <cell r="F149"/>
          <cell r="G149"/>
          <cell r="H149"/>
          <cell r="I149"/>
          <cell r="J149"/>
          <cell r="K149"/>
          <cell r="L149"/>
          <cell r="M149"/>
          <cell r="N149"/>
          <cell r="O149"/>
        </row>
        <row r="150">
          <cell r="C150"/>
          <cell r="D150"/>
          <cell r="E150"/>
          <cell r="F150"/>
          <cell r="G150"/>
          <cell r="H150"/>
          <cell r="I150"/>
          <cell r="J150"/>
          <cell r="K150"/>
          <cell r="L150"/>
          <cell r="M150"/>
          <cell r="N150"/>
          <cell r="O150"/>
        </row>
        <row r="151">
          <cell r="C151"/>
          <cell r="D151"/>
          <cell r="E151"/>
          <cell r="F151"/>
          <cell r="G151"/>
          <cell r="H151"/>
          <cell r="I151"/>
          <cell r="J151"/>
          <cell r="K151"/>
          <cell r="L151"/>
          <cell r="M151"/>
          <cell r="N151"/>
          <cell r="O151"/>
        </row>
        <row r="152">
          <cell r="C152"/>
          <cell r="D152"/>
          <cell r="E152"/>
          <cell r="F152"/>
          <cell r="G152"/>
          <cell r="H152"/>
          <cell r="I152"/>
          <cell r="J152"/>
          <cell r="K152"/>
          <cell r="L152"/>
          <cell r="M152"/>
          <cell r="N152"/>
          <cell r="O152"/>
        </row>
        <row r="153">
          <cell r="C153"/>
          <cell r="D153"/>
          <cell r="E153"/>
          <cell r="F153"/>
          <cell r="G153"/>
          <cell r="H153"/>
          <cell r="I153"/>
          <cell r="J153"/>
          <cell r="K153"/>
          <cell r="L153"/>
          <cell r="M153"/>
          <cell r="N153"/>
          <cell r="O153"/>
        </row>
        <row r="154">
          <cell r="C154"/>
          <cell r="D154"/>
          <cell r="E154"/>
          <cell r="F154"/>
          <cell r="G154"/>
          <cell r="H154"/>
          <cell r="I154"/>
          <cell r="J154"/>
          <cell r="K154"/>
          <cell r="L154"/>
          <cell r="M154"/>
          <cell r="N154"/>
          <cell r="O154"/>
        </row>
        <row r="155">
          <cell r="C155"/>
          <cell r="D155"/>
          <cell r="E155"/>
          <cell r="F155"/>
          <cell r="G155"/>
          <cell r="H155"/>
          <cell r="I155"/>
          <cell r="J155"/>
          <cell r="K155"/>
          <cell r="L155"/>
          <cell r="M155"/>
          <cell r="N155"/>
          <cell r="O155"/>
        </row>
        <row r="156">
          <cell r="C156"/>
          <cell r="D156"/>
          <cell r="E156"/>
          <cell r="F156"/>
          <cell r="G156"/>
          <cell r="H156"/>
          <cell r="I156"/>
          <cell r="J156"/>
          <cell r="K156"/>
          <cell r="L156"/>
          <cell r="M156"/>
          <cell r="N156"/>
          <cell r="O156"/>
        </row>
        <row r="157">
          <cell r="C157"/>
          <cell r="D157"/>
          <cell r="E157"/>
          <cell r="F157"/>
          <cell r="G157"/>
          <cell r="H157"/>
          <cell r="I157"/>
          <cell r="J157"/>
          <cell r="K157"/>
          <cell r="L157"/>
          <cell r="M157"/>
          <cell r="N157"/>
          <cell r="O157"/>
        </row>
        <row r="158">
          <cell r="C158"/>
          <cell r="D158"/>
          <cell r="E158"/>
          <cell r="F158"/>
          <cell r="G158"/>
          <cell r="H158"/>
          <cell r="I158"/>
          <cell r="J158"/>
          <cell r="K158"/>
          <cell r="L158"/>
          <cell r="M158"/>
          <cell r="N158"/>
          <cell r="O158"/>
        </row>
        <row r="159">
          <cell r="C159"/>
          <cell r="D159"/>
          <cell r="E159"/>
          <cell r="F159"/>
          <cell r="G159"/>
          <cell r="H159"/>
          <cell r="I159"/>
          <cell r="J159"/>
          <cell r="K159"/>
          <cell r="L159"/>
          <cell r="M159"/>
          <cell r="N159"/>
          <cell r="O159"/>
        </row>
        <row r="160">
          <cell r="C160"/>
          <cell r="D160"/>
          <cell r="E160"/>
          <cell r="F160"/>
          <cell r="G160"/>
          <cell r="H160"/>
          <cell r="I160"/>
          <cell r="J160"/>
          <cell r="K160"/>
          <cell r="L160"/>
          <cell r="M160"/>
          <cell r="N160"/>
          <cell r="O160"/>
        </row>
        <row r="161">
          <cell r="C161"/>
          <cell r="D161"/>
          <cell r="E161"/>
          <cell r="F161"/>
          <cell r="G161"/>
          <cell r="H161"/>
          <cell r="I161"/>
          <cell r="J161"/>
          <cell r="K161"/>
          <cell r="L161"/>
          <cell r="M161"/>
          <cell r="N161"/>
          <cell r="O161"/>
        </row>
        <row r="162">
          <cell r="C162"/>
          <cell r="D162"/>
          <cell r="E162"/>
          <cell r="F162"/>
          <cell r="G162"/>
          <cell r="H162"/>
          <cell r="I162"/>
          <cell r="J162"/>
          <cell r="K162"/>
          <cell r="L162"/>
          <cell r="M162"/>
          <cell r="N162"/>
          <cell r="O162"/>
        </row>
        <row r="163">
          <cell r="C163"/>
          <cell r="D163"/>
          <cell r="E163"/>
          <cell r="F163"/>
          <cell r="G163"/>
          <cell r="H163"/>
          <cell r="I163"/>
          <cell r="J163"/>
          <cell r="K163"/>
          <cell r="L163"/>
          <cell r="M163"/>
          <cell r="N163"/>
          <cell r="O163"/>
        </row>
        <row r="164">
          <cell r="C164"/>
          <cell r="D164"/>
          <cell r="E164"/>
          <cell r="F164"/>
          <cell r="G164"/>
          <cell r="H164"/>
          <cell r="I164"/>
          <cell r="J164"/>
          <cell r="K164"/>
          <cell r="L164"/>
          <cell r="M164"/>
          <cell r="N164"/>
          <cell r="O164"/>
        </row>
        <row r="165">
          <cell r="C165"/>
          <cell r="D165"/>
          <cell r="E165"/>
          <cell r="F165"/>
          <cell r="G165"/>
          <cell r="H165"/>
          <cell r="I165"/>
          <cell r="J165"/>
          <cell r="K165"/>
          <cell r="L165"/>
          <cell r="M165"/>
          <cell r="N165"/>
          <cell r="O165"/>
        </row>
        <row r="166">
          <cell r="C166"/>
          <cell r="D166"/>
          <cell r="E166"/>
          <cell r="F166"/>
          <cell r="G166"/>
          <cell r="H166"/>
          <cell r="I166"/>
          <cell r="J166"/>
          <cell r="K166"/>
          <cell r="L166"/>
          <cell r="M166"/>
          <cell r="N166"/>
          <cell r="O166"/>
        </row>
        <row r="167">
          <cell r="C167"/>
          <cell r="D167"/>
          <cell r="E167"/>
          <cell r="F167"/>
          <cell r="G167"/>
          <cell r="H167"/>
          <cell r="I167"/>
          <cell r="J167"/>
          <cell r="K167"/>
          <cell r="L167"/>
          <cell r="M167"/>
          <cell r="N167"/>
          <cell r="O167"/>
        </row>
        <row r="168">
          <cell r="C168"/>
          <cell r="D168"/>
          <cell r="E168"/>
          <cell r="F168"/>
          <cell r="G168"/>
          <cell r="H168"/>
          <cell r="I168"/>
          <cell r="J168"/>
          <cell r="K168"/>
          <cell r="L168"/>
          <cell r="M168"/>
          <cell r="N168"/>
          <cell r="O168"/>
        </row>
        <row r="169">
          <cell r="C169"/>
          <cell r="D169"/>
          <cell r="E169"/>
          <cell r="F169"/>
          <cell r="G169"/>
          <cell r="H169"/>
          <cell r="I169"/>
          <cell r="J169"/>
          <cell r="K169"/>
          <cell r="L169"/>
          <cell r="M169"/>
          <cell r="N169"/>
          <cell r="O169"/>
        </row>
        <row r="170">
          <cell r="C170"/>
          <cell r="D170"/>
          <cell r="E170"/>
          <cell r="F170"/>
          <cell r="G170"/>
          <cell r="H170"/>
          <cell r="I170"/>
          <cell r="J170"/>
          <cell r="K170"/>
          <cell r="L170"/>
          <cell r="M170"/>
          <cell r="N170"/>
          <cell r="O170"/>
        </row>
        <row r="171">
          <cell r="C171"/>
          <cell r="D171"/>
          <cell r="E171"/>
          <cell r="F171"/>
          <cell r="G171"/>
          <cell r="H171"/>
          <cell r="I171"/>
          <cell r="J171"/>
          <cell r="K171"/>
          <cell r="L171"/>
          <cell r="M171"/>
          <cell r="N171"/>
          <cell r="O171"/>
        </row>
        <row r="172">
          <cell r="C172"/>
          <cell r="D172"/>
          <cell r="E172"/>
          <cell r="F172"/>
          <cell r="G172"/>
          <cell r="H172"/>
          <cell r="I172"/>
          <cell r="J172"/>
          <cell r="K172"/>
          <cell r="L172"/>
          <cell r="M172"/>
          <cell r="N172"/>
          <cell r="O172"/>
        </row>
        <row r="173">
          <cell r="C173"/>
          <cell r="D173"/>
          <cell r="E173"/>
          <cell r="F173"/>
          <cell r="G173"/>
          <cell r="H173"/>
          <cell r="I173"/>
          <cell r="J173"/>
          <cell r="K173"/>
          <cell r="L173"/>
          <cell r="M173"/>
          <cell r="N173"/>
          <cell r="O173"/>
        </row>
        <row r="174">
          <cell r="C174"/>
          <cell r="D174"/>
          <cell r="E174"/>
          <cell r="F174"/>
          <cell r="G174"/>
          <cell r="H174"/>
          <cell r="I174"/>
          <cell r="J174"/>
          <cell r="K174"/>
          <cell r="L174"/>
          <cell r="M174"/>
          <cell r="N174"/>
          <cell r="O174"/>
        </row>
        <row r="175">
          <cell r="C175"/>
          <cell r="D175"/>
          <cell r="E175"/>
          <cell r="F175"/>
          <cell r="G175"/>
          <cell r="H175"/>
          <cell r="I175"/>
          <cell r="J175"/>
          <cell r="K175"/>
          <cell r="L175"/>
          <cell r="M175"/>
          <cell r="N175"/>
          <cell r="O175"/>
        </row>
        <row r="176">
          <cell r="C176"/>
          <cell r="D176"/>
          <cell r="E176"/>
          <cell r="F176"/>
          <cell r="G176"/>
          <cell r="H176"/>
          <cell r="I176"/>
          <cell r="J176"/>
          <cell r="K176"/>
          <cell r="L176"/>
          <cell r="M176"/>
          <cell r="N176"/>
          <cell r="O176"/>
        </row>
        <row r="177">
          <cell r="C177"/>
          <cell r="D177"/>
          <cell r="E177"/>
          <cell r="F177"/>
          <cell r="G177"/>
          <cell r="H177"/>
          <cell r="I177"/>
          <cell r="J177"/>
          <cell r="K177"/>
          <cell r="L177"/>
          <cell r="M177"/>
          <cell r="N177"/>
          <cell r="O177"/>
        </row>
        <row r="178">
          <cell r="C178"/>
          <cell r="D178"/>
          <cell r="E178"/>
          <cell r="F178"/>
          <cell r="G178"/>
          <cell r="H178"/>
          <cell r="I178"/>
          <cell r="J178"/>
          <cell r="K178"/>
          <cell r="L178"/>
          <cell r="M178"/>
          <cell r="N178"/>
          <cell r="O178"/>
        </row>
        <row r="179">
          <cell r="C179"/>
          <cell r="D179"/>
          <cell r="E179"/>
          <cell r="F179"/>
          <cell r="G179"/>
          <cell r="H179"/>
          <cell r="I179"/>
          <cell r="J179"/>
          <cell r="K179"/>
          <cell r="L179"/>
          <cell r="M179"/>
          <cell r="N179"/>
          <cell r="O179"/>
        </row>
        <row r="180">
          <cell r="C180"/>
          <cell r="D180"/>
          <cell r="E180"/>
          <cell r="F180"/>
          <cell r="G180"/>
          <cell r="H180"/>
          <cell r="I180"/>
          <cell r="J180"/>
          <cell r="K180"/>
          <cell r="L180"/>
          <cell r="M180"/>
          <cell r="N180"/>
          <cell r="O180"/>
        </row>
        <row r="181">
          <cell r="C181"/>
          <cell r="D181"/>
          <cell r="E181"/>
          <cell r="F181"/>
          <cell r="G181"/>
          <cell r="H181"/>
          <cell r="I181"/>
          <cell r="J181"/>
          <cell r="K181"/>
          <cell r="L181"/>
          <cell r="M181"/>
          <cell r="N181"/>
          <cell r="O181"/>
        </row>
        <row r="182">
          <cell r="C182"/>
          <cell r="D182"/>
          <cell r="E182"/>
          <cell r="F182"/>
          <cell r="G182"/>
          <cell r="H182"/>
          <cell r="I182"/>
          <cell r="J182"/>
          <cell r="K182"/>
          <cell r="L182"/>
          <cell r="M182"/>
          <cell r="N182"/>
          <cell r="O182"/>
        </row>
        <row r="183">
          <cell r="C183"/>
          <cell r="D183"/>
          <cell r="E183"/>
          <cell r="F183"/>
          <cell r="G183"/>
          <cell r="H183"/>
          <cell r="I183"/>
          <cell r="J183"/>
          <cell r="K183"/>
          <cell r="L183"/>
          <cell r="M183"/>
          <cell r="N183"/>
          <cell r="O183"/>
        </row>
        <row r="184">
          <cell r="C184"/>
          <cell r="D184"/>
          <cell r="E184"/>
          <cell r="F184"/>
          <cell r="G184"/>
          <cell r="H184"/>
          <cell r="I184"/>
          <cell r="J184"/>
          <cell r="K184"/>
          <cell r="L184"/>
          <cell r="M184"/>
          <cell r="N184"/>
          <cell r="O184"/>
        </row>
        <row r="185">
          <cell r="C185"/>
          <cell r="D185"/>
          <cell r="E185"/>
          <cell r="F185"/>
          <cell r="G185"/>
          <cell r="H185"/>
          <cell r="I185"/>
          <cell r="J185"/>
          <cell r="K185"/>
          <cell r="L185"/>
          <cell r="M185"/>
          <cell r="N185"/>
          <cell r="O185"/>
        </row>
        <row r="186">
          <cell r="C186"/>
          <cell r="D186"/>
          <cell r="E186"/>
          <cell r="F186"/>
          <cell r="G186"/>
          <cell r="H186"/>
          <cell r="I186"/>
          <cell r="J186"/>
          <cell r="K186"/>
          <cell r="L186"/>
          <cell r="M186"/>
          <cell r="N186"/>
          <cell r="O186"/>
        </row>
        <row r="187">
          <cell r="C187"/>
          <cell r="D187"/>
          <cell r="E187"/>
          <cell r="F187"/>
          <cell r="G187"/>
          <cell r="H187"/>
          <cell r="I187"/>
          <cell r="J187"/>
          <cell r="K187"/>
          <cell r="L187"/>
          <cell r="M187"/>
          <cell r="N187"/>
          <cell r="O187"/>
        </row>
        <row r="188">
          <cell r="C188"/>
          <cell r="D188"/>
          <cell r="E188"/>
          <cell r="F188"/>
          <cell r="G188"/>
          <cell r="H188"/>
          <cell r="I188"/>
          <cell r="J188"/>
          <cell r="K188"/>
          <cell r="L188"/>
          <cell r="M188"/>
          <cell r="N188"/>
          <cell r="O188"/>
        </row>
        <row r="189">
          <cell r="C189"/>
          <cell r="D189"/>
          <cell r="E189"/>
          <cell r="F189"/>
          <cell r="G189"/>
          <cell r="H189"/>
          <cell r="I189"/>
          <cell r="J189"/>
          <cell r="K189"/>
          <cell r="L189"/>
          <cell r="M189"/>
          <cell r="N189"/>
          <cell r="O189"/>
        </row>
        <row r="190">
          <cell r="C190"/>
          <cell r="D190"/>
          <cell r="E190"/>
          <cell r="F190"/>
          <cell r="G190"/>
          <cell r="H190"/>
          <cell r="I190"/>
          <cell r="J190"/>
          <cell r="K190"/>
          <cell r="L190"/>
          <cell r="M190"/>
          <cell r="N190"/>
          <cell r="O190"/>
        </row>
        <row r="191">
          <cell r="C191"/>
          <cell r="D191"/>
          <cell r="E191"/>
          <cell r="F191"/>
          <cell r="G191"/>
          <cell r="H191"/>
          <cell r="I191"/>
          <cell r="J191"/>
          <cell r="K191"/>
          <cell r="L191"/>
          <cell r="M191"/>
          <cell r="N191"/>
          <cell r="O191"/>
        </row>
        <row r="192">
          <cell r="C192"/>
          <cell r="D192"/>
          <cell r="E192"/>
          <cell r="F192"/>
          <cell r="G192"/>
          <cell r="H192"/>
          <cell r="I192"/>
          <cell r="J192"/>
          <cell r="K192"/>
          <cell r="L192"/>
          <cell r="M192"/>
          <cell r="N192"/>
          <cell r="O192"/>
        </row>
        <row r="193">
          <cell r="C193"/>
          <cell r="D193"/>
          <cell r="E193"/>
          <cell r="F193"/>
          <cell r="G193"/>
          <cell r="H193"/>
          <cell r="I193"/>
          <cell r="J193"/>
          <cell r="K193"/>
          <cell r="L193"/>
          <cell r="M193"/>
          <cell r="N193"/>
          <cell r="O193"/>
        </row>
        <row r="194">
          <cell r="C194"/>
          <cell r="D194"/>
          <cell r="E194"/>
          <cell r="F194"/>
          <cell r="G194"/>
          <cell r="H194"/>
          <cell r="I194"/>
          <cell r="J194"/>
          <cell r="K194"/>
          <cell r="L194"/>
          <cell r="M194"/>
          <cell r="N194"/>
          <cell r="O194"/>
        </row>
        <row r="195">
          <cell r="C195"/>
          <cell r="D195"/>
          <cell r="E195"/>
          <cell r="F195"/>
          <cell r="G195"/>
          <cell r="H195"/>
          <cell r="I195"/>
          <cell r="J195"/>
          <cell r="K195"/>
          <cell r="L195"/>
          <cell r="M195"/>
          <cell r="N195"/>
          <cell r="O195"/>
        </row>
        <row r="196">
          <cell r="C196"/>
          <cell r="D196"/>
          <cell r="E196"/>
          <cell r="F196"/>
          <cell r="G196"/>
          <cell r="H196"/>
          <cell r="I196"/>
          <cell r="J196"/>
          <cell r="K196"/>
          <cell r="L196"/>
          <cell r="M196"/>
          <cell r="N196"/>
          <cell r="O196"/>
        </row>
        <row r="197">
          <cell r="C197"/>
          <cell r="D197"/>
          <cell r="E197"/>
          <cell r="F197"/>
          <cell r="G197"/>
          <cell r="H197"/>
          <cell r="I197"/>
          <cell r="J197"/>
          <cell r="K197"/>
          <cell r="L197"/>
          <cell r="M197"/>
          <cell r="N197"/>
          <cell r="O197"/>
        </row>
        <row r="198">
          <cell r="C198"/>
          <cell r="D198"/>
          <cell r="E198"/>
          <cell r="F198"/>
          <cell r="G198"/>
          <cell r="H198"/>
          <cell r="I198"/>
          <cell r="J198"/>
          <cell r="K198"/>
          <cell r="L198"/>
          <cell r="M198"/>
          <cell r="N198"/>
          <cell r="O198"/>
        </row>
        <row r="199">
          <cell r="C199"/>
          <cell r="D199"/>
          <cell r="E199"/>
          <cell r="F199"/>
          <cell r="G199"/>
          <cell r="H199"/>
          <cell r="I199"/>
          <cell r="J199"/>
          <cell r="K199"/>
          <cell r="L199"/>
          <cell r="M199"/>
          <cell r="N199"/>
          <cell r="O199"/>
        </row>
        <row r="200">
          <cell r="C200"/>
          <cell r="D200"/>
          <cell r="E200"/>
          <cell r="F200"/>
          <cell r="G200"/>
          <cell r="H200"/>
          <cell r="I200"/>
          <cell r="J200"/>
          <cell r="K200"/>
          <cell r="L200"/>
          <cell r="M200"/>
          <cell r="N200"/>
          <cell r="O200"/>
        </row>
        <row r="201">
          <cell r="C201"/>
          <cell r="D201"/>
          <cell r="E201"/>
          <cell r="F201"/>
          <cell r="G201"/>
          <cell r="H201"/>
          <cell r="I201"/>
          <cell r="J201"/>
          <cell r="K201"/>
          <cell r="L201"/>
          <cell r="M201"/>
          <cell r="N201"/>
          <cell r="O201"/>
        </row>
        <row r="202">
          <cell r="C202"/>
          <cell r="D202"/>
          <cell r="E202"/>
          <cell r="F202"/>
          <cell r="G202"/>
          <cell r="H202"/>
          <cell r="I202"/>
          <cell r="J202"/>
          <cell r="K202"/>
          <cell r="L202"/>
          <cell r="M202"/>
          <cell r="N202"/>
          <cell r="O202"/>
        </row>
        <row r="203">
          <cell r="C203"/>
          <cell r="D203"/>
          <cell r="E203"/>
          <cell r="F203"/>
          <cell r="G203"/>
          <cell r="H203"/>
          <cell r="I203"/>
          <cell r="J203"/>
          <cell r="K203"/>
          <cell r="L203"/>
          <cell r="M203"/>
          <cell r="N203"/>
          <cell r="O203"/>
        </row>
        <row r="204">
          <cell r="C204"/>
          <cell r="D204"/>
          <cell r="E204"/>
          <cell r="F204"/>
          <cell r="G204"/>
          <cell r="H204"/>
          <cell r="I204"/>
          <cell r="J204"/>
          <cell r="K204"/>
          <cell r="L204"/>
          <cell r="M204"/>
          <cell r="N204"/>
          <cell r="O204"/>
        </row>
        <row r="205">
          <cell r="C205"/>
          <cell r="D205"/>
          <cell r="E205"/>
          <cell r="F205"/>
          <cell r="G205"/>
          <cell r="H205"/>
          <cell r="I205"/>
          <cell r="J205"/>
          <cell r="K205"/>
          <cell r="L205"/>
          <cell r="M205"/>
          <cell r="N205"/>
          <cell r="O205"/>
        </row>
        <row r="206">
          <cell r="C206"/>
          <cell r="D206"/>
          <cell r="E206"/>
          <cell r="F206"/>
          <cell r="G206"/>
          <cell r="H206"/>
          <cell r="I206"/>
          <cell r="J206"/>
          <cell r="K206"/>
          <cell r="L206"/>
          <cell r="M206"/>
          <cell r="N206"/>
          <cell r="O206"/>
        </row>
        <row r="207">
          <cell r="C207"/>
          <cell r="D207"/>
          <cell r="E207"/>
          <cell r="F207"/>
          <cell r="G207"/>
          <cell r="H207"/>
          <cell r="I207"/>
          <cell r="J207"/>
          <cell r="K207"/>
          <cell r="L207"/>
          <cell r="M207"/>
          <cell r="N207"/>
          <cell r="O207"/>
        </row>
        <row r="208">
          <cell r="C208"/>
          <cell r="D208"/>
          <cell r="E208"/>
          <cell r="F208"/>
          <cell r="G208"/>
          <cell r="H208"/>
          <cell r="I208"/>
          <cell r="J208"/>
          <cell r="K208"/>
          <cell r="L208"/>
          <cell r="M208"/>
          <cell r="N208"/>
          <cell r="O208"/>
        </row>
        <row r="209">
          <cell r="C209"/>
          <cell r="D209"/>
          <cell r="E209"/>
          <cell r="F209"/>
          <cell r="G209"/>
          <cell r="H209"/>
          <cell r="I209"/>
          <cell r="J209"/>
          <cell r="K209"/>
          <cell r="L209"/>
          <cell r="M209"/>
          <cell r="N209"/>
          <cell r="O209"/>
        </row>
        <row r="210">
          <cell r="C210"/>
          <cell r="D210"/>
          <cell r="E210"/>
          <cell r="F210"/>
          <cell r="G210"/>
          <cell r="H210"/>
          <cell r="I210"/>
          <cell r="J210"/>
          <cell r="K210"/>
          <cell r="L210"/>
          <cell r="M210"/>
          <cell r="N210"/>
          <cell r="O210"/>
        </row>
        <row r="211">
          <cell r="C211"/>
          <cell r="D211"/>
          <cell r="E211"/>
          <cell r="F211"/>
          <cell r="G211"/>
          <cell r="H211"/>
          <cell r="I211"/>
          <cell r="J211"/>
          <cell r="K211"/>
          <cell r="L211"/>
          <cell r="M211"/>
          <cell r="N211"/>
          <cell r="O211"/>
        </row>
        <row r="212">
          <cell r="C212"/>
          <cell r="D212"/>
          <cell r="E212"/>
          <cell r="F212"/>
          <cell r="G212"/>
          <cell r="H212"/>
          <cell r="I212"/>
          <cell r="J212"/>
          <cell r="K212"/>
          <cell r="L212"/>
          <cell r="M212"/>
          <cell r="N212"/>
          <cell r="O212"/>
        </row>
        <row r="213">
          <cell r="C213"/>
          <cell r="D213"/>
          <cell r="E213"/>
          <cell r="F213"/>
          <cell r="G213"/>
          <cell r="H213"/>
          <cell r="I213"/>
          <cell r="J213"/>
          <cell r="K213"/>
          <cell r="L213"/>
          <cell r="M213"/>
          <cell r="N213"/>
          <cell r="O213"/>
        </row>
        <row r="214">
          <cell r="C214"/>
          <cell r="D214"/>
          <cell r="E214"/>
          <cell r="F214"/>
          <cell r="G214"/>
          <cell r="H214"/>
          <cell r="I214"/>
          <cell r="J214"/>
          <cell r="K214"/>
          <cell r="L214"/>
          <cell r="M214"/>
          <cell r="N214"/>
          <cell r="O214"/>
        </row>
        <row r="215">
          <cell r="C215"/>
          <cell r="D215"/>
          <cell r="E215"/>
          <cell r="F215"/>
          <cell r="G215"/>
          <cell r="H215"/>
          <cell r="I215"/>
          <cell r="J215"/>
          <cell r="K215"/>
          <cell r="L215"/>
          <cell r="M215"/>
          <cell r="N215"/>
          <cell r="O215"/>
        </row>
        <row r="216">
          <cell r="C216"/>
          <cell r="D216"/>
          <cell r="E216"/>
          <cell r="F216"/>
          <cell r="G216"/>
          <cell r="H216"/>
          <cell r="I216"/>
          <cell r="J216"/>
          <cell r="K216"/>
          <cell r="L216"/>
          <cell r="M216"/>
          <cell r="N216"/>
          <cell r="O216"/>
        </row>
        <row r="217">
          <cell r="C217"/>
          <cell r="D217"/>
          <cell r="E217"/>
          <cell r="F217"/>
          <cell r="G217"/>
          <cell r="H217"/>
          <cell r="I217"/>
          <cell r="J217"/>
          <cell r="K217"/>
          <cell r="L217"/>
          <cell r="M217"/>
          <cell r="N217"/>
          <cell r="O217"/>
        </row>
        <row r="218">
          <cell r="C218"/>
          <cell r="D218"/>
          <cell r="E218"/>
          <cell r="F218"/>
          <cell r="G218"/>
          <cell r="H218"/>
          <cell r="I218"/>
          <cell r="J218"/>
          <cell r="K218"/>
          <cell r="L218"/>
          <cell r="M218"/>
          <cell r="N218"/>
          <cell r="O218"/>
        </row>
        <row r="219">
          <cell r="C219"/>
          <cell r="D219"/>
          <cell r="E219"/>
          <cell r="F219"/>
          <cell r="G219"/>
          <cell r="H219"/>
          <cell r="I219"/>
          <cell r="J219"/>
          <cell r="K219"/>
          <cell r="L219"/>
          <cell r="M219"/>
          <cell r="N219"/>
          <cell r="O219"/>
        </row>
        <row r="220">
          <cell r="C220"/>
          <cell r="D220"/>
          <cell r="E220"/>
          <cell r="F220"/>
          <cell r="G220"/>
          <cell r="H220"/>
          <cell r="I220"/>
          <cell r="J220"/>
          <cell r="K220"/>
          <cell r="L220"/>
          <cell r="M220"/>
          <cell r="N220"/>
          <cell r="O220"/>
        </row>
        <row r="221">
          <cell r="C221"/>
          <cell r="D221"/>
          <cell r="E221"/>
          <cell r="F221"/>
          <cell r="G221"/>
          <cell r="H221"/>
          <cell r="I221"/>
          <cell r="J221"/>
          <cell r="K221"/>
          <cell r="L221"/>
          <cell r="M221"/>
          <cell r="N221"/>
          <cell r="O221"/>
        </row>
        <row r="222">
          <cell r="C222"/>
          <cell r="D222"/>
          <cell r="E222"/>
          <cell r="F222"/>
          <cell r="G222"/>
          <cell r="H222"/>
          <cell r="I222"/>
          <cell r="J222"/>
          <cell r="K222"/>
          <cell r="L222"/>
          <cell r="M222"/>
          <cell r="N222"/>
          <cell r="O222"/>
        </row>
        <row r="223">
          <cell r="C223"/>
          <cell r="D223"/>
          <cell r="E223"/>
          <cell r="F223"/>
          <cell r="G223"/>
          <cell r="H223"/>
          <cell r="I223"/>
          <cell r="J223"/>
          <cell r="K223"/>
          <cell r="L223"/>
          <cell r="M223"/>
          <cell r="N223"/>
          <cell r="O223"/>
        </row>
        <row r="224">
          <cell r="C224"/>
          <cell r="D224"/>
          <cell r="E224"/>
          <cell r="F224"/>
          <cell r="G224"/>
          <cell r="H224"/>
          <cell r="I224"/>
          <cell r="J224"/>
          <cell r="K224"/>
          <cell r="L224"/>
          <cell r="M224"/>
          <cell r="N224"/>
          <cell r="O224"/>
        </row>
        <row r="225">
          <cell r="C225"/>
          <cell r="D225"/>
          <cell r="E225"/>
          <cell r="F225"/>
          <cell r="G225"/>
          <cell r="H225"/>
          <cell r="I225"/>
          <cell r="J225"/>
          <cell r="K225"/>
          <cell r="L225"/>
          <cell r="M225"/>
          <cell r="N225"/>
          <cell r="O225"/>
        </row>
        <row r="226">
          <cell r="C226"/>
          <cell r="D226"/>
          <cell r="E226"/>
          <cell r="F226"/>
          <cell r="G226"/>
          <cell r="H226"/>
          <cell r="I226"/>
          <cell r="J226"/>
          <cell r="K226"/>
          <cell r="L226"/>
          <cell r="M226"/>
          <cell r="N226"/>
          <cell r="O226"/>
        </row>
        <row r="227">
          <cell r="C227"/>
          <cell r="D227"/>
          <cell r="E227"/>
          <cell r="F227"/>
          <cell r="G227"/>
          <cell r="H227"/>
          <cell r="I227"/>
          <cell r="J227"/>
          <cell r="K227"/>
          <cell r="L227"/>
          <cell r="M227"/>
          <cell r="N227"/>
          <cell r="O227"/>
        </row>
        <row r="228">
          <cell r="C228"/>
          <cell r="D228"/>
          <cell r="E228"/>
          <cell r="F228"/>
          <cell r="G228"/>
          <cell r="H228"/>
          <cell r="I228"/>
          <cell r="J228"/>
          <cell r="K228"/>
          <cell r="L228"/>
          <cell r="M228"/>
          <cell r="N228"/>
          <cell r="O228"/>
        </row>
        <row r="229">
          <cell r="C229"/>
          <cell r="D229"/>
          <cell r="E229"/>
          <cell r="F229"/>
          <cell r="G229"/>
          <cell r="H229"/>
          <cell r="I229"/>
          <cell r="J229"/>
          <cell r="K229"/>
          <cell r="L229"/>
          <cell r="M229"/>
          <cell r="N229"/>
          <cell r="O229"/>
        </row>
        <row r="230">
          <cell r="C230"/>
          <cell r="D230"/>
          <cell r="E230"/>
          <cell r="F230"/>
          <cell r="G230"/>
          <cell r="H230"/>
          <cell r="I230"/>
          <cell r="J230"/>
          <cell r="K230"/>
          <cell r="L230"/>
          <cell r="M230"/>
          <cell r="N230"/>
          <cell r="O230"/>
        </row>
        <row r="231">
          <cell r="C231"/>
          <cell r="D231"/>
          <cell r="E231"/>
          <cell r="F231"/>
          <cell r="G231"/>
          <cell r="H231"/>
          <cell r="I231"/>
          <cell r="J231"/>
          <cell r="K231"/>
          <cell r="L231"/>
          <cell r="M231"/>
          <cell r="N231"/>
          <cell r="O231"/>
        </row>
        <row r="232">
          <cell r="C232"/>
          <cell r="D232"/>
          <cell r="E232"/>
          <cell r="F232"/>
          <cell r="G232"/>
          <cell r="H232"/>
          <cell r="I232"/>
          <cell r="J232"/>
          <cell r="K232"/>
          <cell r="L232"/>
          <cell r="M232"/>
          <cell r="N232"/>
          <cell r="O232"/>
        </row>
        <row r="233">
          <cell r="C233"/>
          <cell r="D233"/>
          <cell r="E233"/>
          <cell r="F233"/>
          <cell r="G233"/>
          <cell r="H233"/>
          <cell r="I233"/>
          <cell r="J233"/>
          <cell r="K233"/>
          <cell r="L233"/>
          <cell r="M233"/>
          <cell r="N233"/>
          <cell r="O233"/>
        </row>
        <row r="234">
          <cell r="C234"/>
          <cell r="D234"/>
          <cell r="E234"/>
          <cell r="F234"/>
          <cell r="G234"/>
          <cell r="H234"/>
          <cell r="I234"/>
          <cell r="J234"/>
          <cell r="K234"/>
          <cell r="L234"/>
          <cell r="M234"/>
          <cell r="N234"/>
          <cell r="O234"/>
        </row>
        <row r="235">
          <cell r="C235"/>
          <cell r="D235"/>
          <cell r="E235"/>
          <cell r="F235"/>
          <cell r="G235"/>
          <cell r="H235"/>
          <cell r="I235"/>
          <cell r="J235"/>
          <cell r="K235"/>
          <cell r="L235"/>
          <cell r="M235"/>
          <cell r="N235"/>
          <cell r="O235"/>
        </row>
        <row r="236">
          <cell r="C236"/>
          <cell r="D236"/>
          <cell r="E236"/>
          <cell r="F236"/>
          <cell r="G236"/>
          <cell r="H236"/>
          <cell r="I236"/>
          <cell r="J236"/>
          <cell r="K236"/>
          <cell r="L236"/>
          <cell r="M236"/>
          <cell r="N236"/>
          <cell r="O236"/>
        </row>
        <row r="237">
          <cell r="C237"/>
          <cell r="D237"/>
          <cell r="E237"/>
          <cell r="F237"/>
          <cell r="G237"/>
          <cell r="H237"/>
          <cell r="I237"/>
          <cell r="J237"/>
          <cell r="K237"/>
          <cell r="L237"/>
          <cell r="M237"/>
          <cell r="N237"/>
          <cell r="O237"/>
        </row>
        <row r="238">
          <cell r="C238"/>
          <cell r="D238"/>
          <cell r="E238"/>
          <cell r="F238"/>
          <cell r="G238"/>
          <cell r="H238"/>
          <cell r="I238"/>
          <cell r="J238"/>
          <cell r="K238"/>
          <cell r="L238"/>
          <cell r="M238"/>
          <cell r="N238"/>
          <cell r="O238"/>
        </row>
        <row r="239">
          <cell r="C239"/>
          <cell r="D239"/>
          <cell r="E239"/>
          <cell r="F239"/>
          <cell r="G239"/>
          <cell r="H239"/>
          <cell r="I239"/>
          <cell r="J239"/>
          <cell r="K239"/>
          <cell r="L239"/>
          <cell r="M239"/>
          <cell r="N239"/>
          <cell r="O239"/>
        </row>
        <row r="240">
          <cell r="C240"/>
          <cell r="D240"/>
          <cell r="E240"/>
          <cell r="F240"/>
          <cell r="G240"/>
          <cell r="H240"/>
          <cell r="I240"/>
          <cell r="J240"/>
          <cell r="K240"/>
          <cell r="L240"/>
          <cell r="M240"/>
          <cell r="N240"/>
          <cell r="O240"/>
        </row>
        <row r="241">
          <cell r="C241"/>
          <cell r="D241"/>
          <cell r="E241"/>
          <cell r="F241"/>
          <cell r="G241"/>
          <cell r="H241"/>
          <cell r="I241"/>
          <cell r="J241"/>
          <cell r="K241"/>
          <cell r="L241"/>
          <cell r="M241"/>
          <cell r="N241"/>
          <cell r="O241"/>
        </row>
        <row r="242">
          <cell r="C242"/>
          <cell r="D242"/>
          <cell r="E242"/>
          <cell r="F242"/>
          <cell r="G242"/>
          <cell r="H242"/>
          <cell r="I242"/>
          <cell r="J242"/>
          <cell r="K242"/>
          <cell r="L242"/>
          <cell r="M242"/>
          <cell r="N242"/>
          <cell r="O242"/>
        </row>
        <row r="243">
          <cell r="C243"/>
          <cell r="D243"/>
          <cell r="E243"/>
          <cell r="F243"/>
          <cell r="G243"/>
          <cell r="H243"/>
          <cell r="I243"/>
          <cell r="J243"/>
          <cell r="K243"/>
          <cell r="L243"/>
          <cell r="M243"/>
          <cell r="N243"/>
          <cell r="O243"/>
        </row>
        <row r="244">
          <cell r="C244"/>
          <cell r="D244"/>
          <cell r="E244"/>
          <cell r="F244"/>
          <cell r="G244"/>
          <cell r="H244"/>
          <cell r="I244"/>
          <cell r="J244"/>
          <cell r="K244"/>
          <cell r="L244"/>
          <cell r="M244"/>
          <cell r="N244"/>
          <cell r="O244"/>
        </row>
        <row r="245">
          <cell r="C245"/>
          <cell r="D245"/>
          <cell r="E245"/>
          <cell r="F245"/>
          <cell r="G245"/>
          <cell r="H245"/>
          <cell r="I245"/>
          <cell r="J245"/>
          <cell r="K245"/>
          <cell r="L245"/>
          <cell r="M245"/>
          <cell r="N245"/>
          <cell r="O245"/>
        </row>
        <row r="246">
          <cell r="C246"/>
          <cell r="D246"/>
          <cell r="E246"/>
          <cell r="F246"/>
          <cell r="G246"/>
          <cell r="H246"/>
          <cell r="I246"/>
          <cell r="J246"/>
          <cell r="K246"/>
          <cell r="L246"/>
          <cell r="M246"/>
          <cell r="N246"/>
          <cell r="O246"/>
        </row>
        <row r="247">
          <cell r="C247"/>
          <cell r="D247"/>
          <cell r="E247"/>
          <cell r="F247"/>
          <cell r="G247"/>
          <cell r="H247"/>
          <cell r="I247"/>
          <cell r="J247"/>
          <cell r="K247"/>
          <cell r="L247"/>
          <cell r="M247"/>
          <cell r="N247"/>
          <cell r="O247"/>
        </row>
        <row r="248">
          <cell r="C248"/>
          <cell r="D248"/>
          <cell r="E248"/>
          <cell r="F248"/>
          <cell r="G248"/>
          <cell r="H248"/>
          <cell r="I248"/>
          <cell r="J248"/>
          <cell r="K248"/>
          <cell r="L248"/>
          <cell r="M248"/>
          <cell r="N248"/>
          <cell r="O248"/>
        </row>
        <row r="249">
          <cell r="C249"/>
          <cell r="D249"/>
          <cell r="E249"/>
          <cell r="F249"/>
          <cell r="G249"/>
          <cell r="H249"/>
          <cell r="I249"/>
          <cell r="J249"/>
          <cell r="K249"/>
          <cell r="L249"/>
          <cell r="M249"/>
          <cell r="N249"/>
          <cell r="O249"/>
        </row>
        <row r="250">
          <cell r="C250"/>
          <cell r="D250"/>
          <cell r="E250"/>
          <cell r="F250"/>
          <cell r="G250"/>
          <cell r="H250"/>
          <cell r="I250"/>
          <cell r="J250"/>
          <cell r="K250"/>
          <cell r="L250"/>
          <cell r="M250"/>
          <cell r="N250"/>
          <cell r="O250"/>
        </row>
        <row r="251">
          <cell r="C251"/>
          <cell r="D251"/>
          <cell r="E251"/>
          <cell r="F251"/>
          <cell r="G251"/>
          <cell r="H251"/>
          <cell r="I251"/>
          <cell r="J251"/>
          <cell r="K251"/>
          <cell r="L251"/>
          <cell r="M251"/>
          <cell r="N251"/>
          <cell r="O251"/>
        </row>
        <row r="252">
          <cell r="C252"/>
          <cell r="D252"/>
          <cell r="E252"/>
          <cell r="F252"/>
          <cell r="G252"/>
          <cell r="H252"/>
          <cell r="I252"/>
          <cell r="J252"/>
          <cell r="K252"/>
          <cell r="L252"/>
          <cell r="M252"/>
          <cell r="N252"/>
          <cell r="O252"/>
        </row>
        <row r="253">
          <cell r="C253"/>
          <cell r="D253"/>
          <cell r="E253"/>
          <cell r="F253"/>
          <cell r="G253"/>
          <cell r="H253"/>
          <cell r="I253"/>
          <cell r="J253"/>
          <cell r="K253"/>
          <cell r="L253"/>
          <cell r="M253"/>
          <cell r="N253"/>
          <cell r="O253"/>
        </row>
        <row r="254">
          <cell r="C254"/>
          <cell r="D254"/>
          <cell r="E254"/>
          <cell r="F254"/>
          <cell r="G254"/>
          <cell r="H254"/>
          <cell r="I254"/>
          <cell r="J254"/>
          <cell r="K254"/>
          <cell r="L254"/>
          <cell r="M254"/>
          <cell r="N254"/>
          <cell r="O254"/>
        </row>
        <row r="255">
          <cell r="C255"/>
          <cell r="D255"/>
          <cell r="E255"/>
          <cell r="F255"/>
          <cell r="G255"/>
          <cell r="H255"/>
          <cell r="I255"/>
          <cell r="J255"/>
          <cell r="K255"/>
          <cell r="L255"/>
          <cell r="M255"/>
          <cell r="N255"/>
          <cell r="O255"/>
        </row>
        <row r="256">
          <cell r="C256"/>
          <cell r="D256"/>
          <cell r="E256"/>
          <cell r="F256"/>
          <cell r="G256"/>
          <cell r="H256"/>
          <cell r="I256"/>
          <cell r="J256"/>
          <cell r="K256"/>
          <cell r="L256"/>
          <cell r="M256"/>
          <cell r="N256"/>
          <cell r="O256"/>
        </row>
        <row r="257">
          <cell r="C257"/>
          <cell r="D257"/>
          <cell r="E257"/>
          <cell r="F257"/>
          <cell r="G257"/>
          <cell r="H257"/>
          <cell r="I257"/>
          <cell r="J257"/>
          <cell r="K257"/>
          <cell r="L257"/>
          <cell r="M257"/>
          <cell r="N257"/>
          <cell r="O257"/>
        </row>
        <row r="258">
          <cell r="C258"/>
          <cell r="D258"/>
          <cell r="E258"/>
          <cell r="F258"/>
          <cell r="G258"/>
          <cell r="H258"/>
          <cell r="I258"/>
          <cell r="J258"/>
          <cell r="K258"/>
          <cell r="L258"/>
          <cell r="M258"/>
          <cell r="N258"/>
          <cell r="O258"/>
        </row>
        <row r="259">
          <cell r="C259"/>
          <cell r="D259"/>
          <cell r="E259"/>
          <cell r="F259"/>
          <cell r="G259"/>
          <cell r="H259"/>
          <cell r="I259"/>
          <cell r="J259"/>
          <cell r="K259"/>
          <cell r="L259"/>
          <cell r="M259"/>
          <cell r="N259"/>
          <cell r="O259"/>
        </row>
        <row r="260">
          <cell r="C260"/>
          <cell r="D260"/>
          <cell r="E260"/>
          <cell r="F260"/>
          <cell r="G260"/>
          <cell r="H260"/>
          <cell r="I260"/>
          <cell r="J260"/>
          <cell r="K260"/>
          <cell r="L260"/>
          <cell r="M260"/>
          <cell r="N260"/>
          <cell r="O260"/>
        </row>
        <row r="261">
          <cell r="C261"/>
          <cell r="D261"/>
          <cell r="E261"/>
          <cell r="F261"/>
          <cell r="G261"/>
          <cell r="H261"/>
          <cell r="I261"/>
          <cell r="J261"/>
          <cell r="K261"/>
          <cell r="L261"/>
          <cell r="M261"/>
          <cell r="N261"/>
          <cell r="O261"/>
        </row>
        <row r="262">
          <cell r="C262"/>
          <cell r="D262"/>
          <cell r="E262"/>
          <cell r="F262"/>
          <cell r="G262"/>
          <cell r="H262"/>
          <cell r="I262"/>
          <cell r="J262"/>
          <cell r="K262"/>
          <cell r="L262"/>
          <cell r="M262"/>
          <cell r="N262"/>
          <cell r="O262"/>
        </row>
        <row r="263">
          <cell r="C263"/>
          <cell r="D263"/>
          <cell r="E263"/>
          <cell r="F263"/>
          <cell r="G263"/>
          <cell r="H263"/>
          <cell r="I263"/>
          <cell r="J263"/>
          <cell r="K263"/>
          <cell r="L263"/>
          <cell r="M263"/>
          <cell r="N263"/>
          <cell r="O263"/>
        </row>
        <row r="264">
          <cell r="C264"/>
          <cell r="D264"/>
          <cell r="E264"/>
          <cell r="F264"/>
          <cell r="G264"/>
          <cell r="H264"/>
          <cell r="I264"/>
          <cell r="J264"/>
          <cell r="K264"/>
          <cell r="L264"/>
          <cell r="M264"/>
          <cell r="N264"/>
          <cell r="O264"/>
        </row>
        <row r="265">
          <cell r="C265"/>
          <cell r="D265"/>
          <cell r="E265"/>
          <cell r="F265"/>
          <cell r="G265"/>
          <cell r="H265"/>
          <cell r="I265"/>
          <cell r="J265"/>
          <cell r="K265"/>
          <cell r="L265"/>
          <cell r="M265"/>
          <cell r="N265"/>
          <cell r="O265"/>
        </row>
        <row r="266">
          <cell r="C266"/>
          <cell r="D266"/>
          <cell r="E266"/>
          <cell r="F266"/>
          <cell r="G266"/>
          <cell r="H266"/>
          <cell r="I266"/>
          <cell r="J266"/>
          <cell r="K266"/>
          <cell r="L266"/>
          <cell r="M266"/>
          <cell r="N266"/>
          <cell r="O266"/>
        </row>
        <row r="267">
          <cell r="C267"/>
          <cell r="D267"/>
          <cell r="E267"/>
          <cell r="F267"/>
          <cell r="G267"/>
          <cell r="H267"/>
          <cell r="I267"/>
          <cell r="J267"/>
          <cell r="K267"/>
          <cell r="L267"/>
          <cell r="M267"/>
          <cell r="N267"/>
          <cell r="O267"/>
        </row>
        <row r="268">
          <cell r="C268"/>
          <cell r="D268"/>
          <cell r="E268"/>
          <cell r="F268"/>
          <cell r="G268"/>
          <cell r="H268"/>
          <cell r="I268"/>
          <cell r="J268"/>
          <cell r="K268"/>
          <cell r="L268"/>
          <cell r="M268"/>
          <cell r="N268"/>
          <cell r="O268"/>
        </row>
        <row r="269">
          <cell r="C269"/>
          <cell r="D269"/>
          <cell r="E269"/>
          <cell r="F269"/>
          <cell r="G269"/>
          <cell r="H269"/>
          <cell r="I269"/>
          <cell r="J269"/>
          <cell r="K269"/>
          <cell r="L269"/>
          <cell r="M269"/>
          <cell r="N269"/>
          <cell r="O269"/>
        </row>
        <row r="270">
          <cell r="C270"/>
          <cell r="D270"/>
          <cell r="E270"/>
          <cell r="F270"/>
          <cell r="G270"/>
          <cell r="H270"/>
          <cell r="I270"/>
          <cell r="J270"/>
          <cell r="K270"/>
          <cell r="L270"/>
          <cell r="M270"/>
          <cell r="N270"/>
          <cell r="O270"/>
        </row>
        <row r="271">
          <cell r="C271"/>
          <cell r="D271"/>
          <cell r="E271"/>
          <cell r="F271"/>
          <cell r="G271"/>
          <cell r="H271"/>
          <cell r="I271"/>
          <cell r="J271"/>
          <cell r="K271"/>
          <cell r="L271"/>
          <cell r="M271"/>
          <cell r="N271"/>
          <cell r="O271"/>
        </row>
        <row r="272">
          <cell r="C272"/>
          <cell r="D272"/>
          <cell r="E272"/>
          <cell r="F272"/>
          <cell r="G272"/>
          <cell r="H272"/>
          <cell r="I272"/>
          <cell r="J272"/>
          <cell r="K272"/>
          <cell r="L272"/>
          <cell r="M272"/>
          <cell r="N272"/>
          <cell r="O272"/>
        </row>
        <row r="273">
          <cell r="C273"/>
          <cell r="D273"/>
          <cell r="E273"/>
          <cell r="F273"/>
          <cell r="G273"/>
          <cell r="H273"/>
          <cell r="I273"/>
          <cell r="J273"/>
          <cell r="K273"/>
          <cell r="L273"/>
          <cell r="M273"/>
          <cell r="N273"/>
          <cell r="O273"/>
        </row>
        <row r="274">
          <cell r="C274"/>
          <cell r="D274"/>
          <cell r="E274"/>
          <cell r="F274"/>
          <cell r="G274"/>
          <cell r="H274"/>
          <cell r="I274"/>
          <cell r="J274"/>
          <cell r="K274"/>
          <cell r="L274"/>
          <cell r="M274"/>
          <cell r="N274"/>
          <cell r="O274"/>
        </row>
        <row r="275">
          <cell r="C275"/>
          <cell r="D275"/>
          <cell r="E275"/>
          <cell r="F275"/>
          <cell r="G275"/>
          <cell r="H275"/>
          <cell r="I275"/>
          <cell r="J275"/>
          <cell r="K275"/>
          <cell r="L275"/>
          <cell r="M275"/>
          <cell r="N275"/>
          <cell r="O275"/>
        </row>
        <row r="276">
          <cell r="C276"/>
          <cell r="D276"/>
          <cell r="E276"/>
          <cell r="F276"/>
          <cell r="G276"/>
          <cell r="H276"/>
          <cell r="I276"/>
          <cell r="J276"/>
          <cell r="K276"/>
          <cell r="L276"/>
          <cell r="M276"/>
          <cell r="N276"/>
          <cell r="O276"/>
        </row>
        <row r="277">
          <cell r="C277"/>
          <cell r="D277"/>
          <cell r="E277"/>
          <cell r="F277"/>
          <cell r="G277"/>
          <cell r="H277"/>
          <cell r="I277"/>
          <cell r="J277"/>
          <cell r="K277"/>
          <cell r="L277"/>
          <cell r="M277"/>
          <cell r="N277"/>
          <cell r="O277"/>
        </row>
        <row r="278">
          <cell r="C278"/>
          <cell r="D278"/>
          <cell r="E278"/>
          <cell r="F278"/>
          <cell r="G278"/>
          <cell r="H278"/>
          <cell r="I278"/>
          <cell r="J278"/>
          <cell r="K278"/>
          <cell r="L278"/>
          <cell r="M278"/>
          <cell r="N278"/>
          <cell r="O278"/>
        </row>
        <row r="279">
          <cell r="C279"/>
          <cell r="D279"/>
          <cell r="E279"/>
          <cell r="F279"/>
          <cell r="G279"/>
          <cell r="H279"/>
          <cell r="I279"/>
          <cell r="J279"/>
          <cell r="K279"/>
          <cell r="L279"/>
          <cell r="M279"/>
          <cell r="N279"/>
          <cell r="O279"/>
        </row>
        <row r="280">
          <cell r="C280"/>
          <cell r="D280"/>
          <cell r="E280"/>
          <cell r="F280"/>
          <cell r="G280"/>
          <cell r="H280"/>
          <cell r="I280"/>
          <cell r="J280"/>
          <cell r="K280"/>
          <cell r="L280"/>
          <cell r="M280"/>
          <cell r="N280"/>
          <cell r="O280"/>
        </row>
        <row r="281">
          <cell r="C281"/>
          <cell r="D281"/>
          <cell r="E281"/>
          <cell r="F281"/>
          <cell r="G281"/>
          <cell r="H281"/>
          <cell r="I281"/>
          <cell r="J281"/>
          <cell r="K281"/>
          <cell r="L281"/>
          <cell r="M281"/>
          <cell r="N281"/>
          <cell r="O281"/>
        </row>
        <row r="282">
          <cell r="C282"/>
          <cell r="D282"/>
          <cell r="E282"/>
          <cell r="F282"/>
          <cell r="G282"/>
          <cell r="H282"/>
          <cell r="I282"/>
          <cell r="J282"/>
          <cell r="K282"/>
          <cell r="L282"/>
          <cell r="M282"/>
          <cell r="N282"/>
          <cell r="O282"/>
        </row>
        <row r="283">
          <cell r="C283"/>
          <cell r="D283"/>
          <cell r="E283"/>
          <cell r="F283"/>
          <cell r="G283"/>
          <cell r="H283"/>
          <cell r="I283"/>
          <cell r="J283"/>
          <cell r="K283"/>
          <cell r="L283"/>
          <cell r="M283"/>
          <cell r="N283"/>
          <cell r="O283"/>
        </row>
        <row r="284">
          <cell r="C284"/>
          <cell r="D284"/>
          <cell r="E284"/>
          <cell r="F284"/>
          <cell r="G284"/>
          <cell r="H284"/>
          <cell r="I284"/>
          <cell r="J284"/>
          <cell r="K284"/>
          <cell r="L284"/>
          <cell r="M284"/>
          <cell r="N284"/>
          <cell r="O284"/>
        </row>
        <row r="285">
          <cell r="C285"/>
          <cell r="D285"/>
          <cell r="E285"/>
          <cell r="F285"/>
          <cell r="G285"/>
          <cell r="H285"/>
          <cell r="I285"/>
          <cell r="J285"/>
          <cell r="K285"/>
          <cell r="L285"/>
          <cell r="M285"/>
          <cell r="N285"/>
          <cell r="O285"/>
        </row>
        <row r="286">
          <cell r="C286"/>
          <cell r="D286"/>
          <cell r="E286"/>
          <cell r="F286"/>
          <cell r="G286"/>
          <cell r="H286"/>
          <cell r="I286"/>
          <cell r="J286"/>
          <cell r="K286"/>
          <cell r="L286"/>
          <cell r="M286"/>
          <cell r="N286"/>
          <cell r="O286"/>
        </row>
        <row r="287">
          <cell r="C287"/>
          <cell r="D287"/>
          <cell r="E287"/>
          <cell r="F287"/>
          <cell r="G287"/>
          <cell r="H287"/>
          <cell r="I287"/>
          <cell r="J287"/>
          <cell r="K287"/>
          <cell r="L287"/>
          <cell r="M287"/>
          <cell r="N287"/>
          <cell r="O287"/>
        </row>
        <row r="288">
          <cell r="C288"/>
          <cell r="D288"/>
          <cell r="E288"/>
          <cell r="F288"/>
          <cell r="G288"/>
          <cell r="H288"/>
          <cell r="I288"/>
          <cell r="J288"/>
          <cell r="K288"/>
          <cell r="L288"/>
          <cell r="M288"/>
          <cell r="N288"/>
          <cell r="O288"/>
        </row>
        <row r="289">
          <cell r="C289"/>
          <cell r="D289"/>
          <cell r="E289"/>
          <cell r="F289"/>
          <cell r="G289"/>
          <cell r="H289"/>
          <cell r="I289"/>
          <cell r="J289"/>
          <cell r="K289"/>
          <cell r="L289"/>
          <cell r="M289"/>
          <cell r="N289"/>
          <cell r="O289"/>
        </row>
        <row r="290">
          <cell r="C290"/>
          <cell r="D290"/>
          <cell r="E290"/>
          <cell r="F290"/>
          <cell r="G290"/>
          <cell r="H290"/>
          <cell r="I290"/>
          <cell r="J290"/>
          <cell r="K290"/>
          <cell r="L290"/>
          <cell r="M290"/>
          <cell r="N290"/>
          <cell r="O290"/>
        </row>
        <row r="291">
          <cell r="C291"/>
          <cell r="D291"/>
          <cell r="E291"/>
          <cell r="F291"/>
          <cell r="G291"/>
          <cell r="H291"/>
          <cell r="I291"/>
          <cell r="J291"/>
          <cell r="K291"/>
          <cell r="L291"/>
          <cell r="M291"/>
          <cell r="N291"/>
          <cell r="O291"/>
        </row>
        <row r="292">
          <cell r="C292"/>
          <cell r="D292"/>
          <cell r="E292"/>
          <cell r="F292"/>
          <cell r="G292"/>
          <cell r="H292"/>
          <cell r="I292"/>
          <cell r="J292"/>
          <cell r="K292"/>
          <cell r="L292"/>
          <cell r="M292"/>
          <cell r="N292"/>
          <cell r="O292"/>
        </row>
        <row r="293">
          <cell r="C293"/>
          <cell r="D293"/>
          <cell r="E293"/>
          <cell r="F293"/>
          <cell r="G293"/>
          <cell r="H293"/>
          <cell r="I293"/>
          <cell r="J293"/>
          <cell r="K293"/>
          <cell r="L293"/>
          <cell r="M293"/>
          <cell r="N293"/>
          <cell r="O293"/>
        </row>
        <row r="294">
          <cell r="C294"/>
          <cell r="D294"/>
          <cell r="E294"/>
          <cell r="F294"/>
          <cell r="G294"/>
          <cell r="H294"/>
          <cell r="I294"/>
          <cell r="J294"/>
          <cell r="K294"/>
          <cell r="L294"/>
          <cell r="M294"/>
          <cell r="N294"/>
          <cell r="O294"/>
        </row>
        <row r="295">
          <cell r="C295"/>
          <cell r="D295"/>
          <cell r="E295"/>
          <cell r="F295"/>
          <cell r="G295"/>
          <cell r="H295"/>
          <cell r="I295"/>
          <cell r="J295"/>
          <cell r="K295"/>
          <cell r="L295"/>
          <cell r="M295"/>
          <cell r="N295"/>
          <cell r="O295"/>
        </row>
        <row r="296">
          <cell r="C296"/>
          <cell r="D296"/>
          <cell r="E296"/>
          <cell r="F296"/>
          <cell r="G296"/>
          <cell r="H296"/>
          <cell r="I296"/>
          <cell r="J296"/>
          <cell r="K296"/>
          <cell r="L296"/>
          <cell r="M296"/>
          <cell r="N296"/>
          <cell r="O296"/>
        </row>
        <row r="297">
          <cell r="C297"/>
          <cell r="D297"/>
          <cell r="E297"/>
          <cell r="F297"/>
          <cell r="G297"/>
          <cell r="H297"/>
          <cell r="I297"/>
          <cell r="J297"/>
          <cell r="K297"/>
          <cell r="L297"/>
          <cell r="M297"/>
          <cell r="N297"/>
          <cell r="O297"/>
        </row>
        <row r="298">
          <cell r="C298"/>
          <cell r="D298"/>
          <cell r="E298"/>
          <cell r="F298"/>
          <cell r="G298"/>
          <cell r="H298"/>
          <cell r="I298"/>
          <cell r="J298"/>
          <cell r="K298"/>
          <cell r="L298"/>
          <cell r="M298"/>
          <cell r="N298"/>
          <cell r="O298"/>
        </row>
        <row r="299">
          <cell r="C299"/>
          <cell r="D299"/>
          <cell r="E299"/>
          <cell r="F299"/>
          <cell r="G299"/>
          <cell r="H299"/>
          <cell r="I299"/>
          <cell r="J299"/>
          <cell r="K299"/>
          <cell r="L299"/>
          <cell r="M299"/>
          <cell r="N299"/>
          <cell r="O299"/>
        </row>
        <row r="300">
          <cell r="C300"/>
          <cell r="D300"/>
          <cell r="E300"/>
          <cell r="F300"/>
          <cell r="G300"/>
          <cell r="H300"/>
          <cell r="I300"/>
          <cell r="J300"/>
          <cell r="K300"/>
          <cell r="L300"/>
          <cell r="M300"/>
          <cell r="N300"/>
          <cell r="O300"/>
        </row>
        <row r="301">
          <cell r="C301"/>
          <cell r="D301"/>
          <cell r="E301"/>
          <cell r="F301"/>
          <cell r="G301"/>
          <cell r="H301"/>
          <cell r="I301"/>
          <cell r="J301"/>
          <cell r="K301"/>
          <cell r="L301"/>
          <cell r="M301"/>
          <cell r="N301"/>
          <cell r="O301"/>
        </row>
        <row r="302">
          <cell r="C302"/>
          <cell r="D302"/>
          <cell r="E302"/>
          <cell r="F302"/>
          <cell r="G302"/>
          <cell r="H302"/>
          <cell r="I302"/>
          <cell r="J302"/>
          <cell r="K302"/>
          <cell r="L302"/>
          <cell r="M302"/>
          <cell r="N302"/>
          <cell r="O302"/>
        </row>
        <row r="303">
          <cell r="C303"/>
          <cell r="D303"/>
          <cell r="E303"/>
          <cell r="F303"/>
          <cell r="G303"/>
          <cell r="H303"/>
          <cell r="I303"/>
          <cell r="J303"/>
          <cell r="K303"/>
          <cell r="L303"/>
          <cell r="M303"/>
          <cell r="N303"/>
          <cell r="O303"/>
        </row>
        <row r="304">
          <cell r="C304"/>
          <cell r="D304"/>
          <cell r="E304"/>
          <cell r="F304"/>
          <cell r="G304"/>
          <cell r="H304"/>
          <cell r="I304"/>
          <cell r="J304"/>
          <cell r="K304"/>
          <cell r="L304"/>
          <cell r="M304"/>
          <cell r="N304"/>
          <cell r="O304"/>
        </row>
        <row r="305">
          <cell r="C305"/>
          <cell r="D305"/>
          <cell r="E305"/>
          <cell r="F305"/>
          <cell r="G305"/>
          <cell r="H305"/>
          <cell r="I305"/>
          <cell r="J305"/>
          <cell r="K305"/>
          <cell r="L305"/>
          <cell r="M305"/>
          <cell r="N305"/>
          <cell r="O305"/>
        </row>
        <row r="306">
          <cell r="C306"/>
          <cell r="D306"/>
          <cell r="E306"/>
          <cell r="F306"/>
          <cell r="G306"/>
          <cell r="H306"/>
          <cell r="I306"/>
          <cell r="J306"/>
          <cell r="K306"/>
          <cell r="L306"/>
          <cell r="M306"/>
          <cell r="N306"/>
          <cell r="O306"/>
        </row>
        <row r="307">
          <cell r="C307"/>
          <cell r="D307"/>
          <cell r="E307"/>
          <cell r="F307"/>
          <cell r="G307"/>
          <cell r="H307"/>
          <cell r="I307"/>
          <cell r="J307"/>
          <cell r="K307"/>
          <cell r="L307"/>
          <cell r="M307"/>
          <cell r="N307"/>
          <cell r="O307"/>
        </row>
        <row r="308">
          <cell r="C308"/>
          <cell r="D308"/>
          <cell r="E308"/>
          <cell r="F308"/>
          <cell r="G308"/>
          <cell r="H308"/>
          <cell r="I308"/>
          <cell r="J308"/>
          <cell r="K308"/>
          <cell r="L308"/>
          <cell r="M308"/>
          <cell r="N308"/>
          <cell r="O308"/>
        </row>
        <row r="309">
          <cell r="C309"/>
          <cell r="D309"/>
          <cell r="E309"/>
          <cell r="F309"/>
          <cell r="G309"/>
          <cell r="H309"/>
          <cell r="I309"/>
          <cell r="J309"/>
          <cell r="K309"/>
          <cell r="L309"/>
          <cell r="M309"/>
          <cell r="N309"/>
          <cell r="O309"/>
        </row>
        <row r="310">
          <cell r="C310"/>
          <cell r="D310"/>
          <cell r="E310"/>
          <cell r="F310"/>
          <cell r="G310"/>
          <cell r="H310"/>
          <cell r="I310"/>
          <cell r="J310"/>
          <cell r="K310"/>
          <cell r="L310"/>
          <cell r="M310"/>
          <cell r="N310"/>
          <cell r="O310"/>
        </row>
        <row r="311">
          <cell r="C311"/>
          <cell r="D311"/>
          <cell r="E311"/>
          <cell r="F311"/>
          <cell r="G311"/>
          <cell r="H311"/>
          <cell r="I311"/>
          <cell r="J311"/>
          <cell r="K311"/>
          <cell r="L311"/>
          <cell r="M311"/>
          <cell r="N311"/>
          <cell r="O311"/>
        </row>
        <row r="312">
          <cell r="C312"/>
          <cell r="D312"/>
          <cell r="E312"/>
          <cell r="F312"/>
          <cell r="G312"/>
          <cell r="H312"/>
          <cell r="I312"/>
          <cell r="J312"/>
          <cell r="K312"/>
          <cell r="L312"/>
          <cell r="M312"/>
          <cell r="N312"/>
          <cell r="O312"/>
        </row>
        <row r="313">
          <cell r="C313"/>
          <cell r="D313"/>
          <cell r="E313"/>
          <cell r="F313"/>
          <cell r="G313"/>
          <cell r="H313"/>
          <cell r="I313"/>
          <cell r="J313"/>
          <cell r="K313"/>
          <cell r="L313"/>
          <cell r="M313"/>
          <cell r="N313"/>
          <cell r="O313"/>
        </row>
        <row r="314">
          <cell r="C314"/>
          <cell r="D314"/>
          <cell r="E314"/>
          <cell r="F314"/>
          <cell r="G314"/>
          <cell r="H314"/>
          <cell r="I314"/>
          <cell r="J314"/>
          <cell r="K314"/>
          <cell r="L314"/>
          <cell r="M314"/>
          <cell r="N314"/>
          <cell r="O314"/>
        </row>
        <row r="315">
          <cell r="C315"/>
          <cell r="D315"/>
          <cell r="E315"/>
          <cell r="F315"/>
          <cell r="G315"/>
          <cell r="H315"/>
          <cell r="I315"/>
          <cell r="J315"/>
          <cell r="K315"/>
          <cell r="L315"/>
          <cell r="M315"/>
          <cell r="N315"/>
          <cell r="O315"/>
        </row>
        <row r="316">
          <cell r="C316"/>
          <cell r="D316"/>
          <cell r="E316"/>
          <cell r="F316"/>
          <cell r="G316"/>
          <cell r="H316"/>
          <cell r="I316"/>
          <cell r="J316"/>
          <cell r="K316"/>
          <cell r="L316"/>
          <cell r="M316"/>
          <cell r="N316"/>
          <cell r="O316"/>
        </row>
        <row r="317">
          <cell r="C317"/>
          <cell r="D317"/>
          <cell r="E317"/>
          <cell r="F317"/>
          <cell r="G317"/>
          <cell r="H317"/>
          <cell r="I317"/>
          <cell r="J317"/>
          <cell r="K317"/>
          <cell r="L317"/>
          <cell r="M317"/>
          <cell r="N317"/>
          <cell r="O317"/>
        </row>
        <row r="318">
          <cell r="C318"/>
          <cell r="D318"/>
          <cell r="E318"/>
          <cell r="F318"/>
          <cell r="G318"/>
          <cell r="H318"/>
          <cell r="I318"/>
          <cell r="J318"/>
          <cell r="K318"/>
          <cell r="L318"/>
          <cell r="M318"/>
          <cell r="N318"/>
          <cell r="O318"/>
        </row>
        <row r="319">
          <cell r="C319"/>
          <cell r="D319"/>
          <cell r="E319"/>
          <cell r="F319"/>
          <cell r="G319"/>
          <cell r="H319"/>
          <cell r="I319"/>
          <cell r="J319"/>
          <cell r="K319"/>
          <cell r="L319"/>
          <cell r="M319"/>
          <cell r="N319"/>
          <cell r="O319"/>
        </row>
        <row r="320">
          <cell r="C320"/>
          <cell r="D320"/>
          <cell r="E320"/>
          <cell r="F320"/>
          <cell r="G320"/>
          <cell r="H320"/>
          <cell r="I320"/>
          <cell r="J320"/>
          <cell r="K320"/>
          <cell r="L320"/>
          <cell r="M320"/>
          <cell r="N320"/>
          <cell r="O320"/>
        </row>
        <row r="321">
          <cell r="C321"/>
          <cell r="D321"/>
          <cell r="E321"/>
          <cell r="F321"/>
          <cell r="G321"/>
          <cell r="H321"/>
          <cell r="I321"/>
          <cell r="J321"/>
          <cell r="K321"/>
          <cell r="L321"/>
          <cell r="M321"/>
          <cell r="N321"/>
          <cell r="O321"/>
        </row>
        <row r="322">
          <cell r="C322"/>
          <cell r="D322"/>
          <cell r="E322"/>
          <cell r="F322"/>
          <cell r="G322"/>
          <cell r="H322"/>
          <cell r="I322"/>
          <cell r="J322"/>
          <cell r="K322"/>
          <cell r="L322"/>
          <cell r="M322"/>
          <cell r="N322"/>
          <cell r="O322"/>
        </row>
        <row r="323">
          <cell r="C323"/>
          <cell r="D323"/>
          <cell r="E323"/>
          <cell r="F323"/>
          <cell r="G323"/>
          <cell r="H323"/>
          <cell r="I323"/>
          <cell r="J323"/>
          <cell r="K323"/>
          <cell r="L323"/>
          <cell r="M323"/>
          <cell r="N323"/>
          <cell r="O323"/>
        </row>
        <row r="324">
          <cell r="C324"/>
          <cell r="D324"/>
          <cell r="E324"/>
          <cell r="F324"/>
          <cell r="G324"/>
          <cell r="H324"/>
          <cell r="I324"/>
          <cell r="J324"/>
          <cell r="K324"/>
          <cell r="L324"/>
          <cell r="M324"/>
          <cell r="N324"/>
          <cell r="O324"/>
        </row>
        <row r="325">
          <cell r="C325"/>
          <cell r="D325"/>
          <cell r="E325"/>
          <cell r="F325"/>
          <cell r="G325"/>
          <cell r="H325"/>
          <cell r="I325"/>
          <cell r="J325"/>
          <cell r="K325"/>
          <cell r="L325"/>
          <cell r="M325"/>
          <cell r="N325"/>
          <cell r="O325"/>
        </row>
        <row r="326">
          <cell r="C326"/>
          <cell r="D326"/>
          <cell r="E326"/>
          <cell r="F326"/>
          <cell r="G326"/>
          <cell r="H326"/>
          <cell r="I326"/>
          <cell r="J326"/>
          <cell r="K326"/>
          <cell r="L326"/>
          <cell r="M326"/>
          <cell r="N326"/>
          <cell r="O326"/>
        </row>
        <row r="327">
          <cell r="C327"/>
          <cell r="D327"/>
          <cell r="E327"/>
          <cell r="F327"/>
          <cell r="G327"/>
          <cell r="H327"/>
          <cell r="I327"/>
          <cell r="J327"/>
          <cell r="K327"/>
          <cell r="L327"/>
          <cell r="M327"/>
          <cell r="N327"/>
          <cell r="O327"/>
        </row>
        <row r="328">
          <cell r="C328"/>
          <cell r="D328"/>
          <cell r="E328"/>
          <cell r="F328"/>
          <cell r="G328"/>
          <cell r="H328"/>
          <cell r="I328"/>
          <cell r="J328"/>
          <cell r="K328"/>
          <cell r="L328"/>
          <cell r="M328"/>
          <cell r="N328"/>
          <cell r="O328"/>
        </row>
        <row r="329">
          <cell r="C329"/>
          <cell r="D329"/>
          <cell r="E329"/>
          <cell r="F329"/>
          <cell r="G329"/>
          <cell r="H329"/>
          <cell r="I329"/>
          <cell r="J329"/>
          <cell r="K329"/>
          <cell r="L329"/>
          <cell r="M329"/>
          <cell r="N329"/>
          <cell r="O329"/>
        </row>
        <row r="330">
          <cell r="C330"/>
          <cell r="D330"/>
          <cell r="E330"/>
          <cell r="F330"/>
          <cell r="G330"/>
          <cell r="H330"/>
          <cell r="I330"/>
          <cell r="J330"/>
          <cell r="K330"/>
          <cell r="L330"/>
          <cell r="M330"/>
          <cell r="N330"/>
          <cell r="O330"/>
        </row>
        <row r="331">
          <cell r="C331"/>
          <cell r="D331"/>
          <cell r="E331"/>
          <cell r="F331"/>
          <cell r="G331"/>
          <cell r="H331"/>
          <cell r="I331"/>
          <cell r="J331"/>
          <cell r="K331"/>
          <cell r="L331"/>
          <cell r="M331"/>
          <cell r="N331"/>
          <cell r="O331"/>
        </row>
        <row r="332">
          <cell r="C332"/>
          <cell r="D332"/>
          <cell r="E332"/>
          <cell r="F332"/>
          <cell r="G332"/>
          <cell r="H332"/>
          <cell r="I332"/>
          <cell r="J332"/>
          <cell r="K332"/>
          <cell r="L332"/>
          <cell r="M332"/>
          <cell r="N332"/>
          <cell r="O332"/>
        </row>
        <row r="333">
          <cell r="C333"/>
          <cell r="D333"/>
          <cell r="E333"/>
          <cell r="F333"/>
          <cell r="G333"/>
          <cell r="H333"/>
          <cell r="I333"/>
          <cell r="J333"/>
          <cell r="K333"/>
          <cell r="L333"/>
          <cell r="M333"/>
          <cell r="N333"/>
          <cell r="O333"/>
        </row>
        <row r="334">
          <cell r="C334"/>
          <cell r="D334"/>
          <cell r="E334"/>
          <cell r="F334"/>
          <cell r="G334"/>
          <cell r="H334"/>
          <cell r="I334"/>
          <cell r="J334"/>
          <cell r="K334"/>
          <cell r="L334"/>
          <cell r="M334"/>
          <cell r="N334"/>
          <cell r="O334"/>
        </row>
        <row r="335">
          <cell r="C335"/>
          <cell r="D335"/>
          <cell r="E335"/>
          <cell r="F335"/>
          <cell r="G335"/>
          <cell r="H335"/>
          <cell r="I335"/>
          <cell r="J335"/>
          <cell r="K335"/>
          <cell r="L335"/>
          <cell r="M335"/>
          <cell r="N335"/>
          <cell r="O335"/>
        </row>
        <row r="336">
          <cell r="C336"/>
          <cell r="D336"/>
          <cell r="E336"/>
          <cell r="F336"/>
          <cell r="G336"/>
          <cell r="H336"/>
          <cell r="I336"/>
          <cell r="J336"/>
          <cell r="K336"/>
          <cell r="L336"/>
          <cell r="M336"/>
          <cell r="N336"/>
          <cell r="O336"/>
        </row>
        <row r="337">
          <cell r="C337"/>
          <cell r="D337"/>
          <cell r="E337"/>
          <cell r="F337"/>
          <cell r="G337"/>
          <cell r="H337"/>
          <cell r="I337"/>
          <cell r="J337"/>
          <cell r="K337"/>
          <cell r="L337"/>
          <cell r="M337"/>
          <cell r="N337"/>
          <cell r="O337"/>
        </row>
        <row r="338">
          <cell r="C338"/>
          <cell r="D338"/>
          <cell r="E338"/>
          <cell r="F338"/>
          <cell r="G338"/>
          <cell r="H338"/>
          <cell r="I338"/>
          <cell r="J338"/>
          <cell r="K338"/>
          <cell r="L338"/>
          <cell r="M338"/>
          <cell r="N338"/>
          <cell r="O338"/>
        </row>
        <row r="339">
          <cell r="C339"/>
          <cell r="D339"/>
          <cell r="E339"/>
          <cell r="F339"/>
          <cell r="G339"/>
          <cell r="H339"/>
          <cell r="I339"/>
          <cell r="J339"/>
          <cell r="K339"/>
          <cell r="L339"/>
          <cell r="M339"/>
          <cell r="N339"/>
          <cell r="O339"/>
        </row>
        <row r="340">
          <cell r="C340"/>
          <cell r="D340"/>
          <cell r="E340"/>
          <cell r="F340"/>
          <cell r="G340"/>
          <cell r="H340"/>
          <cell r="I340"/>
          <cell r="J340"/>
          <cell r="K340"/>
          <cell r="L340"/>
          <cell r="M340"/>
          <cell r="N340"/>
          <cell r="O340"/>
        </row>
        <row r="341">
          <cell r="C341"/>
          <cell r="D341"/>
          <cell r="E341"/>
          <cell r="F341"/>
          <cell r="G341"/>
          <cell r="H341"/>
          <cell r="I341"/>
          <cell r="J341"/>
          <cell r="K341"/>
          <cell r="L341"/>
          <cell r="M341"/>
          <cell r="N341"/>
          <cell r="O341"/>
        </row>
        <row r="342">
          <cell r="C342"/>
          <cell r="D342"/>
          <cell r="E342"/>
          <cell r="F342"/>
          <cell r="G342"/>
          <cell r="H342"/>
          <cell r="I342"/>
          <cell r="J342"/>
          <cell r="K342"/>
          <cell r="L342"/>
          <cell r="M342"/>
          <cell r="N342"/>
          <cell r="O342"/>
        </row>
        <row r="343">
          <cell r="C343"/>
          <cell r="D343"/>
          <cell r="E343"/>
          <cell r="F343"/>
          <cell r="G343"/>
          <cell r="H343"/>
          <cell r="I343"/>
          <cell r="J343"/>
          <cell r="K343"/>
          <cell r="L343"/>
          <cell r="M343"/>
          <cell r="N343"/>
          <cell r="O343"/>
        </row>
        <row r="344">
          <cell r="C344"/>
          <cell r="D344"/>
          <cell r="E344"/>
          <cell r="F344"/>
          <cell r="G344"/>
          <cell r="H344"/>
          <cell r="I344"/>
          <cell r="J344"/>
          <cell r="K344"/>
          <cell r="L344"/>
          <cell r="M344"/>
          <cell r="N344"/>
          <cell r="O344"/>
        </row>
        <row r="345">
          <cell r="C345"/>
          <cell r="D345"/>
          <cell r="E345"/>
          <cell r="F345"/>
          <cell r="G345"/>
          <cell r="H345"/>
          <cell r="I345"/>
          <cell r="J345"/>
          <cell r="K345"/>
          <cell r="L345"/>
          <cell r="M345"/>
          <cell r="N345"/>
          <cell r="O345"/>
        </row>
        <row r="346">
          <cell r="C346"/>
          <cell r="D346"/>
          <cell r="E346"/>
          <cell r="F346"/>
          <cell r="G346"/>
          <cell r="H346"/>
          <cell r="I346"/>
          <cell r="J346"/>
          <cell r="K346"/>
          <cell r="L346"/>
          <cell r="M346"/>
          <cell r="N346"/>
          <cell r="O346"/>
        </row>
        <row r="347">
          <cell r="C347"/>
          <cell r="D347"/>
          <cell r="E347"/>
          <cell r="F347"/>
          <cell r="G347"/>
          <cell r="H347"/>
          <cell r="I347"/>
          <cell r="J347"/>
          <cell r="K347"/>
          <cell r="L347"/>
          <cell r="M347"/>
          <cell r="N347"/>
          <cell r="O347"/>
        </row>
        <row r="348">
          <cell r="C348"/>
          <cell r="D348"/>
          <cell r="E348"/>
          <cell r="F348"/>
          <cell r="G348"/>
          <cell r="H348"/>
          <cell r="I348"/>
          <cell r="J348"/>
          <cell r="K348"/>
          <cell r="L348"/>
          <cell r="M348"/>
          <cell r="N348"/>
          <cell r="O348"/>
        </row>
        <row r="349">
          <cell r="C349"/>
          <cell r="D349"/>
          <cell r="E349"/>
          <cell r="F349"/>
          <cell r="G349"/>
          <cell r="H349"/>
          <cell r="I349"/>
          <cell r="J349"/>
          <cell r="K349"/>
          <cell r="L349"/>
          <cell r="M349"/>
          <cell r="N349"/>
          <cell r="O349"/>
        </row>
        <row r="350">
          <cell r="C350"/>
          <cell r="D350"/>
          <cell r="E350"/>
          <cell r="F350"/>
          <cell r="G350"/>
          <cell r="H350"/>
          <cell r="I350"/>
          <cell r="J350"/>
          <cell r="K350"/>
          <cell r="L350"/>
          <cell r="M350"/>
          <cell r="N350"/>
          <cell r="O350"/>
        </row>
        <row r="351">
          <cell r="C351"/>
          <cell r="D351"/>
          <cell r="E351"/>
          <cell r="F351"/>
          <cell r="G351"/>
          <cell r="H351"/>
          <cell r="I351"/>
          <cell r="J351"/>
          <cell r="K351"/>
          <cell r="L351"/>
          <cell r="M351"/>
          <cell r="N351"/>
          <cell r="O351"/>
        </row>
        <row r="352">
          <cell r="C352"/>
          <cell r="D352"/>
          <cell r="E352"/>
          <cell r="F352"/>
          <cell r="G352"/>
          <cell r="H352"/>
          <cell r="I352"/>
          <cell r="J352"/>
          <cell r="K352"/>
          <cell r="L352"/>
          <cell r="M352"/>
          <cell r="N352"/>
          <cell r="O352"/>
        </row>
        <row r="353">
          <cell r="C353"/>
          <cell r="D353"/>
          <cell r="E353"/>
          <cell r="F353"/>
          <cell r="G353"/>
          <cell r="H353"/>
          <cell r="I353"/>
          <cell r="J353"/>
          <cell r="K353"/>
          <cell r="L353"/>
          <cell r="M353"/>
          <cell r="N353"/>
          <cell r="O353"/>
        </row>
        <row r="354">
          <cell r="C354"/>
          <cell r="D354"/>
          <cell r="E354"/>
          <cell r="F354"/>
          <cell r="G354"/>
          <cell r="H354"/>
          <cell r="I354"/>
          <cell r="J354"/>
          <cell r="K354"/>
          <cell r="L354"/>
          <cell r="M354"/>
          <cell r="N354"/>
          <cell r="O354"/>
        </row>
        <row r="355">
          <cell r="C355"/>
          <cell r="D355"/>
          <cell r="E355"/>
          <cell r="F355"/>
          <cell r="G355"/>
          <cell r="H355"/>
          <cell r="I355"/>
          <cell r="J355"/>
          <cell r="K355"/>
          <cell r="L355"/>
          <cell r="M355"/>
          <cell r="N355"/>
          <cell r="O355"/>
        </row>
        <row r="356">
          <cell r="C356"/>
          <cell r="D356"/>
          <cell r="E356"/>
          <cell r="F356"/>
          <cell r="G356"/>
          <cell r="H356"/>
          <cell r="I356"/>
          <cell r="J356"/>
          <cell r="K356"/>
          <cell r="L356"/>
          <cell r="M356"/>
          <cell r="N356"/>
          <cell r="O356"/>
        </row>
        <row r="357">
          <cell r="C357"/>
          <cell r="D357"/>
          <cell r="E357"/>
          <cell r="F357"/>
          <cell r="G357"/>
          <cell r="H357"/>
          <cell r="I357"/>
          <cell r="J357"/>
          <cell r="K357"/>
          <cell r="L357"/>
          <cell r="M357"/>
          <cell r="N357"/>
          <cell r="O357"/>
        </row>
        <row r="358">
          <cell r="C358"/>
          <cell r="D358"/>
          <cell r="E358"/>
          <cell r="F358"/>
          <cell r="G358"/>
          <cell r="H358"/>
          <cell r="I358"/>
          <cell r="J358"/>
          <cell r="K358"/>
          <cell r="L358"/>
          <cell r="M358"/>
          <cell r="N358"/>
          <cell r="O358"/>
        </row>
        <row r="359">
          <cell r="C359"/>
          <cell r="D359"/>
          <cell r="E359"/>
          <cell r="F359"/>
          <cell r="G359"/>
          <cell r="H359"/>
          <cell r="I359"/>
          <cell r="J359"/>
          <cell r="K359"/>
          <cell r="L359"/>
          <cell r="M359"/>
          <cell r="N359"/>
          <cell r="O359"/>
        </row>
        <row r="360">
          <cell r="C360"/>
          <cell r="D360"/>
          <cell r="E360"/>
          <cell r="F360"/>
          <cell r="G360"/>
          <cell r="H360"/>
          <cell r="I360"/>
          <cell r="J360"/>
          <cell r="K360"/>
          <cell r="L360"/>
          <cell r="M360"/>
          <cell r="N360"/>
          <cell r="O360"/>
        </row>
        <row r="361">
          <cell r="C361"/>
          <cell r="D361"/>
          <cell r="E361"/>
          <cell r="F361"/>
          <cell r="G361"/>
          <cell r="H361"/>
          <cell r="I361"/>
          <cell r="J361"/>
          <cell r="K361"/>
          <cell r="L361"/>
          <cell r="M361"/>
          <cell r="N361"/>
          <cell r="O361"/>
        </row>
        <row r="362">
          <cell r="C362"/>
          <cell r="D362"/>
          <cell r="E362"/>
          <cell r="F362"/>
          <cell r="G362"/>
          <cell r="H362"/>
          <cell r="I362"/>
          <cell r="J362"/>
          <cell r="K362"/>
          <cell r="L362"/>
          <cell r="M362"/>
          <cell r="N362"/>
          <cell r="O362"/>
        </row>
        <row r="363">
          <cell r="C363"/>
          <cell r="D363"/>
          <cell r="E363"/>
          <cell r="F363"/>
          <cell r="G363"/>
          <cell r="H363"/>
          <cell r="I363"/>
          <cell r="J363"/>
          <cell r="K363"/>
          <cell r="L363"/>
          <cell r="M363"/>
          <cell r="N363"/>
          <cell r="O363"/>
        </row>
        <row r="364">
          <cell r="C364"/>
          <cell r="D364"/>
          <cell r="E364"/>
          <cell r="F364"/>
          <cell r="G364"/>
          <cell r="H364"/>
          <cell r="I364"/>
          <cell r="J364"/>
          <cell r="K364"/>
          <cell r="L364"/>
          <cell r="M364"/>
          <cell r="N364"/>
          <cell r="O364"/>
        </row>
        <row r="365">
          <cell r="C365"/>
          <cell r="D365"/>
          <cell r="E365"/>
          <cell r="F365"/>
          <cell r="G365"/>
          <cell r="H365"/>
          <cell r="I365"/>
          <cell r="J365"/>
          <cell r="K365"/>
          <cell r="L365"/>
          <cell r="M365"/>
          <cell r="N365"/>
          <cell r="O365"/>
        </row>
        <row r="366">
          <cell r="C366"/>
          <cell r="D366"/>
          <cell r="E366"/>
          <cell r="F366"/>
          <cell r="G366"/>
          <cell r="H366"/>
          <cell r="I366"/>
          <cell r="J366"/>
          <cell r="K366"/>
          <cell r="L366"/>
          <cell r="M366"/>
          <cell r="N366"/>
          <cell r="O366"/>
        </row>
        <row r="367">
          <cell r="C367"/>
          <cell r="D367"/>
          <cell r="E367"/>
          <cell r="F367"/>
          <cell r="G367"/>
          <cell r="H367"/>
          <cell r="I367"/>
          <cell r="J367"/>
          <cell r="K367"/>
          <cell r="L367"/>
          <cell r="M367"/>
          <cell r="N367"/>
          <cell r="O367"/>
        </row>
        <row r="368">
          <cell r="C368"/>
          <cell r="D368"/>
          <cell r="E368"/>
          <cell r="F368"/>
          <cell r="G368"/>
          <cell r="H368"/>
          <cell r="I368"/>
          <cell r="J368"/>
          <cell r="K368"/>
          <cell r="L368"/>
          <cell r="M368"/>
          <cell r="N368"/>
          <cell r="O368"/>
        </row>
        <row r="369">
          <cell r="C369"/>
          <cell r="D369"/>
          <cell r="E369"/>
          <cell r="F369"/>
          <cell r="G369"/>
          <cell r="H369"/>
          <cell r="I369"/>
          <cell r="J369"/>
          <cell r="K369"/>
          <cell r="L369"/>
          <cell r="M369"/>
          <cell r="N369"/>
          <cell r="O369"/>
        </row>
        <row r="370">
          <cell r="C370"/>
          <cell r="D370"/>
          <cell r="E370"/>
          <cell r="F370"/>
          <cell r="G370"/>
          <cell r="H370"/>
          <cell r="I370"/>
          <cell r="J370"/>
          <cell r="K370"/>
          <cell r="L370"/>
          <cell r="M370"/>
          <cell r="N370"/>
          <cell r="O370"/>
        </row>
        <row r="371">
          <cell r="C371"/>
          <cell r="D371"/>
          <cell r="E371"/>
          <cell r="F371"/>
          <cell r="G371"/>
          <cell r="H371"/>
          <cell r="I371"/>
          <cell r="J371"/>
          <cell r="K371"/>
          <cell r="L371"/>
          <cell r="M371"/>
          <cell r="N371"/>
          <cell r="O371"/>
        </row>
        <row r="372">
          <cell r="C372"/>
          <cell r="D372"/>
          <cell r="E372"/>
          <cell r="F372"/>
          <cell r="G372"/>
          <cell r="H372"/>
          <cell r="I372"/>
          <cell r="J372"/>
          <cell r="K372"/>
          <cell r="L372"/>
          <cell r="M372"/>
          <cell r="N372"/>
          <cell r="O372"/>
        </row>
        <row r="373">
          <cell r="C373"/>
          <cell r="D373"/>
          <cell r="E373"/>
          <cell r="F373"/>
          <cell r="G373"/>
          <cell r="H373"/>
          <cell r="I373"/>
          <cell r="J373"/>
          <cell r="K373"/>
          <cell r="L373"/>
          <cell r="M373"/>
          <cell r="N373"/>
          <cell r="O373"/>
        </row>
        <row r="374">
          <cell r="C374"/>
          <cell r="D374"/>
          <cell r="E374"/>
          <cell r="F374"/>
          <cell r="G374"/>
          <cell r="H374"/>
          <cell r="I374"/>
          <cell r="J374"/>
          <cell r="K374"/>
          <cell r="L374"/>
          <cell r="M374"/>
          <cell r="N374"/>
          <cell r="O374"/>
        </row>
        <row r="375">
          <cell r="C375"/>
          <cell r="D375"/>
          <cell r="E375"/>
          <cell r="F375"/>
          <cell r="G375"/>
          <cell r="H375"/>
          <cell r="I375"/>
          <cell r="J375"/>
          <cell r="K375"/>
          <cell r="L375"/>
          <cell r="M375"/>
          <cell r="N375"/>
          <cell r="O375"/>
        </row>
        <row r="376">
          <cell r="C376"/>
          <cell r="D376"/>
          <cell r="E376"/>
          <cell r="F376"/>
          <cell r="G376"/>
          <cell r="H376"/>
          <cell r="I376"/>
          <cell r="J376"/>
          <cell r="K376"/>
          <cell r="L376"/>
          <cell r="M376"/>
          <cell r="N376"/>
          <cell r="O376"/>
        </row>
        <row r="377">
          <cell r="C377"/>
          <cell r="D377"/>
          <cell r="E377"/>
          <cell r="F377"/>
          <cell r="G377"/>
          <cell r="H377"/>
          <cell r="I377"/>
          <cell r="J377"/>
          <cell r="K377"/>
          <cell r="L377"/>
          <cell r="M377"/>
          <cell r="N377"/>
          <cell r="O377"/>
        </row>
        <row r="378">
          <cell r="C378"/>
          <cell r="D378"/>
          <cell r="E378"/>
          <cell r="F378"/>
          <cell r="G378"/>
          <cell r="H378"/>
          <cell r="I378"/>
          <cell r="J378"/>
          <cell r="K378"/>
          <cell r="L378"/>
          <cell r="M378"/>
          <cell r="N378"/>
          <cell r="O378"/>
        </row>
        <row r="379">
          <cell r="C379"/>
          <cell r="D379"/>
          <cell r="E379"/>
          <cell r="F379"/>
          <cell r="G379"/>
          <cell r="H379"/>
          <cell r="I379"/>
          <cell r="J379"/>
          <cell r="K379"/>
          <cell r="L379"/>
          <cell r="M379"/>
          <cell r="N379"/>
          <cell r="O379"/>
        </row>
        <row r="380">
          <cell r="C380"/>
          <cell r="D380"/>
          <cell r="E380"/>
          <cell r="F380"/>
          <cell r="G380"/>
          <cell r="H380"/>
          <cell r="I380"/>
          <cell r="J380"/>
          <cell r="K380"/>
          <cell r="L380"/>
          <cell r="M380"/>
          <cell r="N380"/>
          <cell r="O380"/>
        </row>
        <row r="381">
          <cell r="C381"/>
          <cell r="D381"/>
          <cell r="E381"/>
          <cell r="F381"/>
          <cell r="G381"/>
          <cell r="H381"/>
          <cell r="I381"/>
          <cell r="J381"/>
          <cell r="K381"/>
          <cell r="L381"/>
          <cell r="M381"/>
          <cell r="N381"/>
          <cell r="O381"/>
        </row>
        <row r="382">
          <cell r="C382"/>
          <cell r="D382"/>
          <cell r="E382"/>
          <cell r="F382"/>
          <cell r="G382"/>
          <cell r="H382"/>
          <cell r="I382"/>
          <cell r="J382"/>
          <cell r="K382"/>
          <cell r="L382"/>
          <cell r="M382"/>
          <cell r="N382"/>
          <cell r="O382"/>
        </row>
        <row r="383">
          <cell r="C383"/>
          <cell r="D383"/>
          <cell r="E383"/>
          <cell r="F383"/>
          <cell r="G383"/>
          <cell r="H383"/>
          <cell r="I383"/>
          <cell r="J383"/>
          <cell r="K383"/>
          <cell r="L383"/>
          <cell r="M383"/>
          <cell r="N383"/>
          <cell r="O383"/>
        </row>
        <row r="384">
          <cell r="C384"/>
          <cell r="D384"/>
          <cell r="E384"/>
          <cell r="F384"/>
          <cell r="G384"/>
          <cell r="H384"/>
          <cell r="I384"/>
          <cell r="J384"/>
          <cell r="K384"/>
          <cell r="L384"/>
          <cell r="M384"/>
          <cell r="N384"/>
          <cell r="O384"/>
        </row>
        <row r="385">
          <cell r="C385"/>
          <cell r="D385"/>
          <cell r="E385"/>
          <cell r="F385"/>
          <cell r="G385"/>
          <cell r="H385"/>
          <cell r="I385"/>
          <cell r="J385"/>
          <cell r="K385"/>
          <cell r="L385"/>
          <cell r="M385"/>
          <cell r="N385"/>
          <cell r="O385"/>
        </row>
        <row r="386">
          <cell r="C386"/>
          <cell r="D386"/>
          <cell r="E386"/>
          <cell r="F386"/>
          <cell r="G386"/>
          <cell r="H386"/>
          <cell r="I386"/>
          <cell r="J386"/>
          <cell r="K386"/>
          <cell r="L386"/>
          <cell r="M386"/>
          <cell r="N386"/>
          <cell r="O386"/>
        </row>
        <row r="387">
          <cell r="C387"/>
          <cell r="D387"/>
          <cell r="E387"/>
          <cell r="F387"/>
          <cell r="G387"/>
          <cell r="H387"/>
          <cell r="I387"/>
          <cell r="J387"/>
          <cell r="K387"/>
          <cell r="L387"/>
          <cell r="M387"/>
          <cell r="N387"/>
          <cell r="O387"/>
        </row>
        <row r="388">
          <cell r="C388"/>
          <cell r="D388"/>
          <cell r="E388"/>
          <cell r="F388"/>
          <cell r="G388"/>
          <cell r="H388"/>
          <cell r="I388"/>
          <cell r="J388"/>
          <cell r="K388"/>
          <cell r="L388"/>
          <cell r="M388"/>
          <cell r="N388"/>
          <cell r="O388"/>
        </row>
        <row r="389">
          <cell r="C389"/>
          <cell r="D389"/>
          <cell r="E389"/>
          <cell r="F389"/>
          <cell r="G389"/>
          <cell r="H389"/>
          <cell r="I389"/>
          <cell r="J389"/>
          <cell r="K389"/>
          <cell r="L389"/>
          <cell r="M389"/>
          <cell r="N389"/>
          <cell r="O389"/>
        </row>
        <row r="390">
          <cell r="C390"/>
          <cell r="D390"/>
          <cell r="E390"/>
          <cell r="F390"/>
          <cell r="G390"/>
          <cell r="H390"/>
          <cell r="I390"/>
          <cell r="J390"/>
          <cell r="K390"/>
          <cell r="L390"/>
          <cell r="M390"/>
          <cell r="N390"/>
          <cell r="O390"/>
        </row>
        <row r="391">
          <cell r="C391"/>
          <cell r="D391"/>
          <cell r="E391"/>
          <cell r="F391"/>
          <cell r="G391"/>
          <cell r="H391"/>
          <cell r="I391"/>
          <cell r="J391"/>
          <cell r="K391"/>
          <cell r="L391"/>
          <cell r="M391"/>
          <cell r="N391"/>
          <cell r="O391"/>
        </row>
        <row r="392">
          <cell r="C392"/>
          <cell r="D392"/>
          <cell r="E392"/>
          <cell r="F392"/>
          <cell r="G392"/>
          <cell r="H392"/>
          <cell r="I392"/>
          <cell r="J392"/>
          <cell r="K392"/>
          <cell r="L392"/>
          <cell r="M392"/>
          <cell r="N392"/>
          <cell r="O392"/>
        </row>
        <row r="393">
          <cell r="C393"/>
          <cell r="D393"/>
          <cell r="E393"/>
          <cell r="F393"/>
          <cell r="G393"/>
          <cell r="H393"/>
          <cell r="I393"/>
          <cell r="J393"/>
          <cell r="K393"/>
          <cell r="L393"/>
          <cell r="M393"/>
          <cell r="N393"/>
          <cell r="O393"/>
        </row>
        <row r="394">
          <cell r="C394"/>
          <cell r="D394"/>
          <cell r="E394"/>
          <cell r="F394"/>
          <cell r="G394"/>
          <cell r="H394"/>
          <cell r="I394"/>
          <cell r="J394"/>
          <cell r="K394"/>
          <cell r="L394"/>
          <cell r="M394"/>
          <cell r="N394"/>
          <cell r="O394"/>
        </row>
        <row r="395">
          <cell r="C395"/>
          <cell r="D395"/>
          <cell r="E395"/>
          <cell r="F395"/>
          <cell r="G395"/>
          <cell r="H395"/>
          <cell r="I395"/>
          <cell r="J395"/>
          <cell r="K395"/>
          <cell r="L395"/>
          <cell r="M395"/>
          <cell r="N395"/>
          <cell r="O395"/>
        </row>
        <row r="396">
          <cell r="C396"/>
          <cell r="D396"/>
          <cell r="E396"/>
          <cell r="F396"/>
          <cell r="G396"/>
          <cell r="H396"/>
          <cell r="I396"/>
          <cell r="J396"/>
          <cell r="K396"/>
          <cell r="L396"/>
          <cell r="M396"/>
          <cell r="N396"/>
          <cell r="O396"/>
        </row>
        <row r="397">
          <cell r="C397"/>
          <cell r="D397"/>
          <cell r="E397"/>
          <cell r="F397"/>
          <cell r="G397"/>
          <cell r="H397"/>
          <cell r="I397"/>
          <cell r="J397"/>
          <cell r="K397"/>
          <cell r="L397"/>
          <cell r="M397"/>
          <cell r="N397"/>
          <cell r="O397"/>
        </row>
        <row r="398">
          <cell r="C398"/>
          <cell r="D398"/>
          <cell r="E398"/>
          <cell r="F398"/>
          <cell r="G398"/>
          <cell r="H398"/>
          <cell r="I398"/>
          <cell r="J398"/>
          <cell r="K398"/>
          <cell r="L398"/>
          <cell r="M398"/>
          <cell r="N398"/>
          <cell r="O398"/>
        </row>
        <row r="399">
          <cell r="C399"/>
          <cell r="D399"/>
          <cell r="E399"/>
          <cell r="F399"/>
          <cell r="G399"/>
          <cell r="H399"/>
          <cell r="I399"/>
          <cell r="J399"/>
          <cell r="K399"/>
          <cell r="L399"/>
          <cell r="M399"/>
          <cell r="N399"/>
          <cell r="O399"/>
        </row>
        <row r="400">
          <cell r="C400"/>
          <cell r="D400"/>
          <cell r="E400"/>
          <cell r="F400"/>
          <cell r="G400"/>
          <cell r="H400"/>
          <cell r="I400"/>
          <cell r="J400"/>
          <cell r="K400"/>
          <cell r="L400"/>
          <cell r="M400"/>
          <cell r="N400"/>
          <cell r="O400"/>
        </row>
        <row r="401">
          <cell r="C401"/>
          <cell r="D401"/>
          <cell r="E401"/>
          <cell r="F401"/>
          <cell r="G401"/>
          <cell r="H401"/>
          <cell r="I401"/>
          <cell r="J401"/>
          <cell r="K401"/>
          <cell r="L401"/>
          <cell r="M401"/>
          <cell r="N401"/>
          <cell r="O401"/>
        </row>
        <row r="402">
          <cell r="C402"/>
          <cell r="D402"/>
          <cell r="E402"/>
          <cell r="F402"/>
          <cell r="G402"/>
          <cell r="H402"/>
          <cell r="I402"/>
          <cell r="J402"/>
          <cell r="K402"/>
          <cell r="L402"/>
          <cell r="M402"/>
          <cell r="N402"/>
          <cell r="O402"/>
        </row>
        <row r="403">
          <cell r="C403"/>
          <cell r="D403"/>
          <cell r="E403"/>
          <cell r="F403"/>
          <cell r="G403"/>
          <cell r="H403"/>
          <cell r="I403"/>
          <cell r="J403"/>
          <cell r="K403"/>
          <cell r="L403"/>
          <cell r="M403"/>
          <cell r="N403"/>
          <cell r="O403"/>
        </row>
        <row r="404">
          <cell r="C404"/>
          <cell r="D404"/>
          <cell r="E404"/>
          <cell r="F404"/>
          <cell r="G404"/>
          <cell r="H404"/>
          <cell r="I404"/>
          <cell r="J404"/>
          <cell r="K404"/>
          <cell r="L404"/>
          <cell r="M404"/>
          <cell r="N404"/>
          <cell r="O404"/>
        </row>
        <row r="405">
          <cell r="C405"/>
          <cell r="D405"/>
          <cell r="E405"/>
          <cell r="F405"/>
          <cell r="G405"/>
          <cell r="H405"/>
          <cell r="I405"/>
          <cell r="J405"/>
          <cell r="K405"/>
          <cell r="L405"/>
          <cell r="M405"/>
          <cell r="N405"/>
          <cell r="O405"/>
        </row>
        <row r="406">
          <cell r="C406"/>
          <cell r="D406"/>
          <cell r="E406"/>
          <cell r="F406"/>
          <cell r="G406"/>
          <cell r="H406"/>
          <cell r="I406"/>
          <cell r="J406"/>
          <cell r="K406"/>
          <cell r="L406"/>
          <cell r="M406"/>
          <cell r="N406"/>
          <cell r="O406"/>
        </row>
        <row r="407">
          <cell r="C407"/>
          <cell r="D407"/>
          <cell r="E407"/>
          <cell r="F407"/>
          <cell r="G407"/>
          <cell r="H407"/>
          <cell r="I407"/>
          <cell r="J407"/>
          <cell r="K407"/>
          <cell r="L407"/>
          <cell r="M407"/>
          <cell r="N407"/>
          <cell r="O407"/>
        </row>
        <row r="408">
          <cell r="C408"/>
          <cell r="D408"/>
          <cell r="E408"/>
          <cell r="F408"/>
          <cell r="G408"/>
          <cell r="H408"/>
          <cell r="I408"/>
          <cell r="J408"/>
          <cell r="K408"/>
          <cell r="L408"/>
          <cell r="M408"/>
          <cell r="N408"/>
          <cell r="O408"/>
        </row>
        <row r="409">
          <cell r="C409"/>
          <cell r="D409"/>
          <cell r="E409"/>
          <cell r="F409"/>
          <cell r="G409"/>
          <cell r="H409"/>
          <cell r="I409"/>
          <cell r="J409"/>
          <cell r="K409"/>
          <cell r="L409"/>
          <cell r="M409"/>
          <cell r="N409"/>
          <cell r="O409"/>
        </row>
        <row r="410">
          <cell r="C410"/>
          <cell r="D410"/>
          <cell r="E410"/>
          <cell r="F410"/>
          <cell r="G410"/>
          <cell r="H410"/>
          <cell r="I410"/>
          <cell r="J410"/>
          <cell r="K410"/>
          <cell r="L410"/>
          <cell r="M410"/>
          <cell r="N410"/>
          <cell r="O410"/>
        </row>
        <row r="411">
          <cell r="C411"/>
          <cell r="D411"/>
          <cell r="E411"/>
          <cell r="F411"/>
          <cell r="G411"/>
          <cell r="H411"/>
          <cell r="I411"/>
          <cell r="J411"/>
          <cell r="K411"/>
          <cell r="L411"/>
          <cell r="M411"/>
          <cell r="N411"/>
          <cell r="O411"/>
        </row>
        <row r="412">
          <cell r="C412"/>
          <cell r="D412"/>
          <cell r="E412"/>
          <cell r="F412"/>
          <cell r="G412"/>
          <cell r="H412"/>
          <cell r="I412"/>
          <cell r="J412"/>
          <cell r="K412"/>
          <cell r="L412"/>
          <cell r="M412"/>
          <cell r="N412"/>
          <cell r="O412"/>
        </row>
        <row r="413">
          <cell r="C413"/>
          <cell r="D413"/>
          <cell r="E413"/>
          <cell r="F413"/>
          <cell r="G413"/>
          <cell r="H413"/>
          <cell r="I413"/>
          <cell r="J413"/>
          <cell r="K413"/>
          <cell r="L413"/>
          <cell r="M413"/>
          <cell r="N413"/>
          <cell r="O413"/>
        </row>
        <row r="414">
          <cell r="C414"/>
          <cell r="D414"/>
          <cell r="E414"/>
          <cell r="F414"/>
          <cell r="G414"/>
          <cell r="H414"/>
          <cell r="I414"/>
          <cell r="J414"/>
          <cell r="K414"/>
          <cell r="L414"/>
          <cell r="M414"/>
          <cell r="N414"/>
          <cell r="O414"/>
        </row>
        <row r="415">
          <cell r="C415"/>
          <cell r="D415"/>
          <cell r="E415"/>
          <cell r="F415"/>
          <cell r="G415"/>
          <cell r="H415"/>
          <cell r="I415"/>
          <cell r="J415"/>
          <cell r="K415"/>
          <cell r="L415"/>
          <cell r="M415"/>
          <cell r="N415"/>
          <cell r="O415"/>
        </row>
        <row r="416">
          <cell r="C416"/>
          <cell r="D416"/>
          <cell r="E416"/>
          <cell r="F416"/>
          <cell r="G416"/>
          <cell r="H416"/>
          <cell r="I416"/>
          <cell r="J416"/>
          <cell r="K416"/>
          <cell r="L416"/>
          <cell r="M416"/>
          <cell r="N416"/>
          <cell r="O416"/>
        </row>
        <row r="417">
          <cell r="C417"/>
          <cell r="D417"/>
          <cell r="E417"/>
          <cell r="F417"/>
          <cell r="G417"/>
          <cell r="H417"/>
          <cell r="I417"/>
          <cell r="J417"/>
          <cell r="K417"/>
          <cell r="L417"/>
          <cell r="M417"/>
          <cell r="N417"/>
          <cell r="O417"/>
        </row>
        <row r="418">
          <cell r="C418"/>
          <cell r="D418"/>
          <cell r="E418"/>
          <cell r="F418"/>
          <cell r="G418"/>
          <cell r="H418"/>
          <cell r="I418"/>
          <cell r="J418"/>
          <cell r="K418"/>
          <cell r="L418"/>
          <cell r="M418"/>
          <cell r="N418"/>
          <cell r="O418"/>
        </row>
        <row r="419">
          <cell r="C419"/>
          <cell r="D419"/>
          <cell r="E419"/>
          <cell r="F419"/>
          <cell r="G419"/>
          <cell r="H419"/>
          <cell r="I419"/>
          <cell r="J419"/>
          <cell r="K419"/>
          <cell r="L419"/>
          <cell r="M419"/>
          <cell r="N419"/>
          <cell r="O419"/>
        </row>
        <row r="420">
          <cell r="C420"/>
          <cell r="D420"/>
          <cell r="E420"/>
          <cell r="F420"/>
          <cell r="G420"/>
          <cell r="H420"/>
          <cell r="I420"/>
          <cell r="J420"/>
          <cell r="K420"/>
          <cell r="L420"/>
          <cell r="M420"/>
          <cell r="N420"/>
          <cell r="O420"/>
        </row>
        <row r="421">
          <cell r="C421"/>
          <cell r="D421"/>
          <cell r="E421"/>
          <cell r="F421"/>
          <cell r="G421"/>
          <cell r="H421"/>
          <cell r="I421"/>
          <cell r="J421"/>
          <cell r="K421"/>
          <cell r="L421"/>
          <cell r="M421"/>
          <cell r="N421"/>
          <cell r="O421"/>
        </row>
        <row r="422">
          <cell r="C422"/>
          <cell r="D422"/>
          <cell r="E422"/>
          <cell r="F422"/>
          <cell r="G422"/>
          <cell r="H422"/>
          <cell r="I422"/>
          <cell r="J422"/>
          <cell r="K422"/>
          <cell r="L422"/>
          <cell r="M422"/>
          <cell r="N422"/>
          <cell r="O422"/>
        </row>
        <row r="423">
          <cell r="C423"/>
          <cell r="D423"/>
          <cell r="E423"/>
          <cell r="F423"/>
          <cell r="G423"/>
          <cell r="H423"/>
          <cell r="I423"/>
          <cell r="J423"/>
          <cell r="K423"/>
          <cell r="L423"/>
          <cell r="M423"/>
          <cell r="N423"/>
          <cell r="O423"/>
        </row>
        <row r="424">
          <cell r="C424"/>
          <cell r="D424"/>
          <cell r="E424"/>
          <cell r="F424"/>
          <cell r="G424"/>
          <cell r="H424"/>
          <cell r="I424"/>
          <cell r="J424"/>
          <cell r="K424"/>
          <cell r="L424"/>
          <cell r="M424"/>
          <cell r="N424"/>
          <cell r="O424"/>
        </row>
        <row r="425">
          <cell r="C425"/>
          <cell r="D425"/>
          <cell r="E425"/>
          <cell r="F425"/>
          <cell r="G425"/>
          <cell r="H425"/>
          <cell r="I425"/>
          <cell r="J425"/>
          <cell r="K425"/>
          <cell r="L425"/>
          <cell r="M425"/>
          <cell r="N425"/>
          <cell r="O425"/>
        </row>
        <row r="426">
          <cell r="C426"/>
          <cell r="D426"/>
          <cell r="E426"/>
          <cell r="F426"/>
          <cell r="G426"/>
          <cell r="H426"/>
          <cell r="I426"/>
          <cell r="J426"/>
          <cell r="K426"/>
          <cell r="L426"/>
          <cell r="M426"/>
          <cell r="N426"/>
          <cell r="O426"/>
        </row>
        <row r="427">
          <cell r="C427"/>
          <cell r="D427"/>
          <cell r="E427"/>
          <cell r="F427"/>
          <cell r="G427"/>
          <cell r="H427"/>
          <cell r="I427"/>
          <cell r="J427"/>
          <cell r="K427"/>
          <cell r="L427"/>
          <cell r="M427"/>
          <cell r="N427"/>
          <cell r="O427"/>
        </row>
        <row r="428">
          <cell r="C428"/>
          <cell r="D428"/>
          <cell r="E428"/>
          <cell r="F428"/>
          <cell r="G428"/>
          <cell r="H428"/>
          <cell r="I428"/>
          <cell r="J428"/>
          <cell r="K428"/>
          <cell r="L428"/>
          <cell r="M428"/>
          <cell r="N428"/>
          <cell r="O428"/>
        </row>
        <row r="429">
          <cell r="C429"/>
          <cell r="D429"/>
          <cell r="E429"/>
          <cell r="F429"/>
          <cell r="G429"/>
          <cell r="H429"/>
          <cell r="I429"/>
          <cell r="J429"/>
          <cell r="K429"/>
          <cell r="L429"/>
          <cell r="M429"/>
          <cell r="N429"/>
          <cell r="O429"/>
        </row>
        <row r="430">
          <cell r="C430"/>
          <cell r="D430"/>
          <cell r="E430"/>
          <cell r="F430"/>
          <cell r="G430"/>
          <cell r="H430"/>
          <cell r="I430"/>
          <cell r="J430"/>
          <cell r="K430"/>
          <cell r="L430"/>
          <cell r="M430"/>
          <cell r="N430"/>
          <cell r="O430"/>
        </row>
        <row r="431">
          <cell r="C431"/>
          <cell r="D431"/>
          <cell r="E431"/>
          <cell r="F431"/>
          <cell r="G431"/>
          <cell r="H431"/>
          <cell r="I431"/>
          <cell r="J431"/>
          <cell r="K431"/>
          <cell r="L431"/>
          <cell r="M431"/>
          <cell r="N431"/>
          <cell r="O431"/>
        </row>
        <row r="432">
          <cell r="C432"/>
          <cell r="D432"/>
          <cell r="E432"/>
          <cell r="F432"/>
          <cell r="G432"/>
          <cell r="H432"/>
          <cell r="I432"/>
          <cell r="J432"/>
          <cell r="K432"/>
          <cell r="L432"/>
          <cell r="M432"/>
          <cell r="N432"/>
          <cell r="O432"/>
        </row>
        <row r="433">
          <cell r="C433"/>
          <cell r="D433"/>
          <cell r="E433"/>
          <cell r="F433"/>
          <cell r="G433"/>
          <cell r="H433"/>
          <cell r="I433"/>
          <cell r="J433"/>
          <cell r="K433"/>
          <cell r="L433"/>
          <cell r="M433"/>
          <cell r="N433"/>
          <cell r="O433"/>
        </row>
        <row r="434">
          <cell r="C434"/>
          <cell r="D434"/>
          <cell r="E434"/>
          <cell r="F434"/>
          <cell r="G434"/>
          <cell r="H434"/>
          <cell r="I434"/>
          <cell r="J434"/>
          <cell r="K434"/>
          <cell r="L434"/>
          <cell r="M434"/>
          <cell r="N434"/>
          <cell r="O434"/>
        </row>
        <row r="435">
          <cell r="C435"/>
          <cell r="D435"/>
          <cell r="E435"/>
          <cell r="F435"/>
          <cell r="G435"/>
          <cell r="H435"/>
          <cell r="I435"/>
          <cell r="J435"/>
          <cell r="K435"/>
          <cell r="L435"/>
          <cell r="M435"/>
          <cell r="N435"/>
          <cell r="O435"/>
        </row>
        <row r="436">
          <cell r="C436"/>
          <cell r="D436"/>
          <cell r="E436"/>
          <cell r="F436"/>
          <cell r="G436"/>
          <cell r="H436"/>
          <cell r="I436"/>
          <cell r="J436"/>
          <cell r="K436"/>
          <cell r="L436"/>
          <cell r="M436"/>
          <cell r="N436"/>
          <cell r="O436"/>
        </row>
        <row r="437">
          <cell r="C437"/>
          <cell r="D437"/>
          <cell r="E437"/>
          <cell r="F437"/>
          <cell r="G437"/>
          <cell r="H437"/>
          <cell r="I437"/>
          <cell r="J437"/>
          <cell r="K437"/>
          <cell r="L437"/>
          <cell r="M437"/>
          <cell r="N437"/>
          <cell r="O437"/>
        </row>
        <row r="438">
          <cell r="C438"/>
          <cell r="D438"/>
          <cell r="E438"/>
          <cell r="F438"/>
          <cell r="G438"/>
          <cell r="H438"/>
          <cell r="I438"/>
          <cell r="J438"/>
          <cell r="K438"/>
          <cell r="L438"/>
          <cell r="M438"/>
          <cell r="N438"/>
          <cell r="O438"/>
        </row>
        <row r="439">
          <cell r="C439"/>
          <cell r="D439"/>
          <cell r="E439"/>
          <cell r="F439"/>
          <cell r="G439"/>
          <cell r="H439"/>
          <cell r="I439"/>
          <cell r="J439"/>
          <cell r="K439"/>
          <cell r="L439"/>
          <cell r="M439"/>
          <cell r="N439"/>
          <cell r="O439"/>
        </row>
        <row r="440">
          <cell r="C440"/>
          <cell r="D440"/>
          <cell r="E440"/>
          <cell r="F440"/>
          <cell r="G440"/>
          <cell r="H440"/>
          <cell r="I440"/>
          <cell r="J440"/>
          <cell r="K440"/>
          <cell r="L440"/>
          <cell r="M440"/>
          <cell r="N440"/>
          <cell r="O440"/>
        </row>
        <row r="441">
          <cell r="C441"/>
          <cell r="D441"/>
          <cell r="E441"/>
          <cell r="F441"/>
          <cell r="G441"/>
          <cell r="H441"/>
          <cell r="I441"/>
          <cell r="J441"/>
          <cell r="K441"/>
          <cell r="L441"/>
          <cell r="M441"/>
          <cell r="N441"/>
          <cell r="O441"/>
        </row>
        <row r="442">
          <cell r="C442"/>
          <cell r="D442"/>
          <cell r="E442"/>
          <cell r="F442"/>
          <cell r="G442"/>
          <cell r="H442"/>
          <cell r="I442"/>
          <cell r="J442"/>
          <cell r="K442"/>
          <cell r="L442"/>
          <cell r="M442"/>
          <cell r="N442"/>
          <cell r="O442"/>
        </row>
        <row r="443">
          <cell r="C443"/>
          <cell r="D443"/>
          <cell r="E443"/>
          <cell r="F443"/>
          <cell r="G443"/>
          <cell r="H443"/>
          <cell r="I443"/>
          <cell r="J443"/>
          <cell r="K443"/>
          <cell r="L443"/>
          <cell r="M443"/>
          <cell r="N443"/>
          <cell r="O443"/>
        </row>
        <row r="444">
          <cell r="C444"/>
          <cell r="D444"/>
          <cell r="E444"/>
          <cell r="F444"/>
          <cell r="G444"/>
          <cell r="H444"/>
          <cell r="I444"/>
          <cell r="J444"/>
          <cell r="K444"/>
          <cell r="L444"/>
          <cell r="M444"/>
          <cell r="N444"/>
          <cell r="O444"/>
        </row>
        <row r="445">
          <cell r="C445"/>
          <cell r="D445"/>
          <cell r="E445"/>
          <cell r="F445"/>
          <cell r="G445"/>
          <cell r="H445"/>
          <cell r="I445"/>
          <cell r="J445"/>
          <cell r="K445"/>
          <cell r="L445"/>
          <cell r="M445"/>
          <cell r="N445"/>
          <cell r="O445"/>
        </row>
        <row r="446">
          <cell r="C446"/>
          <cell r="D446"/>
          <cell r="E446"/>
          <cell r="F446"/>
          <cell r="G446"/>
          <cell r="H446"/>
          <cell r="I446"/>
          <cell r="J446"/>
          <cell r="K446"/>
          <cell r="L446"/>
          <cell r="M446"/>
          <cell r="N446"/>
          <cell r="O446"/>
        </row>
        <row r="447">
          <cell r="C447"/>
          <cell r="D447"/>
          <cell r="E447"/>
          <cell r="F447"/>
          <cell r="G447"/>
          <cell r="H447"/>
          <cell r="I447"/>
          <cell r="J447"/>
          <cell r="K447"/>
          <cell r="L447"/>
          <cell r="M447"/>
          <cell r="N447"/>
          <cell r="O447"/>
        </row>
        <row r="448">
          <cell r="C448"/>
          <cell r="D448"/>
          <cell r="E448"/>
          <cell r="F448"/>
          <cell r="G448"/>
          <cell r="H448"/>
          <cell r="I448"/>
          <cell r="J448"/>
          <cell r="K448"/>
          <cell r="L448"/>
          <cell r="M448"/>
          <cell r="N448"/>
          <cell r="O448"/>
        </row>
        <row r="449">
          <cell r="C449"/>
          <cell r="D449"/>
          <cell r="E449"/>
          <cell r="F449"/>
          <cell r="G449"/>
          <cell r="H449"/>
          <cell r="I449"/>
          <cell r="J449"/>
          <cell r="K449"/>
          <cell r="L449"/>
          <cell r="M449"/>
          <cell r="N449"/>
          <cell r="O449"/>
        </row>
        <row r="450">
          <cell r="C450"/>
          <cell r="D450"/>
          <cell r="E450"/>
          <cell r="F450"/>
          <cell r="G450"/>
          <cell r="H450"/>
          <cell r="I450"/>
          <cell r="J450"/>
          <cell r="K450"/>
          <cell r="L450"/>
          <cell r="M450"/>
          <cell r="N450"/>
          <cell r="O450"/>
        </row>
        <row r="451">
          <cell r="C451"/>
          <cell r="D451"/>
          <cell r="E451"/>
          <cell r="F451"/>
          <cell r="G451"/>
          <cell r="H451"/>
          <cell r="I451"/>
          <cell r="J451"/>
          <cell r="K451"/>
          <cell r="L451"/>
          <cell r="M451"/>
          <cell r="N451"/>
          <cell r="O451"/>
        </row>
        <row r="452">
          <cell r="C452"/>
          <cell r="D452"/>
          <cell r="E452"/>
          <cell r="F452"/>
          <cell r="G452"/>
          <cell r="H452"/>
          <cell r="I452"/>
          <cell r="J452"/>
          <cell r="K452"/>
          <cell r="L452"/>
          <cell r="M452"/>
          <cell r="N452"/>
          <cell r="O452"/>
        </row>
        <row r="453">
          <cell r="C453"/>
          <cell r="D453"/>
          <cell r="E453"/>
          <cell r="F453"/>
          <cell r="G453"/>
          <cell r="H453"/>
          <cell r="I453"/>
          <cell r="J453"/>
          <cell r="K453"/>
          <cell r="L453"/>
          <cell r="M453"/>
          <cell r="N453"/>
          <cell r="O453"/>
        </row>
        <row r="454">
          <cell r="C454"/>
          <cell r="D454"/>
          <cell r="E454"/>
          <cell r="F454"/>
          <cell r="G454"/>
          <cell r="H454"/>
          <cell r="I454"/>
          <cell r="J454"/>
          <cell r="K454"/>
          <cell r="L454"/>
          <cell r="M454"/>
          <cell r="N454"/>
          <cell r="O454"/>
        </row>
        <row r="455">
          <cell r="C455"/>
          <cell r="D455"/>
          <cell r="E455"/>
          <cell r="F455"/>
          <cell r="G455"/>
          <cell r="H455"/>
          <cell r="I455"/>
          <cell r="J455"/>
          <cell r="K455"/>
          <cell r="L455"/>
          <cell r="M455"/>
          <cell r="N455"/>
          <cell r="O455"/>
        </row>
        <row r="456">
          <cell r="C456"/>
          <cell r="D456"/>
          <cell r="E456"/>
          <cell r="F456"/>
          <cell r="G456"/>
          <cell r="H456"/>
          <cell r="I456"/>
          <cell r="J456"/>
          <cell r="K456"/>
          <cell r="L456"/>
          <cell r="M456"/>
          <cell r="N456"/>
          <cell r="O456"/>
        </row>
        <row r="457">
          <cell r="C457"/>
          <cell r="D457"/>
          <cell r="E457"/>
          <cell r="F457"/>
          <cell r="G457"/>
          <cell r="H457"/>
          <cell r="I457"/>
          <cell r="J457"/>
          <cell r="K457"/>
          <cell r="L457"/>
          <cell r="M457"/>
          <cell r="N457"/>
          <cell r="O457"/>
        </row>
        <row r="458">
          <cell r="C458"/>
          <cell r="D458"/>
          <cell r="E458"/>
          <cell r="F458"/>
          <cell r="G458"/>
          <cell r="H458"/>
          <cell r="I458"/>
          <cell r="J458"/>
          <cell r="K458"/>
          <cell r="L458"/>
          <cell r="M458"/>
          <cell r="N458"/>
          <cell r="O458"/>
        </row>
        <row r="459">
          <cell r="C459"/>
          <cell r="D459"/>
          <cell r="E459"/>
          <cell r="F459"/>
          <cell r="G459"/>
          <cell r="H459"/>
          <cell r="I459"/>
          <cell r="J459"/>
          <cell r="K459"/>
          <cell r="L459"/>
          <cell r="M459"/>
          <cell r="N459"/>
          <cell r="O459"/>
        </row>
        <row r="460">
          <cell r="C460"/>
          <cell r="D460"/>
          <cell r="E460"/>
          <cell r="F460"/>
          <cell r="G460"/>
          <cell r="H460"/>
          <cell r="I460"/>
          <cell r="J460"/>
          <cell r="K460"/>
          <cell r="L460"/>
          <cell r="M460"/>
          <cell r="N460"/>
          <cell r="O460"/>
        </row>
        <row r="461">
          <cell r="C461"/>
          <cell r="D461"/>
          <cell r="E461"/>
          <cell r="F461"/>
          <cell r="G461"/>
          <cell r="H461"/>
          <cell r="I461"/>
          <cell r="J461"/>
          <cell r="K461"/>
          <cell r="L461"/>
          <cell r="M461"/>
          <cell r="N461"/>
          <cell r="O461"/>
        </row>
        <row r="462">
          <cell r="C462"/>
          <cell r="D462"/>
          <cell r="E462"/>
          <cell r="F462"/>
          <cell r="G462"/>
          <cell r="H462"/>
          <cell r="I462"/>
          <cell r="J462"/>
          <cell r="K462"/>
          <cell r="L462"/>
          <cell r="M462"/>
          <cell r="N462"/>
          <cell r="O462"/>
        </row>
        <row r="463">
          <cell r="C463"/>
          <cell r="D463"/>
          <cell r="E463"/>
          <cell r="F463"/>
          <cell r="G463"/>
          <cell r="H463"/>
          <cell r="I463"/>
          <cell r="J463"/>
          <cell r="K463"/>
          <cell r="L463"/>
          <cell r="M463"/>
          <cell r="N463"/>
          <cell r="O463"/>
        </row>
        <row r="464">
          <cell r="C464"/>
          <cell r="D464"/>
          <cell r="E464"/>
          <cell r="F464"/>
          <cell r="G464"/>
          <cell r="H464"/>
          <cell r="I464"/>
          <cell r="J464"/>
          <cell r="K464"/>
          <cell r="L464"/>
          <cell r="M464"/>
          <cell r="N464"/>
          <cell r="O464"/>
        </row>
        <row r="465">
          <cell r="C465"/>
          <cell r="D465"/>
          <cell r="E465"/>
          <cell r="F465"/>
          <cell r="G465"/>
          <cell r="H465"/>
          <cell r="I465"/>
          <cell r="J465"/>
          <cell r="K465"/>
          <cell r="L465"/>
          <cell r="M465"/>
          <cell r="N465"/>
          <cell r="O465"/>
        </row>
        <row r="466">
          <cell r="C466"/>
          <cell r="D466"/>
          <cell r="E466"/>
          <cell r="F466"/>
          <cell r="G466"/>
          <cell r="H466"/>
          <cell r="I466"/>
          <cell r="J466"/>
          <cell r="K466"/>
          <cell r="L466"/>
          <cell r="M466"/>
          <cell r="N466"/>
          <cell r="O466"/>
        </row>
        <row r="467">
          <cell r="C467"/>
          <cell r="D467"/>
          <cell r="E467"/>
          <cell r="F467"/>
          <cell r="G467"/>
          <cell r="H467"/>
          <cell r="I467"/>
          <cell r="J467"/>
          <cell r="K467"/>
          <cell r="L467"/>
          <cell r="M467"/>
          <cell r="N467"/>
          <cell r="O467"/>
        </row>
        <row r="468">
          <cell r="C468"/>
          <cell r="D468"/>
          <cell r="E468"/>
          <cell r="F468"/>
          <cell r="G468"/>
          <cell r="H468"/>
          <cell r="I468"/>
          <cell r="J468"/>
          <cell r="K468"/>
          <cell r="L468"/>
          <cell r="M468"/>
          <cell r="N468"/>
          <cell r="O468"/>
        </row>
        <row r="469">
          <cell r="C469"/>
          <cell r="D469"/>
          <cell r="E469"/>
          <cell r="F469"/>
          <cell r="G469"/>
          <cell r="H469"/>
          <cell r="I469"/>
          <cell r="J469"/>
          <cell r="K469"/>
          <cell r="L469"/>
          <cell r="M469"/>
          <cell r="N469"/>
          <cell r="O469"/>
        </row>
        <row r="470">
          <cell r="C470"/>
          <cell r="D470"/>
          <cell r="E470"/>
          <cell r="F470"/>
          <cell r="G470"/>
          <cell r="H470"/>
          <cell r="I470"/>
          <cell r="J470"/>
          <cell r="K470"/>
          <cell r="L470"/>
          <cell r="M470"/>
          <cell r="N470"/>
          <cell r="O470"/>
        </row>
        <row r="471">
          <cell r="C471"/>
          <cell r="D471"/>
          <cell r="E471"/>
          <cell r="F471"/>
          <cell r="G471"/>
          <cell r="H471"/>
          <cell r="I471"/>
          <cell r="J471"/>
          <cell r="K471"/>
          <cell r="L471"/>
          <cell r="M471"/>
          <cell r="N471"/>
          <cell r="O471"/>
        </row>
        <row r="472">
          <cell r="C472"/>
          <cell r="D472"/>
          <cell r="E472"/>
          <cell r="F472"/>
          <cell r="G472"/>
          <cell r="H472"/>
          <cell r="I472"/>
          <cell r="J472"/>
          <cell r="K472"/>
          <cell r="L472"/>
          <cell r="M472"/>
          <cell r="N472"/>
          <cell r="O472"/>
        </row>
        <row r="473">
          <cell r="C473"/>
          <cell r="D473"/>
          <cell r="E473"/>
          <cell r="F473"/>
          <cell r="G473"/>
          <cell r="H473"/>
          <cell r="I473"/>
          <cell r="J473"/>
          <cell r="K473"/>
          <cell r="L473"/>
          <cell r="M473"/>
          <cell r="N473"/>
          <cell r="O473"/>
        </row>
        <row r="474">
          <cell r="C474"/>
          <cell r="D474"/>
          <cell r="E474"/>
          <cell r="F474"/>
          <cell r="G474"/>
          <cell r="H474"/>
          <cell r="I474"/>
          <cell r="J474"/>
          <cell r="K474"/>
          <cell r="L474"/>
          <cell r="M474"/>
          <cell r="N474"/>
          <cell r="O474"/>
        </row>
        <row r="475">
          <cell r="C475"/>
          <cell r="D475"/>
          <cell r="E475"/>
          <cell r="F475"/>
          <cell r="G475"/>
          <cell r="H475"/>
          <cell r="I475"/>
          <cell r="J475"/>
          <cell r="K475"/>
          <cell r="L475"/>
          <cell r="M475"/>
          <cell r="N475"/>
          <cell r="O475"/>
        </row>
        <row r="476">
          <cell r="C476"/>
          <cell r="D476"/>
          <cell r="E476"/>
          <cell r="F476"/>
          <cell r="G476"/>
          <cell r="H476"/>
          <cell r="I476"/>
          <cell r="J476"/>
          <cell r="K476"/>
          <cell r="L476"/>
          <cell r="M476"/>
          <cell r="N476"/>
          <cell r="O476"/>
        </row>
        <row r="477">
          <cell r="C477"/>
          <cell r="D477"/>
          <cell r="E477"/>
          <cell r="F477"/>
          <cell r="G477"/>
          <cell r="H477"/>
          <cell r="I477"/>
          <cell r="J477"/>
          <cell r="K477"/>
          <cell r="L477"/>
          <cell r="M477"/>
          <cell r="N477"/>
          <cell r="O477"/>
        </row>
        <row r="478">
          <cell r="C478"/>
          <cell r="D478"/>
          <cell r="E478"/>
          <cell r="F478"/>
          <cell r="G478"/>
          <cell r="H478"/>
          <cell r="I478"/>
          <cell r="J478"/>
          <cell r="K478"/>
          <cell r="L478"/>
          <cell r="M478"/>
          <cell r="N478"/>
          <cell r="O478"/>
        </row>
        <row r="479">
          <cell r="C479"/>
          <cell r="D479"/>
          <cell r="E479"/>
          <cell r="F479"/>
          <cell r="G479"/>
          <cell r="H479"/>
          <cell r="I479"/>
          <cell r="J479"/>
          <cell r="K479"/>
          <cell r="L479"/>
          <cell r="M479"/>
          <cell r="N479"/>
          <cell r="O479"/>
        </row>
        <row r="480">
          <cell r="C480"/>
          <cell r="D480"/>
          <cell r="E480"/>
          <cell r="F480"/>
          <cell r="G480"/>
          <cell r="H480"/>
          <cell r="I480"/>
          <cell r="J480"/>
          <cell r="K480"/>
          <cell r="L480"/>
          <cell r="M480"/>
          <cell r="N480"/>
          <cell r="O480"/>
        </row>
        <row r="481">
          <cell r="C481"/>
          <cell r="D481"/>
          <cell r="E481"/>
          <cell r="F481"/>
          <cell r="G481"/>
          <cell r="H481"/>
          <cell r="I481"/>
          <cell r="J481"/>
          <cell r="K481"/>
          <cell r="L481"/>
          <cell r="M481"/>
          <cell r="N481"/>
          <cell r="O481"/>
        </row>
        <row r="482">
          <cell r="C482"/>
          <cell r="D482"/>
          <cell r="E482"/>
          <cell r="F482"/>
          <cell r="G482"/>
          <cell r="H482"/>
          <cell r="I482"/>
          <cell r="J482"/>
          <cell r="K482"/>
          <cell r="L482"/>
          <cell r="M482"/>
          <cell r="N482"/>
          <cell r="O482"/>
        </row>
        <row r="483">
          <cell r="C483"/>
          <cell r="D483"/>
          <cell r="E483"/>
          <cell r="F483"/>
          <cell r="G483"/>
          <cell r="H483"/>
          <cell r="I483"/>
          <cell r="J483"/>
          <cell r="K483"/>
          <cell r="L483"/>
          <cell r="M483"/>
          <cell r="N483"/>
          <cell r="O483"/>
        </row>
        <row r="484">
          <cell r="C484"/>
          <cell r="D484"/>
          <cell r="E484"/>
          <cell r="F484"/>
          <cell r="G484"/>
          <cell r="H484"/>
          <cell r="I484"/>
          <cell r="J484"/>
          <cell r="K484"/>
          <cell r="L484"/>
          <cell r="M484"/>
          <cell r="N484"/>
          <cell r="O484"/>
        </row>
        <row r="485">
          <cell r="C485"/>
          <cell r="D485"/>
          <cell r="E485"/>
          <cell r="F485"/>
          <cell r="G485"/>
          <cell r="H485"/>
          <cell r="I485"/>
          <cell r="J485"/>
          <cell r="K485"/>
          <cell r="L485"/>
          <cell r="M485"/>
          <cell r="N485"/>
          <cell r="O485"/>
        </row>
        <row r="486">
          <cell r="C486"/>
          <cell r="D486"/>
          <cell r="E486"/>
          <cell r="F486"/>
          <cell r="G486"/>
          <cell r="H486"/>
          <cell r="I486"/>
          <cell r="J486"/>
          <cell r="K486"/>
          <cell r="L486"/>
          <cell r="M486"/>
          <cell r="N486"/>
          <cell r="O486"/>
        </row>
        <row r="487">
          <cell r="C487"/>
          <cell r="D487"/>
          <cell r="E487"/>
          <cell r="F487"/>
          <cell r="G487"/>
          <cell r="H487"/>
          <cell r="I487"/>
          <cell r="J487"/>
          <cell r="K487"/>
          <cell r="L487"/>
          <cell r="M487"/>
          <cell r="N487"/>
          <cell r="O487"/>
        </row>
        <row r="488">
          <cell r="C488"/>
          <cell r="D488"/>
          <cell r="E488"/>
          <cell r="F488"/>
          <cell r="G488"/>
          <cell r="H488"/>
          <cell r="I488"/>
          <cell r="J488"/>
          <cell r="K488"/>
          <cell r="L488"/>
          <cell r="M488"/>
          <cell r="N488"/>
          <cell r="O488"/>
        </row>
        <row r="489">
          <cell r="C489"/>
          <cell r="D489"/>
          <cell r="E489"/>
          <cell r="F489"/>
          <cell r="G489"/>
          <cell r="H489"/>
          <cell r="I489"/>
          <cell r="J489"/>
          <cell r="K489"/>
          <cell r="L489"/>
          <cell r="M489"/>
          <cell r="N489"/>
          <cell r="O489"/>
        </row>
        <row r="490">
          <cell r="C490"/>
          <cell r="D490"/>
          <cell r="E490"/>
          <cell r="F490"/>
          <cell r="G490"/>
          <cell r="H490"/>
          <cell r="I490"/>
          <cell r="J490"/>
          <cell r="K490"/>
          <cell r="L490"/>
          <cell r="M490"/>
          <cell r="N490"/>
          <cell r="O490"/>
        </row>
        <row r="491">
          <cell r="C491"/>
          <cell r="D491"/>
          <cell r="E491"/>
          <cell r="F491"/>
          <cell r="G491"/>
          <cell r="H491"/>
          <cell r="I491"/>
          <cell r="J491"/>
          <cell r="K491"/>
          <cell r="L491"/>
          <cell r="M491"/>
          <cell r="N491"/>
          <cell r="O491"/>
        </row>
        <row r="492">
          <cell r="C492"/>
          <cell r="D492"/>
          <cell r="E492"/>
          <cell r="F492"/>
          <cell r="G492"/>
          <cell r="H492"/>
          <cell r="I492"/>
          <cell r="J492"/>
          <cell r="K492"/>
          <cell r="L492"/>
          <cell r="M492"/>
          <cell r="N492"/>
          <cell r="O492"/>
        </row>
        <row r="493">
          <cell r="C493"/>
          <cell r="D493"/>
          <cell r="E493"/>
          <cell r="F493"/>
          <cell r="G493"/>
          <cell r="H493"/>
          <cell r="I493"/>
          <cell r="J493"/>
          <cell r="K493"/>
          <cell r="L493"/>
          <cell r="M493"/>
          <cell r="N493"/>
          <cell r="O493"/>
        </row>
        <row r="494">
          <cell r="C494"/>
          <cell r="D494"/>
          <cell r="E494"/>
          <cell r="F494"/>
          <cell r="G494"/>
          <cell r="H494"/>
          <cell r="I494"/>
          <cell r="J494"/>
          <cell r="K494"/>
          <cell r="L494"/>
          <cell r="M494"/>
          <cell r="N494"/>
          <cell r="O494"/>
        </row>
        <row r="495">
          <cell r="C495"/>
          <cell r="D495"/>
          <cell r="E495"/>
          <cell r="F495"/>
          <cell r="G495"/>
          <cell r="H495"/>
          <cell r="I495"/>
          <cell r="J495"/>
          <cell r="K495"/>
          <cell r="L495"/>
          <cell r="M495"/>
          <cell r="N495"/>
          <cell r="O495"/>
        </row>
        <row r="496">
          <cell r="C496"/>
          <cell r="D496"/>
          <cell r="E496"/>
          <cell r="F496"/>
          <cell r="G496"/>
          <cell r="H496"/>
          <cell r="I496"/>
          <cell r="J496"/>
          <cell r="K496"/>
          <cell r="L496"/>
          <cell r="M496"/>
          <cell r="N496"/>
          <cell r="O496"/>
        </row>
        <row r="497">
          <cell r="C497"/>
          <cell r="D497"/>
          <cell r="E497"/>
          <cell r="F497"/>
          <cell r="G497"/>
          <cell r="H497"/>
          <cell r="I497"/>
          <cell r="J497"/>
          <cell r="K497"/>
          <cell r="L497"/>
          <cell r="M497"/>
          <cell r="N497"/>
          <cell r="O497"/>
        </row>
        <row r="498">
          <cell r="C498"/>
          <cell r="D498"/>
          <cell r="E498"/>
          <cell r="F498"/>
          <cell r="G498"/>
          <cell r="H498"/>
          <cell r="I498"/>
          <cell r="J498"/>
          <cell r="K498"/>
          <cell r="L498"/>
          <cell r="M498"/>
          <cell r="N498"/>
          <cell r="O498"/>
        </row>
        <row r="499">
          <cell r="C499"/>
          <cell r="D499"/>
          <cell r="E499"/>
          <cell r="F499"/>
          <cell r="G499"/>
          <cell r="H499"/>
          <cell r="I499"/>
          <cell r="J499"/>
          <cell r="K499"/>
          <cell r="L499"/>
          <cell r="M499"/>
          <cell r="N499"/>
          <cell r="O499"/>
        </row>
        <row r="500">
          <cell r="C500"/>
          <cell r="D500"/>
          <cell r="E500"/>
          <cell r="F500"/>
          <cell r="G500"/>
          <cell r="H500"/>
          <cell r="I500"/>
          <cell r="J500"/>
          <cell r="K500"/>
          <cell r="L500"/>
          <cell r="M500"/>
          <cell r="N500"/>
          <cell r="O500"/>
        </row>
        <row r="501">
          <cell r="C501"/>
          <cell r="D501"/>
          <cell r="E501"/>
          <cell r="F501"/>
          <cell r="G501"/>
          <cell r="H501"/>
          <cell r="I501"/>
          <cell r="J501"/>
          <cell r="K501"/>
          <cell r="L501"/>
          <cell r="M501"/>
          <cell r="N501"/>
          <cell r="O501"/>
        </row>
        <row r="502">
          <cell r="C502"/>
          <cell r="D502"/>
          <cell r="E502"/>
          <cell r="F502"/>
          <cell r="G502"/>
          <cell r="H502"/>
          <cell r="I502"/>
          <cell r="J502"/>
          <cell r="K502"/>
          <cell r="L502"/>
          <cell r="M502"/>
          <cell r="N502"/>
          <cell r="O502"/>
        </row>
        <row r="503">
          <cell r="C503"/>
          <cell r="D503"/>
          <cell r="E503"/>
          <cell r="F503"/>
          <cell r="G503"/>
          <cell r="H503"/>
          <cell r="I503"/>
          <cell r="J503"/>
          <cell r="K503"/>
          <cell r="L503"/>
          <cell r="M503"/>
          <cell r="N503"/>
          <cell r="O503"/>
        </row>
        <row r="504">
          <cell r="C504"/>
          <cell r="D504"/>
          <cell r="E504"/>
          <cell r="F504"/>
          <cell r="G504"/>
          <cell r="H504"/>
          <cell r="I504"/>
          <cell r="J504"/>
          <cell r="K504"/>
          <cell r="L504"/>
          <cell r="M504"/>
          <cell r="N504"/>
          <cell r="O504"/>
        </row>
        <row r="505">
          <cell r="C505"/>
          <cell r="D505"/>
          <cell r="E505"/>
          <cell r="F505"/>
          <cell r="G505"/>
          <cell r="H505"/>
          <cell r="I505"/>
          <cell r="J505"/>
          <cell r="K505"/>
          <cell r="L505"/>
          <cell r="M505"/>
          <cell r="N505"/>
          <cell r="O505"/>
        </row>
        <row r="506">
          <cell r="C506"/>
          <cell r="D506"/>
          <cell r="E506"/>
          <cell r="F506"/>
          <cell r="G506"/>
          <cell r="H506"/>
          <cell r="I506"/>
          <cell r="J506"/>
          <cell r="K506"/>
          <cell r="L506"/>
          <cell r="M506"/>
          <cell r="N506"/>
          <cell r="O506"/>
        </row>
        <row r="507">
          <cell r="C507"/>
          <cell r="D507"/>
          <cell r="E507"/>
          <cell r="F507"/>
          <cell r="G507"/>
          <cell r="H507"/>
          <cell r="I507"/>
          <cell r="J507"/>
          <cell r="K507"/>
          <cell r="L507"/>
          <cell r="M507"/>
          <cell r="N507"/>
          <cell r="O507"/>
        </row>
        <row r="508">
          <cell r="C508"/>
          <cell r="D508"/>
          <cell r="E508"/>
          <cell r="F508"/>
          <cell r="G508"/>
          <cell r="H508"/>
          <cell r="I508"/>
          <cell r="J508"/>
          <cell r="K508"/>
          <cell r="L508"/>
          <cell r="M508"/>
          <cell r="N508"/>
          <cell r="O508"/>
        </row>
        <row r="509">
          <cell r="C509"/>
          <cell r="D509"/>
          <cell r="E509"/>
          <cell r="F509"/>
          <cell r="G509"/>
          <cell r="H509"/>
          <cell r="I509"/>
          <cell r="J509"/>
          <cell r="K509"/>
          <cell r="L509"/>
          <cell r="M509"/>
          <cell r="N509"/>
          <cell r="O509"/>
        </row>
        <row r="510">
          <cell r="C510"/>
          <cell r="D510"/>
          <cell r="E510"/>
          <cell r="F510"/>
          <cell r="G510"/>
          <cell r="H510"/>
          <cell r="I510"/>
          <cell r="J510"/>
          <cell r="K510"/>
          <cell r="L510"/>
          <cell r="M510"/>
          <cell r="N510"/>
          <cell r="O510"/>
        </row>
        <row r="511">
          <cell r="C511"/>
          <cell r="D511"/>
          <cell r="E511"/>
          <cell r="F511"/>
          <cell r="G511"/>
          <cell r="H511"/>
          <cell r="I511"/>
          <cell r="J511"/>
          <cell r="K511"/>
          <cell r="L511"/>
          <cell r="M511"/>
          <cell r="N511"/>
          <cell r="O511"/>
        </row>
        <row r="512">
          <cell r="C512"/>
          <cell r="D512"/>
          <cell r="E512"/>
          <cell r="F512"/>
          <cell r="G512"/>
          <cell r="H512"/>
          <cell r="I512"/>
          <cell r="J512"/>
          <cell r="K512"/>
          <cell r="L512"/>
          <cell r="M512"/>
          <cell r="N512"/>
          <cell r="O512"/>
        </row>
        <row r="513">
          <cell r="C513"/>
          <cell r="D513"/>
          <cell r="E513"/>
          <cell r="F513"/>
          <cell r="G513"/>
          <cell r="H513"/>
          <cell r="I513"/>
          <cell r="J513"/>
          <cell r="K513"/>
          <cell r="L513"/>
          <cell r="M513"/>
          <cell r="N513"/>
          <cell r="O513"/>
        </row>
        <row r="514">
          <cell r="C514"/>
          <cell r="D514"/>
          <cell r="E514"/>
          <cell r="F514"/>
          <cell r="G514"/>
          <cell r="H514"/>
          <cell r="I514"/>
          <cell r="J514"/>
          <cell r="K514"/>
          <cell r="L514"/>
          <cell r="M514"/>
          <cell r="N514"/>
          <cell r="O514"/>
        </row>
        <row r="515">
          <cell r="C515"/>
          <cell r="D515"/>
          <cell r="E515"/>
          <cell r="F515"/>
          <cell r="G515"/>
          <cell r="H515"/>
          <cell r="I515"/>
          <cell r="J515"/>
          <cell r="K515"/>
          <cell r="L515"/>
          <cell r="M515"/>
          <cell r="N515"/>
          <cell r="O515"/>
        </row>
        <row r="516">
          <cell r="C516"/>
          <cell r="D516"/>
          <cell r="E516"/>
          <cell r="F516"/>
          <cell r="G516"/>
          <cell r="H516"/>
          <cell r="I516"/>
          <cell r="J516"/>
          <cell r="K516"/>
          <cell r="L516"/>
          <cell r="M516"/>
          <cell r="N516"/>
          <cell r="O516"/>
        </row>
        <row r="517">
          <cell r="C517"/>
          <cell r="D517"/>
          <cell r="E517"/>
          <cell r="F517"/>
          <cell r="G517"/>
          <cell r="H517"/>
          <cell r="I517"/>
          <cell r="J517"/>
          <cell r="K517"/>
          <cell r="L517"/>
          <cell r="M517"/>
          <cell r="N517"/>
          <cell r="O517"/>
        </row>
        <row r="518">
          <cell r="C518"/>
          <cell r="D518"/>
          <cell r="E518"/>
          <cell r="F518"/>
          <cell r="G518"/>
          <cell r="H518"/>
          <cell r="I518"/>
          <cell r="J518"/>
          <cell r="K518"/>
          <cell r="L518"/>
          <cell r="M518"/>
          <cell r="N518"/>
          <cell r="O518"/>
        </row>
        <row r="519">
          <cell r="C519"/>
          <cell r="D519"/>
          <cell r="E519"/>
          <cell r="F519"/>
          <cell r="G519"/>
          <cell r="H519"/>
          <cell r="I519"/>
          <cell r="J519"/>
          <cell r="K519"/>
          <cell r="L519"/>
          <cell r="M519"/>
          <cell r="N519"/>
          <cell r="O519"/>
        </row>
        <row r="520">
          <cell r="C520"/>
          <cell r="D520"/>
          <cell r="E520"/>
          <cell r="F520"/>
          <cell r="G520"/>
          <cell r="H520"/>
          <cell r="I520"/>
          <cell r="J520"/>
          <cell r="K520"/>
          <cell r="L520"/>
          <cell r="M520"/>
          <cell r="N520"/>
          <cell r="O520"/>
        </row>
        <row r="521">
          <cell r="C521"/>
          <cell r="D521"/>
          <cell r="E521"/>
          <cell r="F521"/>
          <cell r="G521"/>
          <cell r="H521"/>
          <cell r="I521"/>
          <cell r="J521"/>
          <cell r="K521"/>
          <cell r="L521"/>
          <cell r="M521"/>
          <cell r="N521"/>
          <cell r="O521"/>
        </row>
        <row r="522">
          <cell r="C522"/>
          <cell r="D522"/>
          <cell r="E522"/>
          <cell r="F522"/>
          <cell r="G522"/>
          <cell r="H522"/>
          <cell r="I522"/>
          <cell r="J522"/>
          <cell r="K522"/>
          <cell r="L522"/>
          <cell r="M522"/>
          <cell r="N522"/>
          <cell r="O522"/>
        </row>
        <row r="523">
          <cell r="C523"/>
          <cell r="D523"/>
          <cell r="E523"/>
          <cell r="F523"/>
          <cell r="G523"/>
          <cell r="H523"/>
          <cell r="I523"/>
          <cell r="J523"/>
          <cell r="K523"/>
          <cell r="L523"/>
          <cell r="M523"/>
          <cell r="N523"/>
          <cell r="O523"/>
        </row>
        <row r="524">
          <cell r="C524"/>
          <cell r="D524"/>
          <cell r="E524"/>
          <cell r="F524"/>
          <cell r="G524"/>
          <cell r="H524"/>
          <cell r="I524"/>
          <cell r="J524"/>
          <cell r="K524"/>
          <cell r="L524"/>
          <cell r="M524"/>
          <cell r="N524"/>
          <cell r="O524"/>
        </row>
        <row r="525">
          <cell r="C525"/>
          <cell r="D525"/>
          <cell r="E525"/>
          <cell r="F525"/>
          <cell r="G525"/>
          <cell r="H525"/>
          <cell r="I525"/>
          <cell r="J525"/>
          <cell r="K525"/>
          <cell r="L525"/>
          <cell r="M525"/>
          <cell r="N525"/>
          <cell r="O525"/>
        </row>
        <row r="526">
          <cell r="C526"/>
          <cell r="D526"/>
          <cell r="E526"/>
          <cell r="F526"/>
          <cell r="G526"/>
          <cell r="H526"/>
          <cell r="I526"/>
          <cell r="J526"/>
          <cell r="K526"/>
          <cell r="L526"/>
          <cell r="M526"/>
          <cell r="N526"/>
          <cell r="O526"/>
        </row>
        <row r="527">
          <cell r="C527"/>
          <cell r="D527"/>
          <cell r="E527"/>
          <cell r="F527"/>
          <cell r="G527"/>
          <cell r="H527"/>
          <cell r="I527"/>
          <cell r="J527"/>
          <cell r="K527"/>
          <cell r="L527"/>
          <cell r="M527"/>
          <cell r="N527"/>
          <cell r="O527"/>
        </row>
        <row r="528">
          <cell r="C528"/>
          <cell r="D528"/>
          <cell r="E528"/>
          <cell r="F528"/>
          <cell r="G528"/>
          <cell r="H528"/>
          <cell r="I528"/>
          <cell r="J528"/>
          <cell r="K528"/>
          <cell r="L528"/>
          <cell r="M528"/>
          <cell r="N528"/>
          <cell r="O528"/>
        </row>
        <row r="529">
          <cell r="C529"/>
          <cell r="D529"/>
          <cell r="E529"/>
          <cell r="F529"/>
          <cell r="G529"/>
          <cell r="H529"/>
          <cell r="I529"/>
          <cell r="J529"/>
          <cell r="K529"/>
          <cell r="L529"/>
          <cell r="M529"/>
          <cell r="N529"/>
          <cell r="O529"/>
        </row>
        <row r="530">
          <cell r="C530"/>
          <cell r="D530"/>
          <cell r="E530"/>
          <cell r="F530"/>
          <cell r="G530"/>
          <cell r="H530"/>
          <cell r="I530"/>
          <cell r="J530"/>
          <cell r="K530"/>
          <cell r="L530"/>
          <cell r="M530"/>
          <cell r="N530"/>
          <cell r="O530"/>
        </row>
        <row r="531">
          <cell r="C531"/>
          <cell r="D531"/>
          <cell r="E531"/>
          <cell r="F531"/>
          <cell r="G531"/>
          <cell r="H531"/>
          <cell r="I531"/>
          <cell r="J531"/>
          <cell r="K531"/>
          <cell r="L531"/>
          <cell r="M531"/>
          <cell r="N531"/>
          <cell r="O531"/>
        </row>
        <row r="532">
          <cell r="C532"/>
          <cell r="D532"/>
          <cell r="E532"/>
          <cell r="F532"/>
          <cell r="G532"/>
          <cell r="H532"/>
          <cell r="I532"/>
          <cell r="J532"/>
          <cell r="K532"/>
          <cell r="L532"/>
          <cell r="M532"/>
          <cell r="N532"/>
          <cell r="O532"/>
        </row>
        <row r="533">
          <cell r="C533"/>
          <cell r="D533"/>
          <cell r="E533"/>
          <cell r="F533"/>
          <cell r="G533"/>
          <cell r="H533"/>
          <cell r="I533"/>
          <cell r="J533"/>
          <cell r="K533"/>
          <cell r="L533"/>
          <cell r="M533"/>
          <cell r="N533"/>
          <cell r="O533"/>
        </row>
        <row r="534">
          <cell r="C534"/>
          <cell r="D534"/>
          <cell r="E534"/>
          <cell r="F534"/>
          <cell r="G534"/>
          <cell r="H534"/>
          <cell r="I534"/>
          <cell r="J534"/>
          <cell r="K534"/>
          <cell r="L534"/>
          <cell r="M534"/>
          <cell r="N534"/>
          <cell r="O534"/>
        </row>
        <row r="535">
          <cell r="C535"/>
          <cell r="D535"/>
          <cell r="E535"/>
          <cell r="F535"/>
          <cell r="G535"/>
          <cell r="H535"/>
          <cell r="I535"/>
          <cell r="J535"/>
          <cell r="K535"/>
          <cell r="L535"/>
          <cell r="M535"/>
          <cell r="N535"/>
          <cell r="O535"/>
        </row>
        <row r="536">
          <cell r="C536"/>
          <cell r="D536"/>
          <cell r="E536"/>
          <cell r="F536"/>
          <cell r="G536"/>
          <cell r="H536"/>
          <cell r="I536"/>
          <cell r="J536"/>
          <cell r="K536"/>
          <cell r="L536"/>
          <cell r="M536"/>
          <cell r="N536"/>
          <cell r="O536"/>
        </row>
        <row r="537">
          <cell r="C537"/>
          <cell r="D537"/>
          <cell r="E537"/>
          <cell r="F537"/>
          <cell r="G537"/>
          <cell r="H537"/>
          <cell r="I537"/>
          <cell r="J537"/>
          <cell r="K537"/>
          <cell r="L537"/>
          <cell r="M537"/>
          <cell r="N537"/>
          <cell r="O537"/>
        </row>
        <row r="538">
          <cell r="C538"/>
          <cell r="D538"/>
          <cell r="E538"/>
          <cell r="F538"/>
          <cell r="G538"/>
          <cell r="H538"/>
          <cell r="I538"/>
          <cell r="J538"/>
          <cell r="K538"/>
          <cell r="L538"/>
          <cell r="M538"/>
          <cell r="N538"/>
          <cell r="O538"/>
        </row>
        <row r="539">
          <cell r="C539"/>
          <cell r="D539"/>
          <cell r="E539"/>
          <cell r="F539"/>
          <cell r="G539"/>
          <cell r="H539"/>
          <cell r="I539"/>
          <cell r="J539"/>
          <cell r="K539"/>
          <cell r="L539"/>
          <cell r="M539"/>
          <cell r="N539"/>
          <cell r="O539"/>
        </row>
        <row r="540">
          <cell r="C540"/>
          <cell r="D540"/>
          <cell r="E540"/>
          <cell r="F540"/>
          <cell r="G540"/>
          <cell r="H540"/>
          <cell r="I540"/>
          <cell r="J540"/>
          <cell r="K540"/>
          <cell r="L540"/>
          <cell r="M540"/>
          <cell r="N540"/>
          <cell r="O540"/>
        </row>
        <row r="541">
          <cell r="C541"/>
          <cell r="D541"/>
          <cell r="E541"/>
          <cell r="F541"/>
          <cell r="G541"/>
          <cell r="H541"/>
          <cell r="I541"/>
          <cell r="J541"/>
          <cell r="K541"/>
          <cell r="L541"/>
          <cell r="M541"/>
          <cell r="N541"/>
          <cell r="O541"/>
        </row>
        <row r="542">
          <cell r="C542"/>
          <cell r="D542"/>
          <cell r="E542"/>
          <cell r="F542"/>
          <cell r="G542"/>
          <cell r="H542"/>
          <cell r="I542"/>
          <cell r="J542"/>
          <cell r="K542"/>
          <cell r="L542"/>
          <cell r="M542"/>
          <cell r="N542"/>
          <cell r="O542"/>
        </row>
        <row r="543">
          <cell r="C543"/>
          <cell r="D543"/>
          <cell r="E543"/>
          <cell r="F543"/>
          <cell r="G543"/>
          <cell r="H543"/>
          <cell r="I543"/>
          <cell r="J543"/>
          <cell r="K543"/>
          <cell r="L543"/>
          <cell r="M543"/>
          <cell r="N543"/>
          <cell r="O543"/>
        </row>
        <row r="544">
          <cell r="C544"/>
          <cell r="D544"/>
          <cell r="E544"/>
          <cell r="F544"/>
          <cell r="G544"/>
          <cell r="H544"/>
          <cell r="I544"/>
          <cell r="J544"/>
          <cell r="K544"/>
          <cell r="L544"/>
          <cell r="M544"/>
          <cell r="N544"/>
          <cell r="O544"/>
        </row>
        <row r="545">
          <cell r="C545"/>
          <cell r="D545"/>
          <cell r="E545"/>
          <cell r="F545"/>
          <cell r="G545"/>
          <cell r="H545"/>
          <cell r="I545"/>
          <cell r="J545"/>
          <cell r="K545"/>
          <cell r="L545"/>
          <cell r="M545"/>
          <cell r="N545"/>
          <cell r="O545"/>
        </row>
        <row r="546">
          <cell r="C546"/>
          <cell r="D546"/>
          <cell r="E546"/>
          <cell r="F546"/>
          <cell r="G546"/>
          <cell r="H546"/>
          <cell r="I546"/>
          <cell r="J546"/>
          <cell r="K546"/>
          <cell r="L546"/>
          <cell r="M546"/>
          <cell r="N546"/>
          <cell r="O546"/>
        </row>
        <row r="547">
          <cell r="C547"/>
          <cell r="D547"/>
          <cell r="E547"/>
          <cell r="F547"/>
          <cell r="G547"/>
          <cell r="H547"/>
          <cell r="I547"/>
          <cell r="J547"/>
          <cell r="K547"/>
          <cell r="L547"/>
          <cell r="M547"/>
          <cell r="N547"/>
          <cell r="O547"/>
        </row>
        <row r="548">
          <cell r="C548"/>
          <cell r="D548"/>
          <cell r="E548"/>
          <cell r="F548"/>
          <cell r="G548"/>
          <cell r="H548"/>
          <cell r="I548"/>
          <cell r="J548"/>
          <cell r="K548"/>
          <cell r="L548"/>
          <cell r="M548"/>
          <cell r="N548"/>
          <cell r="O548"/>
        </row>
        <row r="549">
          <cell r="C549"/>
          <cell r="D549"/>
          <cell r="E549"/>
          <cell r="F549"/>
          <cell r="G549"/>
          <cell r="H549"/>
          <cell r="I549"/>
          <cell r="J549"/>
          <cell r="K549"/>
          <cell r="L549"/>
          <cell r="M549"/>
          <cell r="N549"/>
          <cell r="O549"/>
        </row>
        <row r="550">
          <cell r="C550"/>
          <cell r="D550"/>
          <cell r="E550"/>
          <cell r="F550"/>
          <cell r="G550"/>
          <cell r="H550"/>
          <cell r="I550"/>
          <cell r="J550"/>
          <cell r="K550"/>
          <cell r="L550"/>
          <cell r="M550"/>
          <cell r="N550"/>
          <cell r="O550"/>
        </row>
        <row r="551">
          <cell r="C551"/>
          <cell r="D551"/>
          <cell r="E551"/>
          <cell r="F551"/>
          <cell r="G551"/>
          <cell r="H551"/>
          <cell r="I551"/>
          <cell r="J551"/>
          <cell r="K551"/>
          <cell r="L551"/>
          <cell r="M551"/>
          <cell r="N551"/>
          <cell r="O551"/>
        </row>
        <row r="552">
          <cell r="C552"/>
          <cell r="D552"/>
          <cell r="E552"/>
          <cell r="F552"/>
          <cell r="G552"/>
          <cell r="H552"/>
          <cell r="I552"/>
          <cell r="J552"/>
          <cell r="K552"/>
          <cell r="L552"/>
          <cell r="M552"/>
          <cell r="N552"/>
          <cell r="O552"/>
        </row>
        <row r="553">
          <cell r="C553"/>
          <cell r="D553"/>
          <cell r="E553"/>
          <cell r="F553"/>
          <cell r="G553"/>
          <cell r="H553"/>
          <cell r="I553"/>
          <cell r="J553"/>
          <cell r="K553"/>
          <cell r="L553"/>
          <cell r="M553"/>
          <cell r="N553"/>
          <cell r="O553"/>
        </row>
        <row r="554">
          <cell r="C554"/>
          <cell r="D554"/>
          <cell r="E554"/>
          <cell r="F554"/>
          <cell r="G554"/>
          <cell r="H554"/>
          <cell r="I554"/>
          <cell r="J554"/>
          <cell r="K554"/>
          <cell r="L554"/>
          <cell r="M554"/>
          <cell r="N554"/>
          <cell r="O554"/>
        </row>
        <row r="555">
          <cell r="C555"/>
          <cell r="D555"/>
          <cell r="E555"/>
          <cell r="F555"/>
          <cell r="G555"/>
          <cell r="H555"/>
          <cell r="I555"/>
          <cell r="J555"/>
          <cell r="K555"/>
          <cell r="L555"/>
          <cell r="M555"/>
          <cell r="N555"/>
          <cell r="O555"/>
        </row>
        <row r="556">
          <cell r="C556"/>
          <cell r="D556"/>
          <cell r="E556"/>
          <cell r="F556"/>
          <cell r="G556"/>
          <cell r="H556"/>
          <cell r="I556"/>
          <cell r="J556"/>
          <cell r="K556"/>
          <cell r="L556"/>
          <cell r="M556"/>
          <cell r="N556"/>
          <cell r="O556"/>
        </row>
        <row r="557">
          <cell r="C557"/>
          <cell r="D557"/>
          <cell r="E557"/>
          <cell r="F557"/>
          <cell r="G557"/>
          <cell r="H557"/>
          <cell r="I557"/>
          <cell r="J557"/>
          <cell r="K557"/>
          <cell r="L557"/>
          <cell r="M557"/>
          <cell r="N557"/>
          <cell r="O557"/>
        </row>
        <row r="558">
          <cell r="C558"/>
          <cell r="D558"/>
          <cell r="E558"/>
          <cell r="F558"/>
          <cell r="G558"/>
          <cell r="H558"/>
          <cell r="I558"/>
          <cell r="J558"/>
          <cell r="K558"/>
          <cell r="L558"/>
          <cell r="M558"/>
          <cell r="N558"/>
          <cell r="O558"/>
        </row>
        <row r="559">
          <cell r="C559"/>
          <cell r="D559"/>
          <cell r="E559"/>
          <cell r="F559"/>
          <cell r="G559"/>
          <cell r="H559"/>
          <cell r="I559"/>
          <cell r="J559"/>
          <cell r="K559"/>
          <cell r="L559"/>
          <cell r="M559"/>
          <cell r="N559"/>
          <cell r="O559"/>
        </row>
        <row r="560">
          <cell r="C560"/>
          <cell r="D560"/>
          <cell r="E560"/>
          <cell r="F560"/>
          <cell r="G560"/>
          <cell r="H560"/>
          <cell r="I560"/>
          <cell r="J560"/>
          <cell r="K560"/>
          <cell r="L560"/>
          <cell r="M560"/>
          <cell r="N560"/>
          <cell r="O560"/>
        </row>
        <row r="561">
          <cell r="C561"/>
          <cell r="D561"/>
          <cell r="E561"/>
          <cell r="F561"/>
          <cell r="G561"/>
          <cell r="H561"/>
          <cell r="I561"/>
          <cell r="J561"/>
          <cell r="K561"/>
          <cell r="L561"/>
          <cell r="M561"/>
          <cell r="N561"/>
          <cell r="O561"/>
        </row>
        <row r="562">
          <cell r="C562"/>
          <cell r="D562"/>
          <cell r="E562"/>
          <cell r="F562"/>
          <cell r="G562"/>
          <cell r="H562"/>
          <cell r="I562"/>
          <cell r="J562"/>
          <cell r="K562"/>
          <cell r="L562"/>
          <cell r="M562"/>
          <cell r="N562"/>
          <cell r="O562"/>
        </row>
        <row r="563">
          <cell r="C563"/>
          <cell r="D563"/>
          <cell r="E563"/>
          <cell r="F563"/>
          <cell r="G563"/>
          <cell r="H563"/>
          <cell r="I563"/>
          <cell r="J563"/>
          <cell r="K563"/>
          <cell r="L563"/>
          <cell r="M563"/>
          <cell r="N563"/>
          <cell r="O563"/>
        </row>
        <row r="564">
          <cell r="C564"/>
          <cell r="D564"/>
          <cell r="E564"/>
          <cell r="F564"/>
          <cell r="G564"/>
          <cell r="H564"/>
          <cell r="I564"/>
          <cell r="J564"/>
          <cell r="K564"/>
          <cell r="L564"/>
          <cell r="M564"/>
          <cell r="N564"/>
          <cell r="O564"/>
        </row>
        <row r="565">
          <cell r="C565"/>
          <cell r="D565"/>
          <cell r="E565"/>
          <cell r="F565"/>
          <cell r="G565"/>
          <cell r="H565"/>
          <cell r="I565"/>
          <cell r="J565"/>
          <cell r="K565"/>
          <cell r="L565"/>
          <cell r="M565"/>
          <cell r="N565"/>
          <cell r="O565"/>
        </row>
        <row r="566">
          <cell r="C566"/>
          <cell r="D566"/>
          <cell r="E566"/>
          <cell r="F566"/>
          <cell r="G566"/>
          <cell r="H566"/>
          <cell r="I566"/>
          <cell r="J566"/>
          <cell r="K566"/>
          <cell r="L566"/>
          <cell r="M566"/>
          <cell r="N566"/>
          <cell r="O566"/>
        </row>
        <row r="567">
          <cell r="C567"/>
          <cell r="D567"/>
          <cell r="E567"/>
          <cell r="F567"/>
          <cell r="G567"/>
          <cell r="H567"/>
          <cell r="I567"/>
          <cell r="J567"/>
          <cell r="K567"/>
          <cell r="L567"/>
          <cell r="M567"/>
          <cell r="N567"/>
          <cell r="O567"/>
        </row>
        <row r="568">
          <cell r="C568"/>
          <cell r="D568"/>
          <cell r="E568"/>
          <cell r="F568"/>
          <cell r="G568"/>
          <cell r="H568"/>
          <cell r="I568"/>
          <cell r="J568"/>
          <cell r="K568"/>
          <cell r="L568"/>
          <cell r="M568"/>
          <cell r="N568"/>
          <cell r="O568"/>
        </row>
        <row r="569">
          <cell r="C569"/>
          <cell r="D569"/>
          <cell r="E569"/>
          <cell r="F569"/>
          <cell r="G569"/>
          <cell r="H569"/>
          <cell r="I569"/>
          <cell r="J569"/>
          <cell r="K569"/>
          <cell r="L569"/>
          <cell r="M569"/>
          <cell r="N569"/>
          <cell r="O569"/>
        </row>
        <row r="570">
          <cell r="C570"/>
          <cell r="D570"/>
          <cell r="E570"/>
          <cell r="F570"/>
          <cell r="G570"/>
          <cell r="H570"/>
          <cell r="I570"/>
          <cell r="J570"/>
          <cell r="K570"/>
          <cell r="L570"/>
          <cell r="M570"/>
          <cell r="N570"/>
          <cell r="O570"/>
        </row>
        <row r="571">
          <cell r="C571"/>
          <cell r="D571"/>
          <cell r="E571"/>
          <cell r="F571"/>
          <cell r="G571"/>
          <cell r="H571"/>
          <cell r="I571"/>
          <cell r="J571"/>
          <cell r="K571"/>
          <cell r="L571"/>
          <cell r="M571"/>
          <cell r="N571"/>
          <cell r="O571"/>
        </row>
        <row r="572">
          <cell r="C572"/>
          <cell r="D572"/>
          <cell r="E572"/>
          <cell r="F572"/>
          <cell r="G572"/>
          <cell r="H572"/>
          <cell r="I572"/>
          <cell r="J572"/>
          <cell r="K572"/>
          <cell r="L572"/>
          <cell r="M572"/>
          <cell r="N572"/>
          <cell r="O572"/>
        </row>
        <row r="573">
          <cell r="C573"/>
          <cell r="D573"/>
          <cell r="E573"/>
          <cell r="F573"/>
          <cell r="G573"/>
          <cell r="H573"/>
          <cell r="I573"/>
          <cell r="J573"/>
          <cell r="K573"/>
          <cell r="L573"/>
          <cell r="M573"/>
          <cell r="N573"/>
          <cell r="O573"/>
        </row>
        <row r="574">
          <cell r="C574"/>
          <cell r="D574"/>
          <cell r="E574"/>
          <cell r="F574"/>
          <cell r="G574"/>
          <cell r="H574"/>
          <cell r="I574"/>
          <cell r="J574"/>
          <cell r="K574"/>
          <cell r="L574"/>
          <cell r="M574"/>
          <cell r="N574"/>
          <cell r="O574"/>
        </row>
        <row r="575">
          <cell r="C575"/>
          <cell r="D575"/>
          <cell r="E575"/>
          <cell r="F575"/>
          <cell r="G575"/>
          <cell r="H575"/>
          <cell r="I575"/>
          <cell r="J575"/>
          <cell r="K575"/>
          <cell r="L575"/>
          <cell r="M575"/>
          <cell r="N575"/>
          <cell r="O575"/>
        </row>
        <row r="576">
          <cell r="C576"/>
          <cell r="D576"/>
          <cell r="E576"/>
          <cell r="F576"/>
          <cell r="G576"/>
          <cell r="H576"/>
          <cell r="I576"/>
          <cell r="J576"/>
          <cell r="K576"/>
          <cell r="L576"/>
          <cell r="M576"/>
          <cell r="N576"/>
          <cell r="O576"/>
        </row>
        <row r="577">
          <cell r="C577"/>
          <cell r="D577"/>
          <cell r="E577"/>
          <cell r="F577"/>
          <cell r="G577"/>
          <cell r="H577"/>
          <cell r="I577"/>
          <cell r="J577"/>
          <cell r="K577"/>
          <cell r="L577"/>
          <cell r="M577"/>
          <cell r="N577"/>
          <cell r="O577"/>
        </row>
        <row r="578">
          <cell r="C578"/>
          <cell r="D578"/>
          <cell r="E578"/>
          <cell r="F578"/>
          <cell r="G578"/>
          <cell r="H578"/>
          <cell r="I578"/>
          <cell r="J578"/>
          <cell r="K578"/>
          <cell r="L578"/>
          <cell r="M578"/>
          <cell r="N578"/>
          <cell r="O578"/>
        </row>
        <row r="579">
          <cell r="C579"/>
          <cell r="D579"/>
          <cell r="E579"/>
          <cell r="F579"/>
          <cell r="G579"/>
          <cell r="H579"/>
          <cell r="I579"/>
          <cell r="J579"/>
          <cell r="K579"/>
          <cell r="L579"/>
          <cell r="M579"/>
          <cell r="N579"/>
          <cell r="O579"/>
        </row>
        <row r="580">
          <cell r="C580"/>
          <cell r="D580"/>
          <cell r="E580"/>
          <cell r="F580"/>
          <cell r="G580"/>
          <cell r="H580"/>
          <cell r="I580"/>
          <cell r="J580"/>
          <cell r="K580"/>
          <cell r="L580"/>
          <cell r="M580"/>
          <cell r="N580"/>
          <cell r="O580"/>
        </row>
        <row r="581">
          <cell r="C581"/>
          <cell r="D581"/>
          <cell r="E581"/>
          <cell r="F581"/>
          <cell r="G581"/>
          <cell r="H581"/>
          <cell r="I581"/>
          <cell r="J581"/>
          <cell r="K581"/>
          <cell r="L581"/>
          <cell r="M581"/>
          <cell r="N581"/>
          <cell r="O581"/>
        </row>
        <row r="582">
          <cell r="C582"/>
          <cell r="D582"/>
          <cell r="E582"/>
          <cell r="F582"/>
          <cell r="G582"/>
          <cell r="H582"/>
          <cell r="I582"/>
          <cell r="J582"/>
          <cell r="K582"/>
          <cell r="L582"/>
          <cell r="M582"/>
          <cell r="N582"/>
          <cell r="O582"/>
        </row>
        <row r="583">
          <cell r="C583"/>
          <cell r="D583"/>
          <cell r="E583"/>
          <cell r="F583"/>
          <cell r="G583"/>
          <cell r="H583"/>
          <cell r="I583"/>
          <cell r="J583"/>
          <cell r="K583"/>
          <cell r="L583"/>
          <cell r="M583"/>
          <cell r="N583"/>
          <cell r="O583"/>
        </row>
        <row r="584">
          <cell r="C584"/>
          <cell r="D584"/>
          <cell r="E584"/>
          <cell r="F584"/>
          <cell r="G584"/>
          <cell r="H584"/>
          <cell r="I584"/>
          <cell r="J584"/>
          <cell r="K584"/>
          <cell r="L584"/>
          <cell r="M584"/>
          <cell r="N584"/>
          <cell r="O584"/>
        </row>
        <row r="585">
          <cell r="C585"/>
          <cell r="D585"/>
          <cell r="E585"/>
          <cell r="F585"/>
          <cell r="G585"/>
          <cell r="H585"/>
          <cell r="I585"/>
          <cell r="J585"/>
          <cell r="K585"/>
          <cell r="L585"/>
          <cell r="M585"/>
          <cell r="N585"/>
          <cell r="O585"/>
        </row>
        <row r="586">
          <cell r="C586"/>
          <cell r="D586"/>
          <cell r="E586"/>
          <cell r="F586"/>
          <cell r="G586"/>
          <cell r="H586"/>
          <cell r="I586"/>
          <cell r="J586"/>
          <cell r="K586"/>
          <cell r="L586"/>
          <cell r="M586"/>
          <cell r="N586"/>
          <cell r="O586"/>
        </row>
        <row r="587">
          <cell r="C587"/>
          <cell r="D587"/>
          <cell r="E587"/>
          <cell r="F587"/>
          <cell r="G587"/>
          <cell r="H587"/>
          <cell r="I587"/>
          <cell r="J587"/>
          <cell r="K587"/>
          <cell r="L587"/>
          <cell r="M587"/>
          <cell r="N587"/>
          <cell r="O587"/>
        </row>
        <row r="588">
          <cell r="C588"/>
          <cell r="D588"/>
          <cell r="E588"/>
          <cell r="F588"/>
          <cell r="G588"/>
          <cell r="H588"/>
          <cell r="I588"/>
          <cell r="J588"/>
          <cell r="K588"/>
          <cell r="L588"/>
          <cell r="M588"/>
          <cell r="N588"/>
          <cell r="O588"/>
        </row>
        <row r="589">
          <cell r="C589"/>
          <cell r="D589"/>
          <cell r="E589"/>
          <cell r="F589"/>
          <cell r="G589"/>
          <cell r="H589"/>
          <cell r="I589"/>
          <cell r="J589"/>
          <cell r="K589"/>
          <cell r="L589"/>
          <cell r="M589"/>
          <cell r="N589"/>
          <cell r="O589"/>
        </row>
        <row r="590">
          <cell r="C590"/>
          <cell r="D590"/>
          <cell r="E590"/>
          <cell r="F590"/>
          <cell r="G590"/>
          <cell r="H590"/>
          <cell r="I590"/>
          <cell r="J590"/>
          <cell r="K590"/>
          <cell r="L590"/>
          <cell r="M590"/>
          <cell r="N590"/>
          <cell r="O590"/>
        </row>
        <row r="591">
          <cell r="C591"/>
          <cell r="D591"/>
          <cell r="E591"/>
          <cell r="F591"/>
          <cell r="G591"/>
          <cell r="H591"/>
          <cell r="I591"/>
          <cell r="J591"/>
          <cell r="K591"/>
          <cell r="L591"/>
          <cell r="M591"/>
          <cell r="N591"/>
          <cell r="O591"/>
        </row>
        <row r="592">
          <cell r="C592"/>
          <cell r="D592"/>
          <cell r="E592"/>
          <cell r="F592"/>
          <cell r="G592"/>
          <cell r="H592"/>
          <cell r="I592"/>
          <cell r="J592"/>
          <cell r="K592"/>
          <cell r="L592"/>
          <cell r="M592"/>
          <cell r="N592"/>
          <cell r="O592"/>
        </row>
        <row r="593">
          <cell r="C593"/>
          <cell r="D593"/>
          <cell r="E593"/>
          <cell r="F593"/>
          <cell r="G593"/>
          <cell r="H593"/>
          <cell r="I593"/>
          <cell r="J593"/>
          <cell r="K593"/>
          <cell r="L593"/>
          <cell r="M593"/>
          <cell r="N593"/>
          <cell r="O593"/>
        </row>
        <row r="594">
          <cell r="C594"/>
          <cell r="D594"/>
          <cell r="E594"/>
          <cell r="F594"/>
          <cell r="G594"/>
          <cell r="H594"/>
          <cell r="I594"/>
          <cell r="J594"/>
          <cell r="K594"/>
          <cell r="L594"/>
          <cell r="M594"/>
          <cell r="N594"/>
          <cell r="O594"/>
        </row>
        <row r="595">
          <cell r="C595"/>
          <cell r="D595"/>
          <cell r="E595"/>
          <cell r="F595"/>
          <cell r="G595"/>
          <cell r="H595"/>
          <cell r="I595"/>
          <cell r="J595"/>
          <cell r="K595"/>
          <cell r="L595"/>
          <cell r="M595"/>
          <cell r="N595"/>
          <cell r="O595"/>
        </row>
        <row r="596">
          <cell r="C596"/>
          <cell r="D596"/>
          <cell r="E596"/>
          <cell r="F596"/>
          <cell r="G596"/>
          <cell r="H596"/>
          <cell r="I596"/>
          <cell r="J596"/>
          <cell r="K596"/>
          <cell r="L596"/>
          <cell r="M596"/>
          <cell r="N596"/>
          <cell r="O596"/>
        </row>
        <row r="597">
          <cell r="C597"/>
          <cell r="D597"/>
          <cell r="E597"/>
          <cell r="F597"/>
          <cell r="G597"/>
          <cell r="H597"/>
          <cell r="I597"/>
          <cell r="J597"/>
          <cell r="K597"/>
          <cell r="L597"/>
          <cell r="M597"/>
          <cell r="N597"/>
          <cell r="O597"/>
        </row>
        <row r="598">
          <cell r="C598"/>
          <cell r="D598"/>
          <cell r="E598"/>
          <cell r="F598"/>
          <cell r="G598"/>
          <cell r="H598"/>
          <cell r="I598"/>
          <cell r="J598"/>
          <cell r="K598"/>
          <cell r="L598"/>
          <cell r="M598"/>
          <cell r="N598"/>
          <cell r="O598"/>
        </row>
        <row r="599">
          <cell r="C599"/>
          <cell r="D599"/>
          <cell r="E599"/>
          <cell r="F599"/>
          <cell r="G599"/>
          <cell r="H599"/>
          <cell r="I599"/>
          <cell r="J599"/>
          <cell r="K599"/>
          <cell r="L599"/>
          <cell r="M599"/>
          <cell r="N599"/>
          <cell r="O599"/>
        </row>
        <row r="600">
          <cell r="C600"/>
          <cell r="D600"/>
          <cell r="E600"/>
          <cell r="F600"/>
          <cell r="G600"/>
          <cell r="H600"/>
          <cell r="I600"/>
          <cell r="J600"/>
          <cell r="K600"/>
          <cell r="L600"/>
          <cell r="M600"/>
          <cell r="N600"/>
          <cell r="O600"/>
        </row>
        <row r="601">
          <cell r="C601"/>
          <cell r="D601"/>
          <cell r="E601"/>
          <cell r="F601"/>
          <cell r="G601"/>
          <cell r="H601"/>
          <cell r="I601"/>
          <cell r="J601"/>
          <cell r="K601"/>
          <cell r="L601"/>
          <cell r="M601"/>
          <cell r="N601"/>
          <cell r="O601"/>
        </row>
        <row r="602">
          <cell r="C602"/>
          <cell r="D602"/>
          <cell r="E602"/>
          <cell r="F602"/>
          <cell r="G602"/>
          <cell r="H602"/>
          <cell r="I602"/>
          <cell r="J602"/>
          <cell r="K602"/>
          <cell r="L602"/>
          <cell r="M602"/>
          <cell r="N602"/>
          <cell r="O602"/>
        </row>
        <row r="603">
          <cell r="C603"/>
          <cell r="D603"/>
          <cell r="E603"/>
          <cell r="F603"/>
          <cell r="G603"/>
          <cell r="H603"/>
          <cell r="I603"/>
          <cell r="J603"/>
          <cell r="K603"/>
          <cell r="L603"/>
          <cell r="M603"/>
          <cell r="N603"/>
          <cell r="O603"/>
        </row>
        <row r="604">
          <cell r="C604"/>
          <cell r="D604"/>
          <cell r="E604"/>
          <cell r="F604"/>
          <cell r="G604"/>
          <cell r="H604"/>
          <cell r="I604"/>
          <cell r="J604"/>
          <cell r="K604"/>
          <cell r="L604"/>
          <cell r="M604"/>
          <cell r="N604"/>
          <cell r="O604"/>
        </row>
        <row r="605">
          <cell r="C605"/>
          <cell r="D605"/>
          <cell r="E605"/>
          <cell r="F605"/>
          <cell r="G605"/>
          <cell r="H605"/>
          <cell r="I605"/>
          <cell r="J605"/>
          <cell r="K605"/>
          <cell r="L605"/>
          <cell r="M605"/>
          <cell r="N605"/>
          <cell r="O605"/>
        </row>
        <row r="606">
          <cell r="C606"/>
          <cell r="D606"/>
          <cell r="E606"/>
          <cell r="F606"/>
          <cell r="G606"/>
          <cell r="H606"/>
          <cell r="I606"/>
          <cell r="J606"/>
          <cell r="K606"/>
          <cell r="L606"/>
          <cell r="M606"/>
          <cell r="N606"/>
          <cell r="O606"/>
        </row>
        <row r="607">
          <cell r="C607"/>
          <cell r="D607"/>
          <cell r="E607"/>
          <cell r="F607"/>
          <cell r="G607"/>
          <cell r="H607"/>
          <cell r="I607"/>
          <cell r="J607"/>
          <cell r="K607"/>
          <cell r="L607"/>
          <cell r="M607"/>
          <cell r="N607"/>
          <cell r="O607"/>
        </row>
        <row r="608">
          <cell r="C608"/>
          <cell r="D608"/>
          <cell r="E608"/>
          <cell r="F608"/>
          <cell r="G608"/>
          <cell r="H608"/>
          <cell r="I608"/>
          <cell r="J608"/>
          <cell r="K608"/>
          <cell r="L608"/>
          <cell r="M608"/>
          <cell r="N608"/>
          <cell r="O608"/>
        </row>
        <row r="609">
          <cell r="C609"/>
          <cell r="D609"/>
          <cell r="E609"/>
          <cell r="F609"/>
          <cell r="G609"/>
          <cell r="H609"/>
          <cell r="I609"/>
          <cell r="J609"/>
          <cell r="K609"/>
          <cell r="L609"/>
          <cell r="M609"/>
          <cell r="N609"/>
          <cell r="O609"/>
        </row>
        <row r="610">
          <cell r="C610"/>
          <cell r="D610"/>
          <cell r="E610"/>
          <cell r="F610"/>
          <cell r="G610"/>
          <cell r="H610"/>
          <cell r="I610"/>
          <cell r="J610"/>
          <cell r="K610"/>
          <cell r="L610"/>
          <cell r="M610"/>
          <cell r="N610"/>
          <cell r="O610"/>
        </row>
        <row r="611">
          <cell r="C611"/>
          <cell r="D611"/>
          <cell r="E611"/>
          <cell r="F611"/>
          <cell r="G611"/>
          <cell r="H611"/>
          <cell r="I611"/>
          <cell r="J611"/>
          <cell r="K611"/>
          <cell r="L611"/>
          <cell r="M611"/>
          <cell r="N611"/>
          <cell r="O611"/>
        </row>
        <row r="612">
          <cell r="C612"/>
          <cell r="D612"/>
          <cell r="E612"/>
          <cell r="F612"/>
          <cell r="G612"/>
          <cell r="H612"/>
          <cell r="I612"/>
          <cell r="J612"/>
          <cell r="K612"/>
          <cell r="L612"/>
          <cell r="M612"/>
          <cell r="N612"/>
          <cell r="O612"/>
        </row>
        <row r="613">
          <cell r="C613"/>
          <cell r="D613"/>
          <cell r="E613"/>
          <cell r="F613"/>
          <cell r="G613"/>
          <cell r="H613"/>
          <cell r="I613"/>
          <cell r="J613"/>
          <cell r="K613"/>
          <cell r="L613"/>
          <cell r="M613"/>
          <cell r="N613"/>
          <cell r="O613"/>
        </row>
        <row r="614">
          <cell r="C614"/>
          <cell r="D614"/>
          <cell r="E614"/>
          <cell r="F614"/>
          <cell r="G614"/>
          <cell r="H614"/>
          <cell r="I614"/>
          <cell r="J614"/>
          <cell r="K614"/>
          <cell r="L614"/>
          <cell r="M614"/>
          <cell r="N614"/>
          <cell r="O614"/>
        </row>
        <row r="615">
          <cell r="C615"/>
          <cell r="D615"/>
          <cell r="E615"/>
          <cell r="F615"/>
          <cell r="G615"/>
          <cell r="H615"/>
          <cell r="I615"/>
          <cell r="J615"/>
          <cell r="K615"/>
          <cell r="L615"/>
          <cell r="M615"/>
          <cell r="N615"/>
          <cell r="O615"/>
        </row>
        <row r="616">
          <cell r="C616"/>
          <cell r="D616"/>
          <cell r="E616"/>
          <cell r="F616"/>
          <cell r="G616"/>
          <cell r="H616"/>
          <cell r="I616"/>
          <cell r="J616"/>
          <cell r="K616"/>
          <cell r="L616"/>
          <cell r="M616"/>
          <cell r="N616"/>
          <cell r="O616"/>
        </row>
        <row r="617">
          <cell r="C617"/>
          <cell r="D617"/>
          <cell r="E617"/>
          <cell r="F617"/>
          <cell r="G617"/>
          <cell r="H617"/>
          <cell r="I617"/>
          <cell r="J617"/>
          <cell r="K617"/>
          <cell r="L617"/>
          <cell r="M617"/>
          <cell r="N617"/>
          <cell r="O617"/>
        </row>
        <row r="618">
          <cell r="C618"/>
          <cell r="D618"/>
          <cell r="E618"/>
          <cell r="F618"/>
          <cell r="G618"/>
          <cell r="H618"/>
          <cell r="I618"/>
          <cell r="J618"/>
          <cell r="K618"/>
          <cell r="L618"/>
          <cell r="M618"/>
          <cell r="N618"/>
          <cell r="O618"/>
        </row>
        <row r="619">
          <cell r="C619"/>
          <cell r="D619"/>
          <cell r="E619"/>
          <cell r="F619"/>
          <cell r="G619"/>
          <cell r="H619"/>
          <cell r="I619"/>
          <cell r="J619"/>
          <cell r="K619"/>
          <cell r="L619"/>
          <cell r="M619"/>
          <cell r="N619"/>
          <cell r="O619"/>
        </row>
        <row r="620">
          <cell r="C620"/>
          <cell r="D620"/>
          <cell r="E620"/>
          <cell r="F620"/>
          <cell r="G620"/>
          <cell r="H620"/>
          <cell r="I620"/>
          <cell r="J620"/>
          <cell r="K620"/>
          <cell r="L620"/>
          <cell r="M620"/>
          <cell r="N620"/>
          <cell r="O620"/>
        </row>
        <row r="621">
          <cell r="C621"/>
          <cell r="D621"/>
          <cell r="E621"/>
          <cell r="F621"/>
          <cell r="G621"/>
          <cell r="H621"/>
          <cell r="I621"/>
          <cell r="J621"/>
          <cell r="K621"/>
          <cell r="L621"/>
          <cell r="M621"/>
          <cell r="N621"/>
          <cell r="O621"/>
        </row>
        <row r="622">
          <cell r="C622"/>
          <cell r="D622"/>
          <cell r="E622"/>
          <cell r="F622"/>
          <cell r="G622"/>
          <cell r="H622"/>
          <cell r="I622"/>
          <cell r="J622"/>
          <cell r="K622"/>
          <cell r="L622"/>
          <cell r="M622"/>
          <cell r="N622"/>
          <cell r="O622"/>
        </row>
        <row r="623">
          <cell r="C623"/>
          <cell r="D623"/>
          <cell r="E623"/>
          <cell r="F623"/>
          <cell r="G623"/>
          <cell r="H623"/>
          <cell r="I623"/>
          <cell r="J623"/>
          <cell r="K623"/>
          <cell r="L623"/>
          <cell r="M623"/>
          <cell r="N623"/>
          <cell r="O623"/>
        </row>
        <row r="624">
          <cell r="C624"/>
          <cell r="D624"/>
          <cell r="E624"/>
          <cell r="F624"/>
          <cell r="G624"/>
          <cell r="H624"/>
          <cell r="I624"/>
          <cell r="J624"/>
          <cell r="K624"/>
          <cell r="L624"/>
          <cell r="M624"/>
          <cell r="N624"/>
          <cell r="O624"/>
        </row>
        <row r="625">
          <cell r="C625"/>
          <cell r="D625"/>
          <cell r="E625"/>
          <cell r="F625"/>
          <cell r="G625"/>
          <cell r="H625"/>
          <cell r="I625"/>
          <cell r="J625"/>
          <cell r="K625"/>
          <cell r="L625"/>
          <cell r="M625"/>
          <cell r="N625"/>
          <cell r="O625"/>
        </row>
        <row r="626">
          <cell r="C626"/>
          <cell r="D626"/>
          <cell r="E626"/>
          <cell r="F626"/>
          <cell r="G626"/>
          <cell r="H626"/>
          <cell r="I626"/>
          <cell r="J626"/>
          <cell r="K626"/>
          <cell r="L626"/>
          <cell r="M626"/>
          <cell r="N626"/>
          <cell r="O626"/>
        </row>
        <row r="627">
          <cell r="C627"/>
          <cell r="D627"/>
          <cell r="E627"/>
          <cell r="F627"/>
          <cell r="G627"/>
          <cell r="H627"/>
          <cell r="I627"/>
          <cell r="J627"/>
          <cell r="K627"/>
          <cell r="L627"/>
          <cell r="M627"/>
          <cell r="N627"/>
          <cell r="O627"/>
        </row>
        <row r="628">
          <cell r="C628"/>
          <cell r="D628"/>
          <cell r="E628"/>
          <cell r="F628"/>
          <cell r="G628"/>
          <cell r="H628"/>
          <cell r="I628"/>
          <cell r="J628"/>
          <cell r="K628"/>
          <cell r="L628"/>
          <cell r="M628"/>
          <cell r="N628"/>
          <cell r="O628"/>
        </row>
        <row r="629">
          <cell r="C629"/>
          <cell r="D629"/>
          <cell r="E629"/>
          <cell r="F629"/>
          <cell r="G629"/>
          <cell r="H629"/>
          <cell r="I629"/>
          <cell r="J629"/>
          <cell r="K629"/>
          <cell r="L629"/>
          <cell r="M629"/>
          <cell r="N629"/>
          <cell r="O629"/>
        </row>
        <row r="630">
          <cell r="C630"/>
          <cell r="D630"/>
          <cell r="E630"/>
          <cell r="F630"/>
          <cell r="G630"/>
          <cell r="H630"/>
          <cell r="I630"/>
          <cell r="J630"/>
          <cell r="K630"/>
          <cell r="L630"/>
          <cell r="M630"/>
          <cell r="N630"/>
          <cell r="O630"/>
        </row>
        <row r="631">
          <cell r="C631"/>
          <cell r="D631"/>
          <cell r="E631"/>
          <cell r="F631"/>
          <cell r="G631"/>
          <cell r="H631"/>
          <cell r="I631"/>
          <cell r="J631"/>
          <cell r="K631"/>
          <cell r="L631"/>
          <cell r="M631"/>
          <cell r="N631"/>
          <cell r="O631"/>
        </row>
        <row r="632">
          <cell r="C632"/>
          <cell r="D632"/>
          <cell r="E632"/>
          <cell r="F632"/>
          <cell r="G632"/>
          <cell r="H632"/>
          <cell r="I632"/>
          <cell r="J632"/>
          <cell r="K632"/>
          <cell r="L632"/>
          <cell r="M632"/>
          <cell r="N632"/>
          <cell r="O632"/>
        </row>
        <row r="633">
          <cell r="C633"/>
          <cell r="D633"/>
          <cell r="E633"/>
          <cell r="F633"/>
          <cell r="G633"/>
          <cell r="H633"/>
          <cell r="I633"/>
          <cell r="J633"/>
          <cell r="K633"/>
          <cell r="L633"/>
          <cell r="M633"/>
          <cell r="N633"/>
          <cell r="O633"/>
        </row>
        <row r="634">
          <cell r="C634"/>
          <cell r="D634"/>
          <cell r="E634"/>
          <cell r="F634"/>
          <cell r="G634"/>
          <cell r="H634"/>
          <cell r="I634"/>
          <cell r="J634"/>
          <cell r="K634"/>
          <cell r="L634"/>
          <cell r="M634"/>
          <cell r="N634"/>
          <cell r="O634"/>
        </row>
        <row r="635">
          <cell r="C635"/>
          <cell r="D635"/>
          <cell r="E635"/>
          <cell r="F635"/>
          <cell r="G635"/>
          <cell r="H635"/>
          <cell r="I635"/>
          <cell r="J635"/>
          <cell r="K635"/>
          <cell r="L635"/>
          <cell r="M635"/>
          <cell r="N635"/>
          <cell r="O635"/>
        </row>
        <row r="636">
          <cell r="C636"/>
          <cell r="D636"/>
          <cell r="E636"/>
          <cell r="F636"/>
          <cell r="G636"/>
          <cell r="H636"/>
          <cell r="I636"/>
          <cell r="J636"/>
          <cell r="K636"/>
          <cell r="L636"/>
          <cell r="M636"/>
          <cell r="N636"/>
          <cell r="O636"/>
        </row>
        <row r="637">
          <cell r="C637"/>
          <cell r="D637"/>
          <cell r="E637"/>
          <cell r="F637"/>
          <cell r="G637"/>
          <cell r="H637"/>
          <cell r="I637"/>
          <cell r="J637"/>
          <cell r="K637"/>
          <cell r="L637"/>
          <cell r="M637"/>
          <cell r="N637"/>
          <cell r="O637"/>
        </row>
        <row r="638">
          <cell r="C638"/>
          <cell r="D638"/>
          <cell r="E638"/>
          <cell r="F638"/>
          <cell r="G638"/>
          <cell r="H638"/>
          <cell r="I638"/>
          <cell r="J638"/>
          <cell r="K638"/>
          <cell r="L638"/>
          <cell r="M638"/>
          <cell r="N638"/>
          <cell r="O638"/>
        </row>
        <row r="639">
          <cell r="C639"/>
          <cell r="D639"/>
          <cell r="E639"/>
          <cell r="F639"/>
          <cell r="G639"/>
          <cell r="H639"/>
          <cell r="I639"/>
          <cell r="J639"/>
          <cell r="K639"/>
          <cell r="L639"/>
          <cell r="M639"/>
          <cell r="N639"/>
          <cell r="O639"/>
        </row>
        <row r="640">
          <cell r="C640"/>
          <cell r="D640"/>
          <cell r="E640"/>
          <cell r="F640"/>
          <cell r="G640"/>
          <cell r="H640"/>
          <cell r="I640"/>
          <cell r="J640"/>
          <cell r="K640"/>
          <cell r="L640"/>
          <cell r="M640"/>
          <cell r="N640"/>
          <cell r="O640"/>
        </row>
        <row r="641">
          <cell r="C641"/>
          <cell r="D641"/>
          <cell r="E641"/>
          <cell r="F641"/>
          <cell r="G641"/>
          <cell r="H641"/>
          <cell r="I641"/>
          <cell r="J641"/>
          <cell r="K641"/>
          <cell r="L641"/>
          <cell r="M641"/>
          <cell r="N641"/>
          <cell r="O641"/>
        </row>
        <row r="642">
          <cell r="C642"/>
          <cell r="D642"/>
          <cell r="E642"/>
          <cell r="F642"/>
          <cell r="G642"/>
          <cell r="H642"/>
          <cell r="I642"/>
          <cell r="J642"/>
          <cell r="K642"/>
          <cell r="L642"/>
          <cell r="M642"/>
          <cell r="N642"/>
          <cell r="O642"/>
        </row>
        <row r="643">
          <cell r="C643"/>
          <cell r="D643"/>
          <cell r="E643"/>
          <cell r="F643"/>
          <cell r="G643"/>
          <cell r="H643"/>
          <cell r="I643"/>
          <cell r="J643"/>
          <cell r="K643"/>
          <cell r="L643"/>
          <cell r="M643"/>
          <cell r="N643"/>
          <cell r="O643"/>
        </row>
        <row r="644">
          <cell r="C644"/>
          <cell r="D644"/>
          <cell r="E644"/>
          <cell r="F644"/>
          <cell r="G644"/>
          <cell r="H644"/>
          <cell r="I644"/>
          <cell r="J644"/>
          <cell r="K644"/>
          <cell r="L644"/>
          <cell r="M644"/>
          <cell r="N644"/>
          <cell r="O644"/>
        </row>
        <row r="645">
          <cell r="C645"/>
          <cell r="D645"/>
          <cell r="E645"/>
          <cell r="F645"/>
          <cell r="G645"/>
          <cell r="H645"/>
          <cell r="I645"/>
          <cell r="J645"/>
          <cell r="K645"/>
          <cell r="L645"/>
          <cell r="M645"/>
          <cell r="N645"/>
          <cell r="O645"/>
        </row>
        <row r="646">
          <cell r="C646"/>
          <cell r="D646"/>
          <cell r="E646"/>
          <cell r="F646"/>
          <cell r="G646"/>
          <cell r="H646"/>
          <cell r="I646"/>
          <cell r="J646"/>
          <cell r="K646"/>
          <cell r="L646"/>
          <cell r="M646"/>
          <cell r="N646"/>
          <cell r="O646"/>
        </row>
        <row r="647">
          <cell r="C647"/>
          <cell r="D647"/>
          <cell r="E647"/>
          <cell r="F647"/>
          <cell r="G647"/>
          <cell r="H647"/>
          <cell r="I647"/>
          <cell r="J647"/>
          <cell r="K647"/>
          <cell r="L647"/>
          <cell r="M647"/>
          <cell r="N647"/>
          <cell r="O647"/>
        </row>
        <row r="648">
          <cell r="C648"/>
          <cell r="D648"/>
          <cell r="E648"/>
          <cell r="F648"/>
          <cell r="G648"/>
          <cell r="H648"/>
          <cell r="I648"/>
          <cell r="J648"/>
          <cell r="K648"/>
          <cell r="L648"/>
          <cell r="M648"/>
          <cell r="N648"/>
          <cell r="O648"/>
        </row>
        <row r="649">
          <cell r="C649"/>
          <cell r="D649"/>
          <cell r="E649"/>
          <cell r="F649"/>
          <cell r="G649"/>
          <cell r="H649"/>
          <cell r="I649"/>
          <cell r="J649"/>
          <cell r="K649"/>
          <cell r="L649"/>
          <cell r="M649"/>
          <cell r="N649"/>
          <cell r="O649"/>
        </row>
        <row r="650">
          <cell r="C650"/>
          <cell r="D650"/>
          <cell r="E650"/>
          <cell r="F650"/>
          <cell r="G650"/>
          <cell r="H650"/>
          <cell r="I650"/>
          <cell r="J650"/>
          <cell r="K650"/>
          <cell r="L650"/>
          <cell r="M650"/>
          <cell r="N650"/>
          <cell r="O650"/>
        </row>
        <row r="651">
          <cell r="C651"/>
          <cell r="D651"/>
          <cell r="E651"/>
          <cell r="F651"/>
          <cell r="G651"/>
          <cell r="H651"/>
          <cell r="I651"/>
          <cell r="J651"/>
          <cell r="K651"/>
          <cell r="L651"/>
          <cell r="M651"/>
          <cell r="N651"/>
          <cell r="O651"/>
        </row>
        <row r="652">
          <cell r="C652"/>
          <cell r="D652"/>
          <cell r="E652"/>
          <cell r="F652"/>
          <cell r="G652"/>
          <cell r="H652"/>
          <cell r="I652"/>
          <cell r="J652"/>
          <cell r="K652"/>
          <cell r="L652"/>
          <cell r="M652"/>
          <cell r="N652"/>
          <cell r="O652"/>
        </row>
        <row r="653">
          <cell r="C653"/>
          <cell r="D653"/>
          <cell r="E653"/>
          <cell r="F653"/>
          <cell r="G653"/>
          <cell r="H653"/>
          <cell r="I653"/>
          <cell r="J653"/>
          <cell r="K653"/>
          <cell r="L653"/>
          <cell r="M653"/>
          <cell r="N653"/>
          <cell r="O653"/>
        </row>
        <row r="654">
          <cell r="C654"/>
          <cell r="D654"/>
          <cell r="E654"/>
          <cell r="F654"/>
          <cell r="G654"/>
          <cell r="H654"/>
          <cell r="I654"/>
          <cell r="J654"/>
          <cell r="K654"/>
          <cell r="L654"/>
          <cell r="M654"/>
          <cell r="N654"/>
          <cell r="O654"/>
        </row>
        <row r="655">
          <cell r="C655"/>
          <cell r="D655"/>
          <cell r="E655"/>
          <cell r="F655"/>
          <cell r="G655"/>
          <cell r="H655"/>
          <cell r="I655"/>
          <cell r="J655"/>
          <cell r="K655"/>
          <cell r="L655"/>
          <cell r="M655"/>
          <cell r="N655"/>
          <cell r="O655"/>
        </row>
        <row r="656">
          <cell r="C656"/>
          <cell r="D656"/>
          <cell r="E656"/>
          <cell r="F656"/>
          <cell r="G656"/>
          <cell r="H656"/>
          <cell r="I656"/>
          <cell r="J656"/>
          <cell r="K656"/>
          <cell r="L656"/>
          <cell r="M656"/>
          <cell r="N656"/>
          <cell r="O656"/>
        </row>
        <row r="657">
          <cell r="C657"/>
          <cell r="D657"/>
          <cell r="E657"/>
          <cell r="F657"/>
          <cell r="G657"/>
          <cell r="H657"/>
          <cell r="I657"/>
          <cell r="J657"/>
          <cell r="K657"/>
          <cell r="L657"/>
          <cell r="M657"/>
          <cell r="N657"/>
          <cell r="O657"/>
        </row>
        <row r="658">
          <cell r="C658"/>
          <cell r="D658"/>
          <cell r="E658"/>
          <cell r="F658"/>
          <cell r="G658"/>
          <cell r="H658"/>
          <cell r="I658"/>
          <cell r="J658"/>
          <cell r="K658"/>
          <cell r="L658"/>
          <cell r="M658"/>
          <cell r="N658"/>
          <cell r="O658"/>
        </row>
        <row r="659">
          <cell r="C659"/>
          <cell r="D659"/>
          <cell r="E659"/>
          <cell r="F659"/>
          <cell r="G659"/>
          <cell r="H659"/>
          <cell r="I659"/>
          <cell r="J659"/>
          <cell r="K659"/>
          <cell r="L659"/>
          <cell r="M659"/>
          <cell r="N659"/>
          <cell r="O659"/>
        </row>
        <row r="660">
          <cell r="C660"/>
          <cell r="D660"/>
          <cell r="E660"/>
          <cell r="F660"/>
          <cell r="G660"/>
          <cell r="H660"/>
          <cell r="I660"/>
          <cell r="J660"/>
          <cell r="K660"/>
          <cell r="L660"/>
          <cell r="M660"/>
          <cell r="N660"/>
          <cell r="O660"/>
        </row>
        <row r="661">
          <cell r="C661"/>
          <cell r="D661"/>
          <cell r="E661"/>
          <cell r="F661"/>
          <cell r="G661"/>
          <cell r="H661"/>
          <cell r="I661"/>
          <cell r="J661"/>
          <cell r="K661"/>
          <cell r="L661"/>
          <cell r="M661"/>
          <cell r="N661"/>
          <cell r="O661"/>
        </row>
        <row r="662">
          <cell r="C662"/>
          <cell r="D662"/>
          <cell r="E662"/>
          <cell r="F662"/>
          <cell r="G662"/>
          <cell r="H662"/>
          <cell r="I662"/>
          <cell r="J662"/>
          <cell r="K662"/>
          <cell r="L662"/>
          <cell r="M662"/>
          <cell r="N662"/>
          <cell r="O662"/>
        </row>
        <row r="663">
          <cell r="C663"/>
          <cell r="D663"/>
          <cell r="E663"/>
          <cell r="F663"/>
          <cell r="G663"/>
          <cell r="H663"/>
          <cell r="I663"/>
          <cell r="J663"/>
          <cell r="K663"/>
          <cell r="L663"/>
          <cell r="M663"/>
          <cell r="N663"/>
          <cell r="O663"/>
        </row>
        <row r="664">
          <cell r="C664"/>
          <cell r="D664"/>
          <cell r="E664"/>
          <cell r="F664"/>
          <cell r="G664"/>
          <cell r="H664"/>
          <cell r="I664"/>
          <cell r="J664"/>
          <cell r="K664"/>
          <cell r="L664"/>
          <cell r="M664"/>
          <cell r="N664"/>
          <cell r="O664"/>
        </row>
        <row r="665">
          <cell r="C665"/>
          <cell r="D665"/>
          <cell r="E665"/>
          <cell r="F665"/>
          <cell r="G665"/>
          <cell r="H665"/>
          <cell r="I665"/>
          <cell r="J665"/>
          <cell r="K665"/>
          <cell r="L665"/>
          <cell r="M665"/>
          <cell r="N665"/>
          <cell r="O665"/>
        </row>
        <row r="666">
          <cell r="C666"/>
          <cell r="D666"/>
          <cell r="E666"/>
          <cell r="F666"/>
          <cell r="G666"/>
          <cell r="H666"/>
          <cell r="I666"/>
          <cell r="J666"/>
          <cell r="K666"/>
          <cell r="L666"/>
          <cell r="M666"/>
          <cell r="N666"/>
          <cell r="O666"/>
        </row>
        <row r="667">
          <cell r="C667"/>
          <cell r="D667"/>
          <cell r="E667"/>
          <cell r="F667"/>
          <cell r="G667"/>
          <cell r="H667"/>
          <cell r="I667"/>
          <cell r="J667"/>
          <cell r="K667"/>
          <cell r="L667"/>
          <cell r="M667"/>
          <cell r="N667"/>
          <cell r="O667"/>
        </row>
        <row r="668">
          <cell r="C668"/>
          <cell r="D668"/>
          <cell r="E668"/>
          <cell r="F668"/>
          <cell r="G668"/>
          <cell r="H668"/>
          <cell r="I668"/>
          <cell r="J668"/>
          <cell r="K668"/>
          <cell r="L668"/>
          <cell r="M668"/>
          <cell r="N668"/>
          <cell r="O668"/>
        </row>
        <row r="669">
          <cell r="C669"/>
          <cell r="D669"/>
          <cell r="E669"/>
          <cell r="F669"/>
          <cell r="G669"/>
          <cell r="H669"/>
          <cell r="I669"/>
          <cell r="J669"/>
          <cell r="K669"/>
          <cell r="L669"/>
          <cell r="M669"/>
          <cell r="N669"/>
          <cell r="O669"/>
        </row>
        <row r="670">
          <cell r="C670"/>
          <cell r="D670"/>
          <cell r="E670"/>
          <cell r="F670"/>
          <cell r="G670"/>
          <cell r="H670"/>
          <cell r="I670"/>
          <cell r="J670"/>
          <cell r="K670"/>
          <cell r="L670"/>
          <cell r="M670"/>
          <cell r="N670"/>
          <cell r="O670"/>
        </row>
        <row r="671">
          <cell r="C671"/>
          <cell r="D671"/>
          <cell r="E671"/>
          <cell r="F671"/>
          <cell r="G671"/>
          <cell r="H671"/>
          <cell r="I671"/>
          <cell r="J671"/>
          <cell r="K671"/>
          <cell r="L671"/>
          <cell r="M671"/>
          <cell r="N671"/>
          <cell r="O671"/>
        </row>
        <row r="672">
          <cell r="C672"/>
          <cell r="D672"/>
          <cell r="E672"/>
          <cell r="F672"/>
          <cell r="G672"/>
          <cell r="H672"/>
          <cell r="I672"/>
          <cell r="J672"/>
          <cell r="K672"/>
          <cell r="L672"/>
          <cell r="M672"/>
          <cell r="N672"/>
          <cell r="O672"/>
        </row>
        <row r="673">
          <cell r="C673"/>
          <cell r="D673"/>
          <cell r="E673"/>
          <cell r="F673"/>
          <cell r="G673"/>
          <cell r="H673"/>
          <cell r="I673"/>
          <cell r="J673"/>
          <cell r="K673"/>
          <cell r="L673"/>
          <cell r="M673"/>
          <cell r="N673"/>
          <cell r="O673"/>
        </row>
        <row r="674">
          <cell r="C674"/>
          <cell r="D674"/>
          <cell r="E674"/>
          <cell r="F674"/>
          <cell r="G674"/>
          <cell r="H674"/>
          <cell r="I674"/>
          <cell r="J674"/>
          <cell r="K674"/>
          <cell r="L674"/>
          <cell r="M674"/>
          <cell r="N674"/>
          <cell r="O674"/>
        </row>
        <row r="675">
          <cell r="C675"/>
          <cell r="D675"/>
          <cell r="E675"/>
          <cell r="F675"/>
          <cell r="G675"/>
          <cell r="H675"/>
          <cell r="I675"/>
          <cell r="J675"/>
          <cell r="K675"/>
          <cell r="L675"/>
          <cell r="M675"/>
          <cell r="N675"/>
          <cell r="O675"/>
        </row>
        <row r="676">
          <cell r="C676"/>
          <cell r="D676"/>
          <cell r="E676"/>
          <cell r="F676"/>
          <cell r="G676"/>
          <cell r="H676"/>
          <cell r="I676"/>
          <cell r="J676"/>
          <cell r="K676"/>
          <cell r="L676"/>
          <cell r="M676"/>
          <cell r="N676"/>
          <cell r="O676"/>
        </row>
        <row r="677">
          <cell r="C677"/>
          <cell r="D677"/>
          <cell r="E677"/>
          <cell r="F677"/>
          <cell r="G677"/>
          <cell r="H677"/>
          <cell r="I677"/>
          <cell r="J677"/>
          <cell r="K677"/>
          <cell r="L677"/>
          <cell r="M677"/>
          <cell r="N677"/>
          <cell r="O677"/>
        </row>
        <row r="678">
          <cell r="C678"/>
          <cell r="D678"/>
          <cell r="E678"/>
          <cell r="F678"/>
          <cell r="G678"/>
          <cell r="H678"/>
          <cell r="I678"/>
          <cell r="J678"/>
          <cell r="K678"/>
          <cell r="L678"/>
          <cell r="M678"/>
          <cell r="N678"/>
          <cell r="O678"/>
        </row>
        <row r="679">
          <cell r="C679"/>
          <cell r="D679"/>
          <cell r="E679"/>
          <cell r="F679"/>
          <cell r="G679"/>
          <cell r="H679"/>
          <cell r="I679"/>
          <cell r="J679"/>
          <cell r="K679"/>
          <cell r="L679"/>
          <cell r="M679"/>
          <cell r="N679"/>
          <cell r="O679"/>
        </row>
        <row r="680">
          <cell r="C680"/>
          <cell r="D680"/>
          <cell r="E680"/>
          <cell r="F680"/>
          <cell r="G680"/>
          <cell r="H680"/>
          <cell r="I680"/>
          <cell r="J680"/>
          <cell r="K680"/>
          <cell r="L680"/>
          <cell r="M680"/>
          <cell r="N680"/>
          <cell r="O680"/>
        </row>
        <row r="681">
          <cell r="C681"/>
          <cell r="D681"/>
          <cell r="E681"/>
          <cell r="F681"/>
          <cell r="G681"/>
          <cell r="H681"/>
          <cell r="I681"/>
          <cell r="J681"/>
          <cell r="K681"/>
          <cell r="L681"/>
          <cell r="M681"/>
          <cell r="N681"/>
          <cell r="O681"/>
        </row>
        <row r="682">
          <cell r="C682"/>
          <cell r="D682"/>
          <cell r="E682"/>
          <cell r="F682"/>
          <cell r="G682"/>
          <cell r="H682"/>
          <cell r="I682"/>
          <cell r="J682"/>
          <cell r="K682"/>
          <cell r="L682"/>
          <cell r="M682"/>
          <cell r="N682"/>
          <cell r="O682"/>
        </row>
        <row r="683">
          <cell r="C683"/>
          <cell r="D683"/>
          <cell r="E683"/>
          <cell r="F683"/>
          <cell r="G683"/>
          <cell r="H683"/>
          <cell r="I683"/>
          <cell r="J683"/>
          <cell r="K683"/>
          <cell r="L683"/>
          <cell r="M683"/>
          <cell r="N683"/>
          <cell r="O683"/>
        </row>
        <row r="684">
          <cell r="C684"/>
          <cell r="D684"/>
          <cell r="E684"/>
          <cell r="F684"/>
          <cell r="G684"/>
          <cell r="H684"/>
          <cell r="I684"/>
          <cell r="J684"/>
          <cell r="K684"/>
          <cell r="L684"/>
          <cell r="M684"/>
          <cell r="N684"/>
          <cell r="O684"/>
        </row>
        <row r="685">
          <cell r="C685"/>
          <cell r="D685"/>
          <cell r="E685"/>
          <cell r="F685"/>
          <cell r="G685"/>
          <cell r="H685"/>
          <cell r="I685"/>
          <cell r="J685"/>
          <cell r="K685"/>
          <cell r="L685"/>
          <cell r="M685"/>
          <cell r="N685"/>
          <cell r="O685"/>
        </row>
        <row r="686">
          <cell r="C686"/>
          <cell r="D686"/>
          <cell r="E686"/>
          <cell r="F686"/>
          <cell r="G686"/>
          <cell r="H686"/>
          <cell r="I686"/>
          <cell r="J686"/>
          <cell r="K686"/>
          <cell r="L686"/>
          <cell r="M686"/>
          <cell r="N686"/>
          <cell r="O686"/>
        </row>
        <row r="687">
          <cell r="C687"/>
          <cell r="D687"/>
          <cell r="E687"/>
          <cell r="F687"/>
          <cell r="G687"/>
          <cell r="H687"/>
          <cell r="I687"/>
          <cell r="J687"/>
          <cell r="K687"/>
          <cell r="L687"/>
          <cell r="M687"/>
          <cell r="N687"/>
          <cell r="O687"/>
        </row>
        <row r="688">
          <cell r="C688"/>
          <cell r="D688"/>
          <cell r="E688"/>
          <cell r="F688"/>
          <cell r="G688"/>
          <cell r="H688"/>
          <cell r="I688"/>
          <cell r="J688"/>
          <cell r="K688"/>
          <cell r="L688"/>
          <cell r="M688"/>
          <cell r="N688"/>
          <cell r="O688"/>
        </row>
        <row r="689">
          <cell r="C689"/>
          <cell r="D689"/>
          <cell r="E689"/>
          <cell r="F689"/>
          <cell r="G689"/>
          <cell r="H689"/>
          <cell r="I689"/>
          <cell r="J689"/>
          <cell r="K689"/>
          <cell r="L689"/>
          <cell r="M689"/>
          <cell r="N689"/>
          <cell r="O689"/>
        </row>
        <row r="690">
          <cell r="C690"/>
          <cell r="D690"/>
          <cell r="E690"/>
          <cell r="F690"/>
          <cell r="G690"/>
          <cell r="H690"/>
          <cell r="I690"/>
          <cell r="J690"/>
          <cell r="K690"/>
          <cell r="L690"/>
          <cell r="M690"/>
          <cell r="N690"/>
          <cell r="O690"/>
        </row>
        <row r="691">
          <cell r="C691"/>
          <cell r="D691"/>
          <cell r="E691"/>
          <cell r="F691"/>
          <cell r="G691"/>
          <cell r="H691"/>
          <cell r="I691"/>
          <cell r="J691"/>
          <cell r="K691"/>
          <cell r="L691"/>
          <cell r="M691"/>
          <cell r="N691"/>
          <cell r="O691"/>
        </row>
        <row r="692">
          <cell r="C692"/>
          <cell r="D692"/>
          <cell r="E692"/>
          <cell r="F692"/>
          <cell r="G692"/>
          <cell r="H692"/>
          <cell r="I692"/>
          <cell r="J692"/>
          <cell r="K692"/>
          <cell r="L692"/>
          <cell r="M692"/>
          <cell r="N692"/>
          <cell r="O692"/>
        </row>
        <row r="693">
          <cell r="C693"/>
          <cell r="D693"/>
          <cell r="E693"/>
          <cell r="F693"/>
          <cell r="G693"/>
          <cell r="H693"/>
          <cell r="I693"/>
          <cell r="J693"/>
          <cell r="K693"/>
          <cell r="L693"/>
          <cell r="M693"/>
          <cell r="N693"/>
          <cell r="O693"/>
        </row>
        <row r="694">
          <cell r="C694"/>
          <cell r="D694"/>
          <cell r="E694"/>
          <cell r="F694"/>
          <cell r="G694"/>
          <cell r="H694"/>
          <cell r="I694"/>
          <cell r="J694"/>
          <cell r="K694"/>
          <cell r="L694"/>
          <cell r="M694"/>
          <cell r="N694"/>
          <cell r="O694"/>
        </row>
        <row r="695">
          <cell r="C695"/>
          <cell r="D695"/>
          <cell r="E695"/>
          <cell r="F695"/>
          <cell r="G695"/>
          <cell r="H695"/>
          <cell r="I695"/>
          <cell r="J695"/>
          <cell r="K695"/>
          <cell r="L695"/>
          <cell r="M695"/>
          <cell r="N695"/>
          <cell r="O695"/>
        </row>
        <row r="696">
          <cell r="C696"/>
          <cell r="D696"/>
          <cell r="E696"/>
          <cell r="F696"/>
          <cell r="G696"/>
          <cell r="H696"/>
          <cell r="I696"/>
          <cell r="J696"/>
          <cell r="K696"/>
          <cell r="L696"/>
          <cell r="M696"/>
          <cell r="N696"/>
          <cell r="O696"/>
        </row>
        <row r="697">
          <cell r="C697"/>
          <cell r="D697"/>
          <cell r="E697"/>
          <cell r="F697"/>
          <cell r="G697"/>
          <cell r="H697"/>
          <cell r="I697"/>
          <cell r="J697"/>
          <cell r="K697"/>
          <cell r="L697"/>
          <cell r="M697"/>
          <cell r="N697"/>
          <cell r="O697"/>
        </row>
        <row r="698">
          <cell r="C698"/>
          <cell r="D698"/>
          <cell r="E698"/>
          <cell r="F698"/>
          <cell r="G698"/>
          <cell r="H698"/>
          <cell r="I698"/>
          <cell r="J698"/>
          <cell r="K698"/>
          <cell r="L698"/>
          <cell r="M698"/>
          <cell r="N698"/>
          <cell r="O698"/>
        </row>
        <row r="699">
          <cell r="C699"/>
          <cell r="D699"/>
          <cell r="E699"/>
          <cell r="F699"/>
          <cell r="G699"/>
          <cell r="H699"/>
          <cell r="I699"/>
          <cell r="J699"/>
          <cell r="K699"/>
          <cell r="L699"/>
          <cell r="M699"/>
          <cell r="N699"/>
          <cell r="O699"/>
        </row>
        <row r="700">
          <cell r="C700"/>
          <cell r="D700"/>
          <cell r="E700"/>
          <cell r="F700"/>
          <cell r="G700"/>
          <cell r="H700"/>
          <cell r="I700"/>
          <cell r="J700"/>
          <cell r="K700"/>
          <cell r="L700"/>
          <cell r="M700"/>
          <cell r="N700"/>
          <cell r="O700"/>
        </row>
        <row r="701">
          <cell r="C701"/>
          <cell r="D701"/>
          <cell r="E701"/>
          <cell r="F701"/>
          <cell r="G701"/>
          <cell r="H701"/>
          <cell r="I701"/>
          <cell r="J701"/>
          <cell r="K701"/>
          <cell r="L701"/>
          <cell r="M701"/>
          <cell r="N701"/>
          <cell r="O701"/>
        </row>
        <row r="702">
          <cell r="C702"/>
          <cell r="D702"/>
          <cell r="E702"/>
          <cell r="F702"/>
          <cell r="G702"/>
          <cell r="H702"/>
          <cell r="I702"/>
          <cell r="J702"/>
          <cell r="K702"/>
          <cell r="L702"/>
          <cell r="M702"/>
          <cell r="N702"/>
          <cell r="O702"/>
        </row>
        <row r="703">
          <cell r="C703"/>
          <cell r="D703"/>
          <cell r="E703"/>
          <cell r="F703"/>
          <cell r="G703"/>
          <cell r="H703"/>
          <cell r="I703"/>
          <cell r="J703"/>
          <cell r="K703"/>
          <cell r="L703"/>
          <cell r="M703"/>
          <cell r="N703"/>
          <cell r="O703"/>
        </row>
        <row r="704">
          <cell r="C704"/>
          <cell r="D704"/>
          <cell r="E704"/>
          <cell r="F704"/>
          <cell r="G704"/>
          <cell r="H704"/>
          <cell r="I704"/>
          <cell r="J704"/>
          <cell r="K704"/>
          <cell r="L704"/>
          <cell r="M704"/>
          <cell r="N704"/>
          <cell r="O704"/>
        </row>
        <row r="705">
          <cell r="C705"/>
          <cell r="D705"/>
          <cell r="E705"/>
          <cell r="F705"/>
          <cell r="G705"/>
          <cell r="H705"/>
          <cell r="I705"/>
          <cell r="J705"/>
          <cell r="K705"/>
          <cell r="L705"/>
          <cell r="M705"/>
          <cell r="N705"/>
          <cell r="O705"/>
        </row>
        <row r="706">
          <cell r="C706"/>
          <cell r="D706"/>
          <cell r="E706"/>
          <cell r="F706"/>
          <cell r="G706"/>
          <cell r="H706"/>
          <cell r="I706"/>
          <cell r="J706"/>
          <cell r="K706"/>
          <cell r="L706"/>
          <cell r="M706"/>
          <cell r="N706"/>
          <cell r="O706"/>
        </row>
        <row r="707">
          <cell r="C707"/>
          <cell r="D707"/>
          <cell r="E707"/>
          <cell r="F707"/>
          <cell r="G707"/>
          <cell r="H707"/>
          <cell r="I707"/>
          <cell r="J707"/>
          <cell r="K707"/>
          <cell r="L707"/>
          <cell r="M707"/>
          <cell r="N707"/>
          <cell r="O707"/>
        </row>
        <row r="708">
          <cell r="C708"/>
          <cell r="D708"/>
          <cell r="E708"/>
          <cell r="F708"/>
          <cell r="G708"/>
          <cell r="H708"/>
          <cell r="I708"/>
          <cell r="J708"/>
          <cell r="K708"/>
          <cell r="L708"/>
          <cell r="M708"/>
          <cell r="N708"/>
          <cell r="O708"/>
        </row>
        <row r="709">
          <cell r="C709"/>
          <cell r="D709"/>
          <cell r="E709"/>
          <cell r="F709"/>
          <cell r="G709"/>
          <cell r="H709"/>
          <cell r="I709"/>
          <cell r="J709"/>
          <cell r="K709"/>
          <cell r="L709"/>
          <cell r="M709"/>
          <cell r="N709"/>
          <cell r="O709"/>
        </row>
        <row r="710">
          <cell r="C710"/>
          <cell r="D710"/>
          <cell r="E710"/>
          <cell r="F710"/>
          <cell r="G710"/>
          <cell r="H710"/>
          <cell r="I710"/>
          <cell r="J710"/>
          <cell r="K710"/>
          <cell r="L710"/>
          <cell r="M710"/>
          <cell r="N710"/>
          <cell r="O710"/>
        </row>
        <row r="711">
          <cell r="C711"/>
          <cell r="D711"/>
          <cell r="E711"/>
          <cell r="F711"/>
          <cell r="G711"/>
          <cell r="H711"/>
          <cell r="I711"/>
          <cell r="J711"/>
          <cell r="K711"/>
          <cell r="L711"/>
          <cell r="M711"/>
          <cell r="N711"/>
          <cell r="O711"/>
        </row>
        <row r="712">
          <cell r="C712"/>
          <cell r="D712"/>
          <cell r="E712"/>
          <cell r="F712"/>
          <cell r="G712"/>
          <cell r="H712"/>
          <cell r="I712"/>
          <cell r="J712"/>
          <cell r="K712"/>
          <cell r="L712"/>
          <cell r="M712"/>
          <cell r="N712"/>
          <cell r="O712"/>
        </row>
        <row r="713">
          <cell r="C713"/>
          <cell r="D713"/>
          <cell r="E713"/>
          <cell r="F713"/>
          <cell r="G713"/>
          <cell r="H713"/>
          <cell r="I713"/>
          <cell r="J713"/>
          <cell r="K713"/>
          <cell r="L713"/>
          <cell r="M713"/>
          <cell r="N713"/>
          <cell r="O713"/>
        </row>
        <row r="714">
          <cell r="C714"/>
          <cell r="D714"/>
          <cell r="E714"/>
          <cell r="F714"/>
          <cell r="G714"/>
          <cell r="H714"/>
          <cell r="I714"/>
          <cell r="J714"/>
          <cell r="K714"/>
          <cell r="L714"/>
          <cell r="M714"/>
          <cell r="N714"/>
          <cell r="O714"/>
        </row>
        <row r="715">
          <cell r="C715"/>
          <cell r="D715"/>
          <cell r="E715"/>
          <cell r="F715"/>
          <cell r="G715"/>
          <cell r="H715"/>
          <cell r="I715"/>
          <cell r="J715"/>
          <cell r="K715"/>
          <cell r="L715"/>
          <cell r="M715"/>
          <cell r="N715"/>
          <cell r="O715"/>
        </row>
        <row r="716">
          <cell r="C716"/>
          <cell r="D716"/>
          <cell r="E716"/>
          <cell r="F716"/>
          <cell r="G716"/>
          <cell r="H716"/>
          <cell r="I716"/>
          <cell r="J716"/>
          <cell r="K716"/>
          <cell r="L716"/>
          <cell r="M716"/>
          <cell r="N716"/>
          <cell r="O716"/>
        </row>
        <row r="717">
          <cell r="C717"/>
          <cell r="D717"/>
          <cell r="E717"/>
          <cell r="F717"/>
          <cell r="G717"/>
          <cell r="H717"/>
          <cell r="I717"/>
          <cell r="J717"/>
          <cell r="K717"/>
          <cell r="L717"/>
          <cell r="M717"/>
          <cell r="N717"/>
          <cell r="O717"/>
        </row>
        <row r="718">
          <cell r="C718"/>
          <cell r="D718"/>
          <cell r="E718"/>
          <cell r="F718"/>
          <cell r="G718"/>
          <cell r="H718"/>
          <cell r="I718"/>
          <cell r="J718"/>
          <cell r="K718"/>
          <cell r="L718"/>
          <cell r="M718"/>
          <cell r="N718"/>
          <cell r="O718"/>
        </row>
        <row r="719">
          <cell r="C719"/>
          <cell r="D719"/>
          <cell r="E719"/>
          <cell r="F719"/>
          <cell r="G719"/>
          <cell r="H719"/>
          <cell r="I719"/>
          <cell r="J719"/>
          <cell r="K719"/>
          <cell r="L719"/>
          <cell r="M719"/>
          <cell r="N719"/>
          <cell r="O719"/>
        </row>
        <row r="720">
          <cell r="C720"/>
          <cell r="D720"/>
          <cell r="E720"/>
          <cell r="F720"/>
          <cell r="G720"/>
          <cell r="H720"/>
          <cell r="I720"/>
          <cell r="J720"/>
          <cell r="K720"/>
          <cell r="L720"/>
          <cell r="M720"/>
          <cell r="N720"/>
          <cell r="O720"/>
        </row>
        <row r="721">
          <cell r="C721"/>
          <cell r="D721"/>
          <cell r="E721"/>
          <cell r="F721"/>
          <cell r="G721"/>
          <cell r="H721"/>
          <cell r="I721"/>
          <cell r="J721"/>
          <cell r="K721"/>
          <cell r="L721"/>
          <cell r="M721"/>
          <cell r="N721"/>
          <cell r="O721"/>
        </row>
        <row r="722">
          <cell r="C722"/>
          <cell r="D722"/>
          <cell r="E722"/>
          <cell r="F722"/>
          <cell r="G722"/>
          <cell r="H722"/>
          <cell r="I722"/>
          <cell r="J722"/>
          <cell r="K722"/>
          <cell r="L722"/>
          <cell r="M722"/>
          <cell r="N722"/>
          <cell r="O722"/>
        </row>
        <row r="723">
          <cell r="C723"/>
          <cell r="D723"/>
          <cell r="E723"/>
          <cell r="F723"/>
          <cell r="G723"/>
          <cell r="H723"/>
          <cell r="I723"/>
          <cell r="J723"/>
          <cell r="K723"/>
          <cell r="L723"/>
          <cell r="M723"/>
          <cell r="N723"/>
          <cell r="O723"/>
        </row>
        <row r="724">
          <cell r="C724"/>
          <cell r="D724"/>
          <cell r="E724"/>
          <cell r="F724"/>
          <cell r="G724"/>
          <cell r="H724"/>
          <cell r="I724"/>
          <cell r="J724"/>
          <cell r="K724"/>
          <cell r="L724"/>
          <cell r="M724"/>
          <cell r="N724"/>
          <cell r="O724"/>
        </row>
        <row r="725">
          <cell r="C725"/>
          <cell r="D725"/>
          <cell r="E725"/>
          <cell r="F725"/>
          <cell r="G725"/>
          <cell r="H725"/>
          <cell r="I725"/>
          <cell r="J725"/>
          <cell r="K725"/>
          <cell r="L725"/>
          <cell r="M725"/>
          <cell r="N725"/>
          <cell r="O725"/>
        </row>
        <row r="726">
          <cell r="C726"/>
          <cell r="D726"/>
          <cell r="E726"/>
          <cell r="F726"/>
          <cell r="G726"/>
          <cell r="H726"/>
          <cell r="I726"/>
          <cell r="J726"/>
          <cell r="K726"/>
          <cell r="L726"/>
          <cell r="M726"/>
          <cell r="N726"/>
          <cell r="O726"/>
        </row>
        <row r="727">
          <cell r="C727"/>
          <cell r="D727"/>
          <cell r="E727"/>
          <cell r="F727"/>
          <cell r="G727"/>
          <cell r="H727"/>
          <cell r="I727"/>
          <cell r="J727"/>
          <cell r="K727"/>
          <cell r="L727"/>
          <cell r="M727"/>
          <cell r="N727"/>
          <cell r="O727"/>
        </row>
        <row r="728">
          <cell r="C728"/>
          <cell r="D728"/>
          <cell r="E728"/>
          <cell r="F728"/>
          <cell r="G728"/>
          <cell r="H728"/>
          <cell r="I728"/>
          <cell r="J728"/>
          <cell r="K728"/>
          <cell r="L728"/>
          <cell r="M728"/>
          <cell r="N728"/>
          <cell r="O728"/>
        </row>
        <row r="729">
          <cell r="C729"/>
          <cell r="D729"/>
          <cell r="E729"/>
          <cell r="F729"/>
          <cell r="G729"/>
          <cell r="H729"/>
          <cell r="I729"/>
          <cell r="J729"/>
          <cell r="K729"/>
          <cell r="L729"/>
          <cell r="M729"/>
          <cell r="N729"/>
          <cell r="O729"/>
        </row>
        <row r="730">
          <cell r="C730"/>
          <cell r="D730"/>
          <cell r="E730"/>
          <cell r="F730"/>
          <cell r="G730"/>
          <cell r="H730"/>
          <cell r="I730"/>
          <cell r="J730"/>
          <cell r="K730"/>
          <cell r="L730"/>
          <cell r="M730"/>
          <cell r="N730"/>
          <cell r="O730"/>
        </row>
        <row r="731">
          <cell r="C731"/>
          <cell r="D731"/>
          <cell r="E731"/>
          <cell r="F731"/>
          <cell r="G731"/>
          <cell r="H731"/>
          <cell r="I731"/>
          <cell r="J731"/>
          <cell r="K731"/>
          <cell r="L731"/>
          <cell r="M731"/>
          <cell r="N731"/>
          <cell r="O731"/>
        </row>
        <row r="732">
          <cell r="C732"/>
          <cell r="D732"/>
          <cell r="E732"/>
          <cell r="F732"/>
          <cell r="G732"/>
          <cell r="H732"/>
          <cell r="I732"/>
          <cell r="J732"/>
          <cell r="K732"/>
          <cell r="L732"/>
          <cell r="M732"/>
          <cell r="N732"/>
          <cell r="O732"/>
        </row>
        <row r="733">
          <cell r="C733"/>
          <cell r="D733"/>
          <cell r="E733"/>
          <cell r="F733"/>
          <cell r="G733"/>
          <cell r="H733"/>
          <cell r="I733"/>
          <cell r="J733"/>
          <cell r="K733"/>
          <cell r="L733"/>
          <cell r="M733"/>
          <cell r="N733"/>
          <cell r="O733"/>
        </row>
        <row r="734">
          <cell r="C734"/>
          <cell r="D734"/>
          <cell r="E734"/>
          <cell r="F734"/>
          <cell r="G734"/>
          <cell r="H734"/>
          <cell r="I734"/>
          <cell r="J734"/>
          <cell r="K734"/>
          <cell r="L734"/>
          <cell r="M734"/>
          <cell r="N734"/>
          <cell r="O734"/>
        </row>
        <row r="735">
          <cell r="C735"/>
          <cell r="D735"/>
          <cell r="E735"/>
          <cell r="F735"/>
          <cell r="G735"/>
          <cell r="H735"/>
          <cell r="I735"/>
          <cell r="J735"/>
          <cell r="K735"/>
          <cell r="L735"/>
          <cell r="M735"/>
          <cell r="N735"/>
          <cell r="O735"/>
        </row>
        <row r="736">
          <cell r="C736"/>
          <cell r="D736"/>
          <cell r="E736"/>
          <cell r="F736"/>
          <cell r="G736"/>
          <cell r="H736"/>
          <cell r="I736"/>
          <cell r="J736"/>
          <cell r="K736"/>
          <cell r="L736"/>
          <cell r="M736"/>
          <cell r="N736"/>
          <cell r="O736"/>
        </row>
        <row r="737">
          <cell r="C737"/>
          <cell r="D737"/>
          <cell r="E737"/>
          <cell r="F737"/>
          <cell r="G737"/>
          <cell r="H737"/>
          <cell r="I737"/>
          <cell r="J737"/>
          <cell r="K737"/>
          <cell r="L737"/>
          <cell r="M737"/>
          <cell r="N737"/>
          <cell r="O737"/>
        </row>
        <row r="738">
          <cell r="C738"/>
          <cell r="D738"/>
          <cell r="E738"/>
          <cell r="F738"/>
          <cell r="G738"/>
          <cell r="H738"/>
          <cell r="I738"/>
          <cell r="J738"/>
          <cell r="K738"/>
          <cell r="L738"/>
          <cell r="M738"/>
          <cell r="N738"/>
          <cell r="O738"/>
        </row>
        <row r="739">
          <cell r="C739"/>
          <cell r="D739"/>
          <cell r="E739"/>
          <cell r="F739"/>
          <cell r="G739"/>
          <cell r="H739"/>
          <cell r="I739"/>
          <cell r="J739"/>
          <cell r="K739"/>
          <cell r="L739"/>
          <cell r="M739"/>
          <cell r="N739"/>
          <cell r="O739"/>
        </row>
        <row r="740">
          <cell r="C740"/>
          <cell r="D740"/>
          <cell r="E740"/>
          <cell r="F740"/>
          <cell r="G740"/>
          <cell r="H740"/>
          <cell r="I740"/>
          <cell r="J740"/>
          <cell r="K740"/>
          <cell r="L740"/>
          <cell r="M740"/>
          <cell r="N740"/>
          <cell r="O740"/>
        </row>
        <row r="741">
          <cell r="C741"/>
          <cell r="D741"/>
          <cell r="E741"/>
          <cell r="F741"/>
          <cell r="G741"/>
          <cell r="H741"/>
          <cell r="I741"/>
          <cell r="J741"/>
          <cell r="K741"/>
          <cell r="L741"/>
          <cell r="M741"/>
          <cell r="N741"/>
          <cell r="O741"/>
        </row>
        <row r="742">
          <cell r="C742"/>
          <cell r="D742"/>
          <cell r="E742"/>
          <cell r="F742"/>
          <cell r="G742"/>
          <cell r="H742"/>
          <cell r="I742"/>
          <cell r="J742"/>
          <cell r="K742"/>
          <cell r="L742"/>
          <cell r="M742"/>
          <cell r="N742"/>
          <cell r="O742"/>
        </row>
        <row r="743">
          <cell r="C743"/>
          <cell r="D743"/>
          <cell r="E743"/>
          <cell r="F743"/>
          <cell r="G743"/>
          <cell r="H743"/>
          <cell r="I743"/>
          <cell r="J743"/>
          <cell r="K743"/>
          <cell r="L743"/>
          <cell r="M743"/>
          <cell r="N743"/>
          <cell r="O743"/>
        </row>
        <row r="744">
          <cell r="C744"/>
          <cell r="D744"/>
          <cell r="E744"/>
          <cell r="F744"/>
          <cell r="G744"/>
          <cell r="H744"/>
          <cell r="I744"/>
          <cell r="J744"/>
          <cell r="K744"/>
          <cell r="L744"/>
          <cell r="M744"/>
          <cell r="N744"/>
          <cell r="O744"/>
        </row>
        <row r="745">
          <cell r="C745"/>
          <cell r="D745"/>
          <cell r="E745"/>
          <cell r="F745"/>
          <cell r="G745"/>
          <cell r="H745"/>
          <cell r="I745"/>
          <cell r="J745"/>
          <cell r="K745"/>
          <cell r="L745"/>
          <cell r="M745"/>
          <cell r="N745"/>
          <cell r="O745"/>
        </row>
        <row r="746">
          <cell r="C746"/>
          <cell r="D746"/>
          <cell r="E746"/>
          <cell r="F746"/>
          <cell r="G746"/>
          <cell r="H746"/>
          <cell r="I746"/>
          <cell r="J746"/>
          <cell r="K746"/>
          <cell r="L746"/>
          <cell r="M746"/>
          <cell r="N746"/>
          <cell r="O746"/>
        </row>
        <row r="747">
          <cell r="C747"/>
          <cell r="D747"/>
          <cell r="E747"/>
          <cell r="F747"/>
          <cell r="G747"/>
          <cell r="H747"/>
          <cell r="I747"/>
          <cell r="J747"/>
          <cell r="K747"/>
          <cell r="L747"/>
          <cell r="M747"/>
          <cell r="N747"/>
          <cell r="O747"/>
        </row>
        <row r="748">
          <cell r="C748"/>
          <cell r="D748"/>
          <cell r="E748"/>
          <cell r="F748"/>
          <cell r="G748"/>
          <cell r="H748"/>
          <cell r="I748"/>
          <cell r="J748"/>
          <cell r="K748"/>
          <cell r="L748"/>
          <cell r="M748"/>
          <cell r="N748"/>
          <cell r="O748"/>
        </row>
        <row r="749">
          <cell r="C749"/>
          <cell r="D749"/>
          <cell r="E749"/>
          <cell r="F749"/>
          <cell r="G749"/>
          <cell r="H749"/>
          <cell r="I749"/>
          <cell r="J749"/>
          <cell r="K749"/>
          <cell r="L749"/>
          <cell r="M749"/>
          <cell r="N749"/>
          <cell r="O749"/>
        </row>
        <row r="750">
          <cell r="C750"/>
          <cell r="D750"/>
          <cell r="E750"/>
          <cell r="F750"/>
          <cell r="G750"/>
          <cell r="H750"/>
          <cell r="I750"/>
          <cell r="J750"/>
          <cell r="K750"/>
          <cell r="L750"/>
          <cell r="M750"/>
          <cell r="N750"/>
          <cell r="O750"/>
        </row>
        <row r="751">
          <cell r="C751"/>
          <cell r="D751"/>
          <cell r="E751"/>
          <cell r="F751"/>
          <cell r="G751"/>
          <cell r="H751"/>
          <cell r="I751"/>
          <cell r="J751"/>
          <cell r="K751"/>
          <cell r="L751"/>
          <cell r="M751"/>
          <cell r="N751"/>
          <cell r="O751"/>
        </row>
        <row r="752">
          <cell r="C752"/>
          <cell r="D752"/>
          <cell r="E752"/>
          <cell r="F752"/>
          <cell r="G752"/>
          <cell r="H752"/>
          <cell r="I752"/>
          <cell r="J752"/>
          <cell r="K752"/>
          <cell r="L752"/>
          <cell r="M752"/>
          <cell r="N752"/>
          <cell r="O752"/>
        </row>
        <row r="753">
          <cell r="C753"/>
          <cell r="D753"/>
          <cell r="E753"/>
          <cell r="F753"/>
          <cell r="G753"/>
          <cell r="H753"/>
          <cell r="I753"/>
          <cell r="J753"/>
          <cell r="K753"/>
          <cell r="L753"/>
          <cell r="M753"/>
          <cell r="N753"/>
          <cell r="O753"/>
        </row>
        <row r="754">
          <cell r="C754"/>
          <cell r="D754"/>
          <cell r="E754"/>
          <cell r="F754"/>
          <cell r="G754"/>
          <cell r="H754"/>
          <cell r="I754"/>
          <cell r="J754"/>
          <cell r="K754"/>
          <cell r="L754"/>
          <cell r="M754"/>
          <cell r="N754"/>
          <cell r="O754"/>
        </row>
        <row r="755">
          <cell r="C755"/>
          <cell r="D755"/>
          <cell r="E755"/>
          <cell r="F755"/>
          <cell r="G755"/>
          <cell r="H755"/>
          <cell r="I755"/>
          <cell r="J755"/>
          <cell r="K755"/>
          <cell r="L755"/>
          <cell r="M755"/>
          <cell r="N755"/>
          <cell r="O755"/>
        </row>
        <row r="756">
          <cell r="C756"/>
          <cell r="D756"/>
          <cell r="E756"/>
          <cell r="F756"/>
          <cell r="G756"/>
          <cell r="H756"/>
          <cell r="I756"/>
          <cell r="J756"/>
          <cell r="K756"/>
          <cell r="L756"/>
          <cell r="M756"/>
          <cell r="N756"/>
          <cell r="O756"/>
        </row>
        <row r="757">
          <cell r="C757"/>
          <cell r="D757"/>
          <cell r="E757"/>
          <cell r="F757"/>
          <cell r="G757"/>
          <cell r="H757"/>
          <cell r="I757"/>
          <cell r="J757"/>
          <cell r="K757"/>
          <cell r="L757"/>
          <cell r="M757"/>
          <cell r="N757"/>
          <cell r="O757"/>
        </row>
        <row r="758">
          <cell r="C758"/>
          <cell r="D758"/>
          <cell r="E758"/>
          <cell r="F758"/>
          <cell r="G758"/>
          <cell r="H758"/>
          <cell r="I758"/>
          <cell r="J758"/>
          <cell r="K758"/>
          <cell r="L758"/>
          <cell r="M758"/>
          <cell r="N758"/>
          <cell r="O758"/>
        </row>
        <row r="759">
          <cell r="C759"/>
          <cell r="D759"/>
          <cell r="E759"/>
          <cell r="F759"/>
          <cell r="G759"/>
          <cell r="H759"/>
          <cell r="I759"/>
          <cell r="J759"/>
          <cell r="K759"/>
          <cell r="L759"/>
          <cell r="M759"/>
          <cell r="N759"/>
          <cell r="O759"/>
        </row>
        <row r="760">
          <cell r="C760"/>
          <cell r="D760"/>
          <cell r="E760"/>
          <cell r="F760"/>
          <cell r="G760"/>
          <cell r="H760"/>
          <cell r="I760"/>
          <cell r="J760"/>
          <cell r="K760"/>
          <cell r="L760"/>
          <cell r="M760"/>
          <cell r="N760"/>
          <cell r="O760"/>
        </row>
        <row r="761">
          <cell r="C761"/>
          <cell r="D761"/>
          <cell r="E761"/>
          <cell r="F761"/>
          <cell r="G761"/>
          <cell r="H761"/>
          <cell r="I761"/>
          <cell r="J761"/>
          <cell r="K761"/>
          <cell r="L761"/>
          <cell r="M761"/>
          <cell r="N761"/>
          <cell r="O761"/>
        </row>
        <row r="762">
          <cell r="C762"/>
          <cell r="D762"/>
          <cell r="E762"/>
          <cell r="F762"/>
          <cell r="G762"/>
          <cell r="H762"/>
          <cell r="I762"/>
          <cell r="J762"/>
          <cell r="K762"/>
          <cell r="L762"/>
          <cell r="M762"/>
          <cell r="N762"/>
          <cell r="O762"/>
        </row>
        <row r="763">
          <cell r="C763"/>
          <cell r="D763"/>
          <cell r="E763"/>
          <cell r="F763"/>
          <cell r="G763"/>
          <cell r="H763"/>
          <cell r="I763"/>
          <cell r="J763"/>
          <cell r="K763"/>
          <cell r="L763"/>
          <cell r="M763"/>
          <cell r="N763"/>
          <cell r="O763"/>
        </row>
        <row r="764">
          <cell r="C764"/>
          <cell r="D764"/>
          <cell r="E764"/>
          <cell r="F764"/>
          <cell r="G764"/>
          <cell r="H764"/>
          <cell r="I764"/>
          <cell r="J764"/>
          <cell r="K764"/>
          <cell r="L764"/>
          <cell r="M764"/>
          <cell r="N764"/>
          <cell r="O764"/>
        </row>
        <row r="765">
          <cell r="C765"/>
          <cell r="D765"/>
          <cell r="E765"/>
          <cell r="F765"/>
          <cell r="G765"/>
          <cell r="H765"/>
          <cell r="I765"/>
          <cell r="J765"/>
          <cell r="K765"/>
          <cell r="L765"/>
          <cell r="M765"/>
          <cell r="N765"/>
          <cell r="O765"/>
        </row>
        <row r="766">
          <cell r="C766"/>
          <cell r="D766"/>
          <cell r="E766"/>
          <cell r="F766"/>
          <cell r="G766"/>
          <cell r="H766"/>
          <cell r="I766"/>
          <cell r="J766"/>
          <cell r="K766"/>
          <cell r="L766"/>
          <cell r="M766"/>
          <cell r="N766"/>
          <cell r="O766"/>
        </row>
        <row r="767">
          <cell r="C767"/>
          <cell r="D767"/>
          <cell r="E767"/>
          <cell r="F767"/>
          <cell r="G767"/>
          <cell r="H767"/>
          <cell r="I767"/>
          <cell r="J767"/>
          <cell r="K767"/>
          <cell r="L767"/>
          <cell r="M767"/>
          <cell r="N767"/>
          <cell r="O767"/>
        </row>
        <row r="768">
          <cell r="C768"/>
          <cell r="D768"/>
          <cell r="E768"/>
          <cell r="F768"/>
          <cell r="G768"/>
          <cell r="H768"/>
          <cell r="I768"/>
          <cell r="J768"/>
          <cell r="K768"/>
          <cell r="L768"/>
          <cell r="M768"/>
          <cell r="N768"/>
          <cell r="O768"/>
        </row>
        <row r="769">
          <cell r="C769"/>
          <cell r="D769"/>
          <cell r="E769"/>
          <cell r="F769"/>
          <cell r="G769"/>
          <cell r="H769"/>
          <cell r="I769"/>
          <cell r="J769"/>
          <cell r="K769"/>
          <cell r="L769"/>
          <cell r="M769"/>
          <cell r="N769"/>
          <cell r="O769"/>
        </row>
        <row r="770">
          <cell r="C770"/>
          <cell r="D770"/>
          <cell r="E770"/>
          <cell r="F770"/>
          <cell r="G770"/>
          <cell r="H770"/>
          <cell r="I770"/>
          <cell r="J770"/>
          <cell r="K770"/>
          <cell r="L770"/>
          <cell r="M770"/>
          <cell r="N770"/>
          <cell r="O770"/>
        </row>
        <row r="771">
          <cell r="C771"/>
          <cell r="D771"/>
          <cell r="E771"/>
          <cell r="F771"/>
          <cell r="G771"/>
          <cell r="H771"/>
          <cell r="I771"/>
          <cell r="J771"/>
          <cell r="K771"/>
          <cell r="L771"/>
          <cell r="M771"/>
          <cell r="N771"/>
          <cell r="O771"/>
        </row>
        <row r="772">
          <cell r="C772"/>
          <cell r="D772"/>
          <cell r="E772"/>
          <cell r="F772"/>
          <cell r="G772"/>
          <cell r="H772"/>
          <cell r="I772"/>
          <cell r="J772"/>
          <cell r="K772"/>
          <cell r="L772"/>
          <cell r="M772"/>
          <cell r="N772"/>
          <cell r="O772"/>
        </row>
        <row r="773">
          <cell r="C773"/>
          <cell r="D773"/>
          <cell r="E773"/>
          <cell r="F773"/>
          <cell r="G773"/>
          <cell r="H773"/>
          <cell r="I773"/>
          <cell r="J773"/>
          <cell r="K773"/>
          <cell r="L773"/>
          <cell r="M773"/>
          <cell r="N773"/>
          <cell r="O773"/>
        </row>
        <row r="774">
          <cell r="C774"/>
          <cell r="D774"/>
          <cell r="E774"/>
          <cell r="F774"/>
          <cell r="G774"/>
          <cell r="H774"/>
          <cell r="I774"/>
          <cell r="J774"/>
          <cell r="K774"/>
          <cell r="L774"/>
          <cell r="M774"/>
          <cell r="N774"/>
          <cell r="O774"/>
        </row>
        <row r="775">
          <cell r="C775"/>
          <cell r="D775"/>
          <cell r="E775"/>
          <cell r="F775"/>
          <cell r="G775"/>
          <cell r="H775"/>
          <cell r="I775"/>
          <cell r="J775"/>
          <cell r="K775"/>
          <cell r="L775"/>
          <cell r="M775"/>
          <cell r="N775"/>
          <cell r="O775"/>
        </row>
        <row r="776">
          <cell r="C776"/>
          <cell r="D776"/>
          <cell r="E776"/>
          <cell r="F776"/>
          <cell r="G776"/>
          <cell r="H776"/>
          <cell r="I776"/>
          <cell r="J776"/>
          <cell r="K776"/>
          <cell r="L776"/>
          <cell r="M776"/>
          <cell r="N776"/>
          <cell r="O776"/>
        </row>
        <row r="777">
          <cell r="C777"/>
          <cell r="D777"/>
          <cell r="E777"/>
          <cell r="F777"/>
          <cell r="G777"/>
          <cell r="H777"/>
          <cell r="I777"/>
          <cell r="J777"/>
          <cell r="K777"/>
          <cell r="L777"/>
          <cell r="M777"/>
          <cell r="N777"/>
          <cell r="O777"/>
        </row>
        <row r="778">
          <cell r="C778"/>
          <cell r="D778"/>
          <cell r="E778"/>
          <cell r="F778"/>
          <cell r="G778"/>
          <cell r="H778"/>
          <cell r="I778"/>
          <cell r="J778"/>
          <cell r="K778"/>
          <cell r="L778"/>
          <cell r="M778"/>
          <cell r="N778"/>
          <cell r="O778"/>
        </row>
        <row r="779">
          <cell r="C779"/>
          <cell r="D779"/>
          <cell r="E779"/>
          <cell r="F779"/>
          <cell r="G779"/>
          <cell r="H779"/>
          <cell r="I779"/>
          <cell r="J779"/>
          <cell r="K779"/>
          <cell r="L779"/>
          <cell r="M779"/>
          <cell r="N779"/>
          <cell r="O779"/>
        </row>
        <row r="780">
          <cell r="C780"/>
          <cell r="D780"/>
          <cell r="E780"/>
          <cell r="F780"/>
          <cell r="G780"/>
          <cell r="H780"/>
          <cell r="I780"/>
          <cell r="J780"/>
          <cell r="K780"/>
          <cell r="L780"/>
          <cell r="M780"/>
          <cell r="N780"/>
          <cell r="O780"/>
        </row>
        <row r="781">
          <cell r="C781"/>
          <cell r="D781"/>
          <cell r="E781"/>
          <cell r="F781"/>
          <cell r="G781"/>
          <cell r="H781"/>
          <cell r="I781"/>
          <cell r="J781"/>
          <cell r="K781"/>
          <cell r="L781"/>
          <cell r="M781"/>
          <cell r="N781"/>
          <cell r="O781"/>
        </row>
        <row r="782">
          <cell r="C782"/>
          <cell r="D782"/>
          <cell r="E782"/>
          <cell r="F782"/>
          <cell r="G782"/>
          <cell r="H782"/>
          <cell r="I782"/>
          <cell r="J782"/>
          <cell r="K782"/>
          <cell r="L782"/>
          <cell r="M782"/>
          <cell r="N782"/>
          <cell r="O782"/>
        </row>
        <row r="783">
          <cell r="C783"/>
          <cell r="D783"/>
          <cell r="E783"/>
          <cell r="F783"/>
          <cell r="G783"/>
          <cell r="H783"/>
          <cell r="I783"/>
          <cell r="J783"/>
          <cell r="K783"/>
          <cell r="L783"/>
          <cell r="M783"/>
          <cell r="N783"/>
          <cell r="O783"/>
        </row>
        <row r="784">
          <cell r="C784"/>
          <cell r="D784"/>
          <cell r="E784"/>
          <cell r="F784"/>
          <cell r="G784"/>
          <cell r="H784"/>
          <cell r="I784"/>
          <cell r="J784"/>
          <cell r="K784"/>
          <cell r="L784"/>
          <cell r="M784"/>
          <cell r="N784"/>
          <cell r="O784"/>
        </row>
        <row r="785">
          <cell r="C785"/>
          <cell r="D785"/>
          <cell r="E785"/>
          <cell r="F785"/>
          <cell r="G785"/>
          <cell r="H785"/>
          <cell r="I785"/>
          <cell r="J785"/>
          <cell r="K785"/>
          <cell r="L785"/>
          <cell r="M785"/>
          <cell r="N785"/>
          <cell r="O785"/>
        </row>
        <row r="786">
          <cell r="C786"/>
          <cell r="D786"/>
          <cell r="E786"/>
          <cell r="F786"/>
          <cell r="G786"/>
          <cell r="H786"/>
          <cell r="I786"/>
          <cell r="J786"/>
          <cell r="K786"/>
          <cell r="L786"/>
          <cell r="M786"/>
          <cell r="N786"/>
          <cell r="O786"/>
        </row>
        <row r="787">
          <cell r="C787"/>
          <cell r="D787"/>
          <cell r="E787"/>
          <cell r="F787"/>
          <cell r="G787"/>
          <cell r="H787"/>
          <cell r="I787"/>
          <cell r="J787"/>
          <cell r="K787"/>
          <cell r="L787"/>
          <cell r="M787"/>
          <cell r="N787"/>
          <cell r="O787"/>
        </row>
        <row r="788">
          <cell r="C788"/>
          <cell r="D788"/>
          <cell r="E788"/>
          <cell r="F788"/>
          <cell r="G788"/>
          <cell r="H788"/>
          <cell r="I788"/>
          <cell r="J788"/>
          <cell r="K788"/>
          <cell r="L788"/>
          <cell r="M788"/>
          <cell r="N788"/>
          <cell r="O788"/>
        </row>
        <row r="789">
          <cell r="C789"/>
          <cell r="D789"/>
          <cell r="E789"/>
          <cell r="F789"/>
          <cell r="G789"/>
          <cell r="H789"/>
          <cell r="I789"/>
          <cell r="J789"/>
          <cell r="K789"/>
          <cell r="L789"/>
          <cell r="M789"/>
          <cell r="N789"/>
          <cell r="O789"/>
        </row>
        <row r="790">
          <cell r="C790"/>
          <cell r="D790"/>
          <cell r="E790"/>
          <cell r="F790"/>
          <cell r="G790"/>
          <cell r="H790"/>
          <cell r="I790"/>
          <cell r="J790"/>
          <cell r="K790"/>
          <cell r="L790"/>
          <cell r="M790"/>
          <cell r="N790"/>
          <cell r="O790"/>
        </row>
        <row r="791">
          <cell r="C791"/>
          <cell r="D791"/>
          <cell r="E791"/>
          <cell r="F791"/>
          <cell r="G791"/>
          <cell r="H791"/>
          <cell r="I791"/>
          <cell r="J791"/>
          <cell r="K791"/>
          <cell r="L791"/>
          <cell r="M791"/>
          <cell r="N791"/>
          <cell r="O791"/>
        </row>
        <row r="792">
          <cell r="C792"/>
          <cell r="D792"/>
          <cell r="E792"/>
          <cell r="F792"/>
          <cell r="G792"/>
          <cell r="H792"/>
          <cell r="I792"/>
          <cell r="J792"/>
          <cell r="K792"/>
          <cell r="L792"/>
          <cell r="M792"/>
          <cell r="N792"/>
          <cell r="O792"/>
        </row>
        <row r="793">
          <cell r="C793"/>
          <cell r="D793"/>
          <cell r="E793"/>
          <cell r="F793"/>
          <cell r="G793"/>
          <cell r="H793"/>
          <cell r="I793"/>
          <cell r="J793"/>
          <cell r="K793"/>
          <cell r="L793"/>
          <cell r="M793"/>
          <cell r="N793"/>
          <cell r="O793"/>
        </row>
        <row r="794">
          <cell r="C794"/>
          <cell r="D794"/>
          <cell r="E794"/>
          <cell r="F794"/>
          <cell r="G794"/>
          <cell r="H794"/>
          <cell r="I794"/>
          <cell r="J794"/>
          <cell r="K794"/>
          <cell r="L794"/>
          <cell r="M794"/>
          <cell r="N794"/>
          <cell r="O794"/>
        </row>
        <row r="795">
          <cell r="C795"/>
          <cell r="D795"/>
          <cell r="E795"/>
          <cell r="F795"/>
          <cell r="G795"/>
          <cell r="H795"/>
          <cell r="I795"/>
          <cell r="J795"/>
          <cell r="K795"/>
          <cell r="L795"/>
          <cell r="M795"/>
          <cell r="N795"/>
          <cell r="O795"/>
        </row>
        <row r="796">
          <cell r="C796"/>
          <cell r="D796"/>
          <cell r="E796"/>
          <cell r="F796"/>
          <cell r="G796"/>
          <cell r="H796"/>
          <cell r="I796"/>
          <cell r="J796"/>
          <cell r="K796"/>
          <cell r="L796"/>
          <cell r="M796"/>
          <cell r="N796"/>
          <cell r="O796"/>
        </row>
        <row r="797">
          <cell r="C797"/>
          <cell r="D797"/>
          <cell r="E797"/>
          <cell r="F797"/>
          <cell r="G797"/>
          <cell r="H797"/>
          <cell r="I797"/>
          <cell r="J797"/>
          <cell r="K797"/>
          <cell r="L797"/>
          <cell r="M797"/>
          <cell r="N797"/>
          <cell r="O797"/>
        </row>
        <row r="798">
          <cell r="C798"/>
          <cell r="D798"/>
          <cell r="E798"/>
          <cell r="F798"/>
          <cell r="G798"/>
          <cell r="H798"/>
          <cell r="I798"/>
          <cell r="J798"/>
          <cell r="K798"/>
          <cell r="L798"/>
          <cell r="M798"/>
          <cell r="N798"/>
          <cell r="O798"/>
        </row>
        <row r="799">
          <cell r="C799"/>
          <cell r="D799"/>
          <cell r="E799"/>
          <cell r="F799"/>
          <cell r="G799"/>
          <cell r="H799"/>
          <cell r="I799"/>
          <cell r="J799"/>
          <cell r="K799"/>
          <cell r="L799"/>
          <cell r="M799"/>
          <cell r="N799"/>
          <cell r="O799"/>
        </row>
        <row r="800">
          <cell r="C800"/>
          <cell r="D800"/>
          <cell r="E800"/>
          <cell r="F800"/>
          <cell r="G800"/>
          <cell r="H800"/>
          <cell r="I800"/>
          <cell r="J800"/>
          <cell r="K800"/>
          <cell r="L800"/>
          <cell r="M800"/>
          <cell r="N800"/>
          <cell r="O800"/>
        </row>
        <row r="801">
          <cell r="C801"/>
          <cell r="D801"/>
          <cell r="E801"/>
          <cell r="F801"/>
          <cell r="G801"/>
          <cell r="H801"/>
          <cell r="I801"/>
          <cell r="J801"/>
          <cell r="K801"/>
          <cell r="L801"/>
          <cell r="M801"/>
          <cell r="N801"/>
          <cell r="O801"/>
        </row>
        <row r="802">
          <cell r="C802"/>
          <cell r="D802"/>
          <cell r="E802"/>
          <cell r="F802"/>
          <cell r="G802"/>
          <cell r="H802"/>
          <cell r="I802"/>
          <cell r="J802"/>
          <cell r="K802"/>
          <cell r="L802"/>
          <cell r="M802"/>
          <cell r="N802"/>
          <cell r="O802"/>
        </row>
        <row r="803">
          <cell r="C803"/>
          <cell r="D803"/>
          <cell r="E803"/>
          <cell r="F803"/>
          <cell r="G803"/>
          <cell r="H803"/>
          <cell r="I803"/>
          <cell r="J803"/>
          <cell r="K803"/>
          <cell r="L803"/>
          <cell r="M803"/>
          <cell r="N803"/>
          <cell r="O803"/>
        </row>
        <row r="804">
          <cell r="C804"/>
          <cell r="D804"/>
          <cell r="E804"/>
          <cell r="F804"/>
          <cell r="G804"/>
          <cell r="H804"/>
          <cell r="I804"/>
          <cell r="J804"/>
          <cell r="K804"/>
          <cell r="L804"/>
          <cell r="M804"/>
          <cell r="N804"/>
          <cell r="O804"/>
        </row>
        <row r="805">
          <cell r="C805"/>
          <cell r="D805"/>
          <cell r="E805"/>
          <cell r="F805"/>
          <cell r="G805"/>
          <cell r="H805"/>
          <cell r="I805"/>
          <cell r="J805"/>
          <cell r="K805"/>
          <cell r="L805"/>
          <cell r="M805"/>
          <cell r="N805"/>
          <cell r="O805"/>
        </row>
        <row r="806">
          <cell r="C806"/>
          <cell r="D806"/>
          <cell r="E806"/>
          <cell r="F806"/>
          <cell r="G806"/>
          <cell r="H806"/>
          <cell r="I806"/>
          <cell r="J806"/>
          <cell r="K806"/>
          <cell r="L806"/>
          <cell r="M806"/>
          <cell r="N806"/>
          <cell r="O806"/>
        </row>
        <row r="807">
          <cell r="C807"/>
          <cell r="D807"/>
          <cell r="E807"/>
          <cell r="F807"/>
          <cell r="G807"/>
          <cell r="H807"/>
          <cell r="I807"/>
          <cell r="J807"/>
          <cell r="K807"/>
          <cell r="L807"/>
          <cell r="M807"/>
          <cell r="N807"/>
          <cell r="O807"/>
        </row>
        <row r="808">
          <cell r="C808"/>
          <cell r="D808"/>
          <cell r="E808"/>
          <cell r="F808"/>
          <cell r="G808"/>
          <cell r="H808"/>
          <cell r="I808"/>
          <cell r="J808"/>
          <cell r="K808"/>
          <cell r="L808"/>
          <cell r="M808"/>
          <cell r="N808"/>
          <cell r="O808"/>
        </row>
        <row r="809">
          <cell r="C809"/>
          <cell r="D809"/>
          <cell r="E809"/>
          <cell r="F809"/>
          <cell r="G809"/>
          <cell r="H809"/>
          <cell r="I809"/>
          <cell r="J809"/>
          <cell r="K809"/>
          <cell r="L809"/>
          <cell r="M809"/>
          <cell r="N809"/>
          <cell r="O809"/>
        </row>
        <row r="810">
          <cell r="C810"/>
          <cell r="D810"/>
          <cell r="E810"/>
          <cell r="F810"/>
          <cell r="G810"/>
          <cell r="H810"/>
          <cell r="I810"/>
          <cell r="J810"/>
          <cell r="K810"/>
          <cell r="L810"/>
          <cell r="M810"/>
          <cell r="N810"/>
          <cell r="O810"/>
        </row>
        <row r="811">
          <cell r="C811"/>
          <cell r="D811"/>
          <cell r="E811"/>
          <cell r="F811"/>
          <cell r="G811"/>
          <cell r="H811"/>
          <cell r="I811"/>
          <cell r="J811"/>
          <cell r="K811"/>
          <cell r="L811"/>
          <cell r="M811"/>
          <cell r="N811"/>
          <cell r="O811"/>
        </row>
        <row r="812">
          <cell r="C812"/>
          <cell r="D812"/>
          <cell r="E812"/>
          <cell r="F812"/>
          <cell r="G812"/>
          <cell r="H812"/>
          <cell r="I812"/>
          <cell r="J812"/>
          <cell r="K812"/>
          <cell r="L812"/>
          <cell r="M812"/>
          <cell r="N812"/>
          <cell r="O812"/>
        </row>
        <row r="813">
          <cell r="C813"/>
          <cell r="D813"/>
          <cell r="E813"/>
          <cell r="F813"/>
          <cell r="G813"/>
          <cell r="H813"/>
          <cell r="I813"/>
          <cell r="J813"/>
          <cell r="K813"/>
          <cell r="L813"/>
          <cell r="M813"/>
          <cell r="N813"/>
          <cell r="O813"/>
        </row>
        <row r="814">
          <cell r="C814"/>
          <cell r="D814"/>
          <cell r="E814"/>
          <cell r="F814"/>
          <cell r="G814"/>
          <cell r="H814"/>
          <cell r="I814"/>
          <cell r="J814"/>
          <cell r="K814"/>
          <cell r="L814"/>
          <cell r="M814"/>
          <cell r="N814"/>
          <cell r="O814"/>
        </row>
        <row r="815">
          <cell r="C815"/>
          <cell r="D815"/>
          <cell r="E815"/>
          <cell r="F815"/>
          <cell r="G815"/>
          <cell r="H815"/>
          <cell r="I815"/>
          <cell r="J815"/>
          <cell r="K815"/>
          <cell r="L815"/>
          <cell r="M815"/>
          <cell r="N815"/>
          <cell r="O815"/>
        </row>
        <row r="816">
          <cell r="C816"/>
          <cell r="D816"/>
          <cell r="E816"/>
          <cell r="F816"/>
          <cell r="G816"/>
          <cell r="H816"/>
          <cell r="I816"/>
          <cell r="J816"/>
          <cell r="K816"/>
          <cell r="L816"/>
          <cell r="M816"/>
          <cell r="N816"/>
          <cell r="O816"/>
        </row>
        <row r="817">
          <cell r="C817"/>
          <cell r="D817"/>
          <cell r="E817"/>
          <cell r="F817"/>
          <cell r="G817"/>
          <cell r="H817"/>
          <cell r="I817"/>
          <cell r="J817"/>
          <cell r="K817"/>
          <cell r="L817"/>
          <cell r="M817"/>
          <cell r="N817"/>
          <cell r="O817"/>
        </row>
        <row r="818">
          <cell r="C818"/>
          <cell r="D818"/>
          <cell r="E818"/>
          <cell r="F818"/>
          <cell r="G818"/>
          <cell r="H818"/>
          <cell r="I818"/>
          <cell r="J818"/>
          <cell r="K818"/>
          <cell r="L818"/>
          <cell r="M818"/>
          <cell r="N818"/>
          <cell r="O818"/>
        </row>
        <row r="819">
          <cell r="C819"/>
          <cell r="D819"/>
          <cell r="E819"/>
          <cell r="F819"/>
          <cell r="G819"/>
          <cell r="H819"/>
          <cell r="I819"/>
          <cell r="J819"/>
          <cell r="K819"/>
          <cell r="L819"/>
          <cell r="M819"/>
          <cell r="N819"/>
          <cell r="O819"/>
        </row>
        <row r="820">
          <cell r="C820"/>
          <cell r="D820"/>
          <cell r="E820"/>
          <cell r="F820"/>
          <cell r="G820"/>
          <cell r="H820"/>
          <cell r="I820"/>
          <cell r="J820"/>
          <cell r="K820"/>
          <cell r="L820"/>
          <cell r="M820"/>
          <cell r="N820"/>
          <cell r="O820"/>
        </row>
        <row r="821">
          <cell r="C821"/>
          <cell r="D821"/>
          <cell r="E821"/>
          <cell r="F821"/>
          <cell r="G821"/>
          <cell r="H821"/>
          <cell r="I821"/>
          <cell r="J821"/>
          <cell r="K821"/>
          <cell r="L821"/>
          <cell r="M821"/>
          <cell r="N821"/>
          <cell r="O821"/>
        </row>
        <row r="822">
          <cell r="C822"/>
          <cell r="D822"/>
          <cell r="E822"/>
          <cell r="F822"/>
          <cell r="G822"/>
          <cell r="H822"/>
          <cell r="I822"/>
          <cell r="J822"/>
          <cell r="K822"/>
          <cell r="L822"/>
          <cell r="M822"/>
          <cell r="N822"/>
          <cell r="O822"/>
        </row>
        <row r="823">
          <cell r="C823"/>
          <cell r="D823"/>
          <cell r="E823"/>
          <cell r="F823"/>
          <cell r="G823"/>
          <cell r="H823"/>
          <cell r="I823"/>
          <cell r="J823"/>
          <cell r="K823"/>
          <cell r="L823"/>
          <cell r="M823"/>
          <cell r="N823"/>
          <cell r="O823"/>
        </row>
        <row r="824">
          <cell r="C824"/>
          <cell r="D824"/>
          <cell r="E824"/>
          <cell r="F824"/>
          <cell r="G824"/>
          <cell r="H824"/>
          <cell r="I824"/>
          <cell r="J824"/>
          <cell r="K824"/>
          <cell r="L824"/>
          <cell r="M824"/>
          <cell r="N824"/>
          <cell r="O824"/>
        </row>
        <row r="825">
          <cell r="C825"/>
          <cell r="D825"/>
          <cell r="E825"/>
          <cell r="F825"/>
          <cell r="G825"/>
          <cell r="H825"/>
          <cell r="I825"/>
          <cell r="J825"/>
          <cell r="K825"/>
          <cell r="L825"/>
          <cell r="M825"/>
          <cell r="N825"/>
          <cell r="O825"/>
        </row>
        <row r="826">
          <cell r="C826"/>
          <cell r="D826"/>
          <cell r="E826"/>
          <cell r="F826"/>
          <cell r="G826"/>
          <cell r="H826"/>
          <cell r="I826"/>
          <cell r="J826"/>
          <cell r="K826"/>
          <cell r="L826"/>
          <cell r="M826"/>
          <cell r="N826"/>
          <cell r="O826"/>
        </row>
        <row r="827">
          <cell r="C827"/>
          <cell r="D827"/>
          <cell r="E827"/>
          <cell r="F827"/>
          <cell r="G827"/>
          <cell r="H827"/>
          <cell r="I827"/>
          <cell r="J827"/>
          <cell r="K827"/>
          <cell r="L827"/>
          <cell r="M827"/>
          <cell r="N827"/>
          <cell r="O827"/>
        </row>
        <row r="828">
          <cell r="C828"/>
          <cell r="D828"/>
          <cell r="E828"/>
          <cell r="F828"/>
          <cell r="G828"/>
          <cell r="H828"/>
          <cell r="I828"/>
          <cell r="J828"/>
          <cell r="K828"/>
          <cell r="L828"/>
          <cell r="M828"/>
          <cell r="N828"/>
          <cell r="O828"/>
        </row>
        <row r="829">
          <cell r="C829"/>
          <cell r="D829"/>
          <cell r="E829"/>
          <cell r="F829"/>
          <cell r="G829"/>
          <cell r="H829"/>
          <cell r="I829"/>
          <cell r="J829"/>
          <cell r="K829"/>
          <cell r="L829"/>
          <cell r="M829"/>
          <cell r="N829"/>
          <cell r="O829"/>
        </row>
        <row r="830">
          <cell r="C830"/>
          <cell r="D830"/>
          <cell r="E830"/>
          <cell r="F830"/>
          <cell r="G830"/>
          <cell r="H830"/>
          <cell r="I830"/>
          <cell r="J830"/>
          <cell r="K830"/>
          <cell r="L830"/>
          <cell r="M830"/>
          <cell r="N830"/>
          <cell r="O830"/>
        </row>
        <row r="831">
          <cell r="C831"/>
          <cell r="D831"/>
          <cell r="E831"/>
          <cell r="F831"/>
          <cell r="G831"/>
          <cell r="H831"/>
          <cell r="I831"/>
          <cell r="J831"/>
          <cell r="K831"/>
          <cell r="L831"/>
          <cell r="M831"/>
          <cell r="N831"/>
          <cell r="O831"/>
        </row>
        <row r="832">
          <cell r="C832"/>
          <cell r="D832"/>
          <cell r="E832"/>
          <cell r="F832"/>
          <cell r="G832"/>
          <cell r="H832"/>
          <cell r="I832"/>
          <cell r="J832"/>
          <cell r="K832"/>
          <cell r="L832"/>
          <cell r="M832"/>
          <cell r="N832"/>
          <cell r="O832"/>
        </row>
        <row r="833">
          <cell r="C833"/>
          <cell r="D833"/>
          <cell r="E833"/>
          <cell r="F833"/>
          <cell r="G833"/>
          <cell r="H833"/>
          <cell r="I833"/>
          <cell r="J833"/>
          <cell r="K833"/>
          <cell r="L833"/>
          <cell r="M833"/>
          <cell r="N833"/>
          <cell r="O833"/>
        </row>
        <row r="834">
          <cell r="C834"/>
          <cell r="D834"/>
          <cell r="E834"/>
          <cell r="F834"/>
          <cell r="G834"/>
          <cell r="H834"/>
          <cell r="I834"/>
          <cell r="J834"/>
          <cell r="K834"/>
          <cell r="L834"/>
          <cell r="M834"/>
          <cell r="N834"/>
          <cell r="O834"/>
        </row>
        <row r="835">
          <cell r="C835"/>
          <cell r="D835"/>
          <cell r="E835"/>
          <cell r="F835"/>
          <cell r="G835"/>
          <cell r="H835"/>
          <cell r="I835"/>
          <cell r="J835"/>
          <cell r="K835"/>
          <cell r="L835"/>
          <cell r="M835"/>
          <cell r="N835"/>
          <cell r="O835"/>
        </row>
        <row r="836">
          <cell r="C836"/>
          <cell r="D836"/>
          <cell r="E836"/>
          <cell r="F836"/>
          <cell r="G836"/>
          <cell r="H836"/>
          <cell r="I836"/>
          <cell r="J836"/>
          <cell r="K836"/>
          <cell r="L836"/>
          <cell r="M836"/>
          <cell r="N836"/>
          <cell r="O836"/>
        </row>
        <row r="837">
          <cell r="C837"/>
          <cell r="D837"/>
          <cell r="E837"/>
          <cell r="F837"/>
          <cell r="G837"/>
          <cell r="H837"/>
          <cell r="I837"/>
          <cell r="J837"/>
          <cell r="K837"/>
          <cell r="L837"/>
          <cell r="M837"/>
          <cell r="N837"/>
          <cell r="O837"/>
        </row>
        <row r="838">
          <cell r="C838"/>
          <cell r="D838"/>
          <cell r="E838"/>
          <cell r="F838"/>
          <cell r="G838"/>
          <cell r="H838"/>
          <cell r="I838"/>
          <cell r="J838"/>
          <cell r="K838"/>
          <cell r="L838"/>
          <cell r="M838"/>
          <cell r="N838"/>
          <cell r="O838"/>
        </row>
        <row r="839">
          <cell r="C839"/>
          <cell r="D839"/>
          <cell r="E839"/>
          <cell r="F839"/>
          <cell r="G839"/>
          <cell r="H839"/>
          <cell r="I839"/>
          <cell r="J839"/>
          <cell r="K839"/>
          <cell r="L839"/>
          <cell r="M839"/>
          <cell r="N839"/>
          <cell r="O839"/>
        </row>
        <row r="840">
          <cell r="C840"/>
          <cell r="D840"/>
          <cell r="E840"/>
          <cell r="F840"/>
          <cell r="G840"/>
          <cell r="H840"/>
          <cell r="I840"/>
          <cell r="J840"/>
          <cell r="K840"/>
          <cell r="L840"/>
          <cell r="M840"/>
          <cell r="N840"/>
          <cell r="O840"/>
        </row>
        <row r="841">
          <cell r="C841"/>
          <cell r="D841"/>
          <cell r="E841"/>
          <cell r="F841"/>
          <cell r="G841"/>
          <cell r="H841"/>
          <cell r="I841"/>
          <cell r="J841"/>
          <cell r="K841"/>
          <cell r="L841"/>
          <cell r="M841"/>
          <cell r="N841"/>
          <cell r="O841"/>
        </row>
        <row r="842">
          <cell r="C842"/>
          <cell r="D842"/>
          <cell r="E842"/>
          <cell r="F842"/>
          <cell r="G842"/>
          <cell r="H842"/>
          <cell r="I842"/>
          <cell r="J842"/>
          <cell r="K842"/>
          <cell r="L842"/>
          <cell r="M842"/>
          <cell r="N842"/>
          <cell r="O842"/>
        </row>
        <row r="843">
          <cell r="C843"/>
          <cell r="D843"/>
          <cell r="E843"/>
          <cell r="F843"/>
          <cell r="G843"/>
          <cell r="H843"/>
          <cell r="I843"/>
          <cell r="J843"/>
          <cell r="K843"/>
          <cell r="L843"/>
          <cell r="M843"/>
          <cell r="N843"/>
          <cell r="O843"/>
        </row>
        <row r="844">
          <cell r="C844"/>
          <cell r="D844"/>
          <cell r="E844"/>
          <cell r="F844"/>
          <cell r="G844"/>
          <cell r="H844"/>
          <cell r="I844"/>
          <cell r="J844"/>
          <cell r="K844"/>
          <cell r="L844"/>
          <cell r="M844"/>
          <cell r="N844"/>
          <cell r="O844"/>
        </row>
        <row r="845">
          <cell r="C845"/>
          <cell r="D845"/>
          <cell r="E845"/>
          <cell r="F845"/>
          <cell r="G845"/>
          <cell r="H845"/>
          <cell r="I845"/>
          <cell r="J845"/>
          <cell r="K845"/>
          <cell r="L845"/>
          <cell r="M845"/>
          <cell r="N845"/>
          <cell r="O845"/>
        </row>
        <row r="846">
          <cell r="C846"/>
          <cell r="D846"/>
          <cell r="E846"/>
          <cell r="F846"/>
          <cell r="G846"/>
          <cell r="H846"/>
          <cell r="I846"/>
          <cell r="J846"/>
          <cell r="K846"/>
          <cell r="L846"/>
          <cell r="M846"/>
          <cell r="N846"/>
          <cell r="O846"/>
        </row>
        <row r="847">
          <cell r="C847"/>
          <cell r="D847"/>
          <cell r="E847"/>
          <cell r="F847"/>
          <cell r="G847"/>
          <cell r="H847"/>
          <cell r="I847"/>
          <cell r="J847"/>
          <cell r="K847"/>
          <cell r="L847"/>
          <cell r="M847"/>
          <cell r="N847"/>
          <cell r="O847"/>
        </row>
        <row r="848">
          <cell r="C848"/>
          <cell r="D848"/>
          <cell r="E848"/>
          <cell r="F848"/>
          <cell r="G848"/>
          <cell r="H848"/>
          <cell r="I848"/>
          <cell r="J848"/>
          <cell r="K848"/>
          <cell r="L848"/>
          <cell r="M848"/>
          <cell r="N848"/>
          <cell r="O848"/>
        </row>
        <row r="849">
          <cell r="C849"/>
          <cell r="D849"/>
          <cell r="E849"/>
          <cell r="F849"/>
          <cell r="G849"/>
          <cell r="H849"/>
          <cell r="I849"/>
          <cell r="J849"/>
          <cell r="K849"/>
          <cell r="L849"/>
          <cell r="M849"/>
          <cell r="N849"/>
          <cell r="O849"/>
        </row>
        <row r="850">
          <cell r="C850"/>
          <cell r="D850"/>
          <cell r="E850"/>
          <cell r="F850"/>
          <cell r="G850"/>
          <cell r="H850"/>
          <cell r="I850"/>
          <cell r="J850"/>
          <cell r="K850"/>
          <cell r="L850"/>
          <cell r="M850"/>
          <cell r="N850"/>
          <cell r="O850"/>
        </row>
        <row r="851">
          <cell r="C851"/>
          <cell r="D851"/>
          <cell r="E851"/>
          <cell r="F851"/>
          <cell r="G851"/>
          <cell r="H851"/>
          <cell r="I851"/>
          <cell r="J851"/>
          <cell r="K851"/>
          <cell r="L851"/>
          <cell r="M851"/>
          <cell r="N851"/>
          <cell r="O851"/>
        </row>
        <row r="852">
          <cell r="C852"/>
          <cell r="D852"/>
          <cell r="E852"/>
          <cell r="F852"/>
          <cell r="G852"/>
          <cell r="H852"/>
          <cell r="I852"/>
          <cell r="J852"/>
          <cell r="K852"/>
          <cell r="L852"/>
          <cell r="M852"/>
          <cell r="N852"/>
          <cell r="O852"/>
        </row>
        <row r="853">
          <cell r="C853"/>
          <cell r="D853"/>
          <cell r="E853"/>
          <cell r="F853"/>
          <cell r="G853"/>
          <cell r="H853"/>
          <cell r="I853"/>
          <cell r="J853"/>
          <cell r="K853"/>
          <cell r="L853"/>
          <cell r="M853"/>
          <cell r="N853"/>
          <cell r="O853"/>
        </row>
        <row r="854">
          <cell r="C854"/>
          <cell r="D854"/>
          <cell r="E854"/>
          <cell r="F854"/>
          <cell r="G854"/>
          <cell r="H854"/>
          <cell r="I854"/>
          <cell r="J854"/>
          <cell r="K854"/>
          <cell r="L854"/>
          <cell r="M854"/>
          <cell r="N854"/>
          <cell r="O854"/>
        </row>
        <row r="855">
          <cell r="C855"/>
          <cell r="D855"/>
          <cell r="E855"/>
          <cell r="F855"/>
          <cell r="G855"/>
          <cell r="H855"/>
          <cell r="I855"/>
          <cell r="J855"/>
          <cell r="K855"/>
          <cell r="L855"/>
          <cell r="M855"/>
          <cell r="N855"/>
          <cell r="O855"/>
        </row>
        <row r="856">
          <cell r="C856"/>
          <cell r="D856"/>
          <cell r="E856"/>
          <cell r="F856"/>
          <cell r="G856"/>
          <cell r="H856"/>
          <cell r="I856"/>
          <cell r="J856"/>
          <cell r="K856"/>
          <cell r="L856"/>
          <cell r="M856"/>
          <cell r="N856"/>
          <cell r="O856"/>
        </row>
        <row r="857">
          <cell r="C857"/>
          <cell r="D857"/>
          <cell r="E857"/>
          <cell r="F857"/>
          <cell r="G857"/>
          <cell r="H857"/>
          <cell r="I857"/>
          <cell r="J857"/>
          <cell r="K857"/>
          <cell r="L857"/>
          <cell r="M857"/>
          <cell r="N857"/>
          <cell r="O857"/>
        </row>
        <row r="858">
          <cell r="C858"/>
          <cell r="D858"/>
          <cell r="E858"/>
          <cell r="F858"/>
          <cell r="G858"/>
          <cell r="H858"/>
          <cell r="I858"/>
          <cell r="J858"/>
          <cell r="K858"/>
          <cell r="L858"/>
          <cell r="M858"/>
          <cell r="N858"/>
          <cell r="O858"/>
        </row>
        <row r="859">
          <cell r="C859"/>
          <cell r="D859"/>
          <cell r="E859"/>
          <cell r="F859"/>
          <cell r="G859"/>
          <cell r="H859"/>
          <cell r="I859"/>
          <cell r="J859"/>
          <cell r="K859"/>
          <cell r="L859"/>
          <cell r="M859"/>
          <cell r="N859"/>
          <cell r="O859"/>
        </row>
        <row r="860">
          <cell r="C860"/>
          <cell r="D860"/>
          <cell r="E860"/>
          <cell r="F860"/>
          <cell r="G860"/>
          <cell r="H860"/>
          <cell r="I860"/>
          <cell r="J860"/>
          <cell r="K860"/>
          <cell r="L860"/>
          <cell r="M860"/>
          <cell r="N860"/>
          <cell r="O860"/>
        </row>
        <row r="861">
          <cell r="C861"/>
          <cell r="D861"/>
          <cell r="E861"/>
          <cell r="F861"/>
          <cell r="G861"/>
          <cell r="H861"/>
          <cell r="I861"/>
          <cell r="J861"/>
          <cell r="K861"/>
          <cell r="L861"/>
          <cell r="M861"/>
          <cell r="N861"/>
          <cell r="O861"/>
        </row>
        <row r="862">
          <cell r="C862"/>
          <cell r="D862"/>
          <cell r="E862"/>
          <cell r="F862"/>
          <cell r="G862"/>
          <cell r="H862"/>
          <cell r="I862"/>
          <cell r="J862"/>
          <cell r="K862"/>
          <cell r="L862"/>
          <cell r="M862"/>
          <cell r="N862"/>
          <cell r="O862"/>
        </row>
        <row r="863">
          <cell r="C863"/>
          <cell r="D863"/>
          <cell r="E863"/>
          <cell r="F863"/>
          <cell r="G863"/>
          <cell r="H863"/>
          <cell r="I863"/>
          <cell r="J863"/>
          <cell r="K863"/>
          <cell r="L863"/>
          <cell r="M863"/>
          <cell r="N863"/>
          <cell r="O863"/>
        </row>
        <row r="864">
          <cell r="C864"/>
          <cell r="D864"/>
          <cell r="E864"/>
          <cell r="F864"/>
          <cell r="G864"/>
          <cell r="H864"/>
          <cell r="I864"/>
          <cell r="J864"/>
          <cell r="K864"/>
          <cell r="L864"/>
          <cell r="M864"/>
          <cell r="N864"/>
          <cell r="O864"/>
        </row>
        <row r="865">
          <cell r="C865"/>
          <cell r="D865"/>
          <cell r="E865"/>
          <cell r="F865"/>
          <cell r="G865"/>
          <cell r="H865"/>
          <cell r="I865"/>
          <cell r="J865"/>
          <cell r="K865"/>
          <cell r="L865"/>
          <cell r="M865"/>
          <cell r="N865"/>
          <cell r="O865"/>
        </row>
        <row r="866">
          <cell r="C866"/>
          <cell r="D866"/>
          <cell r="E866"/>
          <cell r="F866"/>
          <cell r="G866"/>
          <cell r="H866"/>
          <cell r="I866"/>
          <cell r="J866"/>
          <cell r="K866"/>
          <cell r="L866"/>
          <cell r="M866"/>
          <cell r="N866"/>
          <cell r="O866"/>
        </row>
        <row r="867">
          <cell r="C867"/>
          <cell r="D867"/>
          <cell r="E867"/>
          <cell r="F867"/>
          <cell r="G867"/>
          <cell r="H867"/>
          <cell r="I867"/>
          <cell r="J867"/>
          <cell r="K867"/>
          <cell r="L867"/>
          <cell r="M867"/>
          <cell r="N867"/>
          <cell r="O867"/>
        </row>
        <row r="868">
          <cell r="C868"/>
          <cell r="D868"/>
          <cell r="E868"/>
          <cell r="F868"/>
          <cell r="G868"/>
          <cell r="H868"/>
          <cell r="I868"/>
          <cell r="J868"/>
          <cell r="K868"/>
          <cell r="L868"/>
          <cell r="M868"/>
          <cell r="N868"/>
          <cell r="O868"/>
        </row>
        <row r="869">
          <cell r="C869"/>
          <cell r="D869"/>
          <cell r="E869"/>
          <cell r="F869"/>
          <cell r="G869"/>
          <cell r="H869"/>
          <cell r="I869"/>
          <cell r="J869"/>
          <cell r="K869"/>
          <cell r="L869"/>
          <cell r="M869"/>
          <cell r="N869"/>
          <cell r="O869"/>
        </row>
        <row r="870">
          <cell r="C870"/>
          <cell r="D870"/>
          <cell r="E870"/>
          <cell r="F870"/>
          <cell r="G870"/>
          <cell r="H870"/>
          <cell r="I870"/>
          <cell r="J870"/>
          <cell r="K870"/>
          <cell r="L870"/>
          <cell r="M870"/>
          <cell r="N870"/>
          <cell r="O870"/>
        </row>
        <row r="871">
          <cell r="C871"/>
          <cell r="D871"/>
          <cell r="E871"/>
          <cell r="F871"/>
          <cell r="G871"/>
          <cell r="H871"/>
          <cell r="I871"/>
          <cell r="J871"/>
          <cell r="K871"/>
          <cell r="L871"/>
          <cell r="M871"/>
          <cell r="N871"/>
          <cell r="O871"/>
        </row>
        <row r="872">
          <cell r="C872"/>
          <cell r="D872"/>
          <cell r="E872"/>
          <cell r="F872"/>
          <cell r="G872"/>
          <cell r="H872"/>
          <cell r="I872"/>
          <cell r="J872"/>
          <cell r="K872"/>
          <cell r="L872"/>
          <cell r="M872"/>
          <cell r="N872"/>
          <cell r="O872"/>
        </row>
        <row r="873">
          <cell r="C873"/>
          <cell r="D873"/>
          <cell r="E873"/>
          <cell r="F873"/>
          <cell r="G873"/>
          <cell r="H873"/>
          <cell r="I873"/>
          <cell r="J873"/>
          <cell r="K873"/>
          <cell r="L873"/>
          <cell r="M873"/>
          <cell r="N873"/>
          <cell r="O873"/>
        </row>
        <row r="874">
          <cell r="C874"/>
          <cell r="D874"/>
          <cell r="E874"/>
          <cell r="F874"/>
          <cell r="G874"/>
          <cell r="H874"/>
          <cell r="I874"/>
          <cell r="J874"/>
          <cell r="K874"/>
          <cell r="L874"/>
          <cell r="M874"/>
          <cell r="N874"/>
          <cell r="O874"/>
        </row>
        <row r="875">
          <cell r="C875"/>
          <cell r="D875"/>
          <cell r="E875"/>
          <cell r="F875"/>
          <cell r="G875"/>
          <cell r="H875"/>
          <cell r="I875"/>
          <cell r="J875"/>
          <cell r="K875"/>
          <cell r="L875"/>
          <cell r="M875"/>
          <cell r="N875"/>
          <cell r="O875"/>
        </row>
        <row r="876">
          <cell r="C876"/>
          <cell r="D876"/>
          <cell r="E876"/>
          <cell r="F876"/>
          <cell r="G876"/>
          <cell r="H876"/>
          <cell r="I876"/>
          <cell r="J876"/>
          <cell r="K876"/>
          <cell r="L876"/>
          <cell r="M876"/>
          <cell r="N876"/>
          <cell r="O876"/>
        </row>
        <row r="877">
          <cell r="C877"/>
          <cell r="D877"/>
          <cell r="E877"/>
          <cell r="F877"/>
          <cell r="G877"/>
          <cell r="H877"/>
          <cell r="I877"/>
          <cell r="J877"/>
          <cell r="K877"/>
          <cell r="L877"/>
          <cell r="M877"/>
          <cell r="N877"/>
          <cell r="O877"/>
        </row>
        <row r="878">
          <cell r="C878"/>
          <cell r="D878"/>
          <cell r="E878"/>
          <cell r="F878"/>
          <cell r="G878"/>
          <cell r="H878"/>
          <cell r="I878"/>
          <cell r="J878"/>
          <cell r="K878"/>
          <cell r="L878"/>
          <cell r="M878"/>
          <cell r="N878"/>
          <cell r="O878"/>
        </row>
        <row r="879">
          <cell r="C879"/>
          <cell r="D879"/>
          <cell r="E879"/>
          <cell r="F879"/>
          <cell r="G879"/>
          <cell r="H879"/>
          <cell r="I879"/>
          <cell r="J879"/>
          <cell r="K879"/>
          <cell r="L879"/>
          <cell r="M879"/>
          <cell r="N879"/>
          <cell r="O879"/>
        </row>
        <row r="880">
          <cell r="C880"/>
          <cell r="D880"/>
          <cell r="E880"/>
          <cell r="F880"/>
          <cell r="G880"/>
          <cell r="H880"/>
          <cell r="I880"/>
          <cell r="J880"/>
          <cell r="K880"/>
          <cell r="L880"/>
          <cell r="M880"/>
          <cell r="N880"/>
          <cell r="O880"/>
        </row>
        <row r="881">
          <cell r="C881"/>
          <cell r="D881"/>
          <cell r="E881"/>
          <cell r="F881"/>
          <cell r="G881"/>
          <cell r="H881"/>
          <cell r="I881"/>
          <cell r="J881"/>
          <cell r="K881"/>
          <cell r="L881"/>
          <cell r="M881"/>
          <cell r="N881"/>
          <cell r="O881"/>
        </row>
        <row r="882">
          <cell r="C882"/>
          <cell r="D882"/>
          <cell r="E882"/>
          <cell r="F882"/>
          <cell r="G882"/>
          <cell r="H882"/>
          <cell r="I882"/>
          <cell r="J882"/>
          <cell r="K882"/>
          <cell r="L882"/>
          <cell r="M882"/>
          <cell r="N882"/>
          <cell r="O882"/>
        </row>
        <row r="883">
          <cell r="C883"/>
          <cell r="D883"/>
          <cell r="E883"/>
          <cell r="F883"/>
          <cell r="G883"/>
          <cell r="H883"/>
          <cell r="I883"/>
          <cell r="J883"/>
          <cell r="K883"/>
          <cell r="L883"/>
          <cell r="M883"/>
          <cell r="N883"/>
          <cell r="O883"/>
        </row>
        <row r="884">
          <cell r="C884"/>
          <cell r="D884"/>
          <cell r="E884"/>
          <cell r="F884"/>
          <cell r="G884"/>
          <cell r="H884"/>
          <cell r="I884"/>
          <cell r="J884"/>
          <cell r="K884"/>
          <cell r="L884"/>
          <cell r="M884"/>
          <cell r="N884"/>
          <cell r="O884"/>
        </row>
        <row r="885">
          <cell r="C885"/>
          <cell r="D885"/>
          <cell r="E885"/>
          <cell r="F885"/>
          <cell r="G885"/>
          <cell r="H885"/>
          <cell r="I885"/>
          <cell r="J885"/>
          <cell r="K885"/>
          <cell r="L885"/>
          <cell r="M885"/>
          <cell r="N885"/>
          <cell r="O885"/>
        </row>
        <row r="886">
          <cell r="C886"/>
          <cell r="D886"/>
          <cell r="E886"/>
          <cell r="F886"/>
          <cell r="G886"/>
          <cell r="H886"/>
          <cell r="I886"/>
          <cell r="J886"/>
          <cell r="K886"/>
          <cell r="L886"/>
          <cell r="M886"/>
          <cell r="N886"/>
          <cell r="O886"/>
        </row>
        <row r="887">
          <cell r="C887"/>
          <cell r="D887"/>
          <cell r="E887"/>
          <cell r="F887"/>
          <cell r="G887"/>
          <cell r="H887"/>
          <cell r="I887"/>
          <cell r="J887"/>
          <cell r="K887"/>
          <cell r="L887"/>
          <cell r="M887"/>
          <cell r="N887"/>
          <cell r="O887"/>
        </row>
        <row r="888">
          <cell r="C888"/>
          <cell r="D888"/>
          <cell r="E888"/>
          <cell r="F888"/>
          <cell r="G888"/>
          <cell r="H888"/>
          <cell r="I888"/>
          <cell r="J888"/>
          <cell r="K888"/>
          <cell r="L888"/>
          <cell r="M888"/>
          <cell r="N888"/>
          <cell r="O888"/>
        </row>
        <row r="889">
          <cell r="C889"/>
          <cell r="D889"/>
          <cell r="E889"/>
          <cell r="F889"/>
          <cell r="G889"/>
          <cell r="H889"/>
          <cell r="I889"/>
          <cell r="J889"/>
          <cell r="K889"/>
          <cell r="L889"/>
          <cell r="M889"/>
          <cell r="N889"/>
          <cell r="O889"/>
        </row>
        <row r="890">
          <cell r="C890"/>
          <cell r="D890"/>
          <cell r="E890"/>
          <cell r="F890"/>
          <cell r="G890"/>
          <cell r="H890"/>
          <cell r="I890"/>
          <cell r="J890"/>
          <cell r="K890"/>
          <cell r="L890"/>
          <cell r="M890"/>
          <cell r="N890"/>
          <cell r="O890"/>
        </row>
        <row r="891">
          <cell r="C891"/>
          <cell r="D891"/>
          <cell r="E891"/>
          <cell r="F891"/>
          <cell r="G891"/>
          <cell r="H891"/>
          <cell r="I891"/>
          <cell r="J891"/>
          <cell r="K891"/>
          <cell r="L891"/>
          <cell r="M891"/>
          <cell r="N891"/>
          <cell r="O891"/>
        </row>
        <row r="892">
          <cell r="C892"/>
          <cell r="D892"/>
          <cell r="E892"/>
          <cell r="F892"/>
          <cell r="G892"/>
          <cell r="H892"/>
          <cell r="I892"/>
          <cell r="J892"/>
          <cell r="K892"/>
          <cell r="L892"/>
          <cell r="M892"/>
          <cell r="N892"/>
          <cell r="O892"/>
        </row>
        <row r="893">
          <cell r="C893"/>
          <cell r="D893"/>
          <cell r="E893"/>
          <cell r="F893"/>
          <cell r="G893"/>
          <cell r="H893"/>
          <cell r="I893"/>
          <cell r="J893"/>
          <cell r="K893"/>
          <cell r="L893"/>
          <cell r="M893"/>
          <cell r="N893"/>
          <cell r="O893"/>
        </row>
        <row r="894">
          <cell r="C894"/>
          <cell r="D894"/>
          <cell r="E894"/>
          <cell r="F894"/>
          <cell r="G894"/>
          <cell r="H894"/>
          <cell r="I894"/>
          <cell r="J894"/>
          <cell r="K894"/>
          <cell r="L894"/>
          <cell r="M894"/>
          <cell r="N894"/>
          <cell r="O894"/>
        </row>
        <row r="895">
          <cell r="C895"/>
          <cell r="D895"/>
          <cell r="E895"/>
          <cell r="F895"/>
          <cell r="G895"/>
          <cell r="H895"/>
          <cell r="I895"/>
          <cell r="J895"/>
          <cell r="K895"/>
          <cell r="L895"/>
          <cell r="M895"/>
          <cell r="N895"/>
          <cell r="O895"/>
        </row>
        <row r="896">
          <cell r="C896"/>
          <cell r="D896"/>
          <cell r="E896"/>
          <cell r="F896"/>
          <cell r="G896"/>
          <cell r="H896"/>
          <cell r="I896"/>
          <cell r="J896"/>
          <cell r="K896"/>
          <cell r="L896"/>
          <cell r="M896"/>
          <cell r="N896"/>
          <cell r="O896"/>
        </row>
        <row r="897">
          <cell r="C897"/>
          <cell r="D897"/>
          <cell r="E897"/>
          <cell r="F897"/>
          <cell r="G897"/>
          <cell r="H897"/>
          <cell r="I897"/>
          <cell r="J897"/>
          <cell r="K897"/>
          <cell r="L897"/>
          <cell r="M897"/>
          <cell r="N897"/>
          <cell r="O897"/>
        </row>
        <row r="898">
          <cell r="C898"/>
          <cell r="D898"/>
          <cell r="E898"/>
          <cell r="F898"/>
          <cell r="G898"/>
          <cell r="H898"/>
          <cell r="I898"/>
          <cell r="J898"/>
          <cell r="K898"/>
          <cell r="L898"/>
          <cell r="M898"/>
          <cell r="N898"/>
          <cell r="O898"/>
        </row>
        <row r="899">
          <cell r="C899"/>
          <cell r="D899"/>
          <cell r="E899"/>
          <cell r="F899"/>
          <cell r="G899"/>
          <cell r="H899"/>
          <cell r="I899"/>
          <cell r="J899"/>
          <cell r="K899"/>
          <cell r="L899"/>
          <cell r="M899"/>
          <cell r="N899"/>
          <cell r="O899"/>
        </row>
        <row r="900">
          <cell r="C900"/>
          <cell r="D900"/>
          <cell r="E900"/>
          <cell r="F900"/>
          <cell r="G900"/>
          <cell r="H900"/>
          <cell r="I900"/>
          <cell r="J900"/>
          <cell r="K900"/>
          <cell r="L900"/>
          <cell r="M900"/>
          <cell r="N900"/>
          <cell r="O900"/>
        </row>
        <row r="901">
          <cell r="C901"/>
          <cell r="D901"/>
          <cell r="E901"/>
          <cell r="F901"/>
          <cell r="G901"/>
          <cell r="H901"/>
          <cell r="I901"/>
          <cell r="J901"/>
          <cell r="K901"/>
          <cell r="L901"/>
          <cell r="M901"/>
          <cell r="N901"/>
          <cell r="O901"/>
        </row>
        <row r="902">
          <cell r="C902"/>
          <cell r="D902"/>
          <cell r="E902"/>
          <cell r="F902"/>
          <cell r="G902"/>
          <cell r="H902"/>
          <cell r="I902"/>
          <cell r="J902"/>
          <cell r="K902"/>
          <cell r="L902"/>
          <cell r="M902"/>
          <cell r="N902"/>
          <cell r="O902"/>
        </row>
        <row r="903">
          <cell r="C903"/>
          <cell r="D903"/>
          <cell r="E903"/>
          <cell r="F903"/>
          <cell r="G903"/>
          <cell r="H903"/>
          <cell r="I903"/>
          <cell r="J903"/>
          <cell r="K903"/>
          <cell r="L903"/>
          <cell r="M903"/>
          <cell r="N903"/>
          <cell r="O903"/>
        </row>
        <row r="904">
          <cell r="C904"/>
          <cell r="D904"/>
          <cell r="E904"/>
          <cell r="F904"/>
          <cell r="G904"/>
          <cell r="H904"/>
          <cell r="I904"/>
          <cell r="J904"/>
          <cell r="K904"/>
          <cell r="L904"/>
          <cell r="M904"/>
          <cell r="N904"/>
          <cell r="O904"/>
        </row>
        <row r="905">
          <cell r="C905"/>
          <cell r="D905"/>
          <cell r="E905"/>
          <cell r="F905"/>
          <cell r="G905"/>
          <cell r="H905"/>
          <cell r="I905"/>
          <cell r="J905"/>
          <cell r="K905"/>
          <cell r="L905"/>
          <cell r="M905"/>
          <cell r="N905"/>
          <cell r="O905"/>
        </row>
        <row r="906">
          <cell r="C906"/>
          <cell r="D906"/>
          <cell r="E906"/>
          <cell r="F906"/>
          <cell r="G906"/>
          <cell r="H906"/>
          <cell r="I906"/>
          <cell r="J906"/>
          <cell r="K906"/>
          <cell r="L906"/>
          <cell r="M906"/>
          <cell r="N906"/>
          <cell r="O906"/>
        </row>
        <row r="907">
          <cell r="C907"/>
          <cell r="D907"/>
          <cell r="E907"/>
          <cell r="F907"/>
          <cell r="G907"/>
          <cell r="H907"/>
          <cell r="I907"/>
          <cell r="J907"/>
          <cell r="K907"/>
          <cell r="L907"/>
          <cell r="M907"/>
          <cell r="N907"/>
          <cell r="O907"/>
        </row>
        <row r="908">
          <cell r="C908"/>
          <cell r="D908"/>
          <cell r="E908"/>
          <cell r="F908"/>
          <cell r="G908"/>
          <cell r="H908"/>
          <cell r="I908"/>
          <cell r="J908"/>
          <cell r="K908"/>
          <cell r="L908"/>
          <cell r="M908"/>
          <cell r="N908"/>
          <cell r="O908"/>
        </row>
        <row r="909">
          <cell r="C909"/>
          <cell r="D909"/>
          <cell r="E909"/>
          <cell r="F909"/>
          <cell r="G909"/>
          <cell r="H909"/>
          <cell r="I909"/>
          <cell r="J909"/>
          <cell r="K909"/>
          <cell r="L909"/>
          <cell r="M909"/>
          <cell r="N909"/>
          <cell r="O909"/>
        </row>
        <row r="910">
          <cell r="C910"/>
          <cell r="D910"/>
          <cell r="E910"/>
          <cell r="F910"/>
          <cell r="G910"/>
          <cell r="H910"/>
          <cell r="I910"/>
          <cell r="J910"/>
          <cell r="K910"/>
          <cell r="L910"/>
          <cell r="M910"/>
          <cell r="N910"/>
          <cell r="O910"/>
        </row>
        <row r="911">
          <cell r="C911"/>
          <cell r="D911"/>
          <cell r="E911"/>
          <cell r="F911"/>
          <cell r="G911"/>
          <cell r="H911"/>
          <cell r="I911"/>
          <cell r="J911"/>
          <cell r="K911"/>
          <cell r="L911"/>
          <cell r="M911"/>
          <cell r="N911"/>
          <cell r="O911"/>
        </row>
        <row r="912">
          <cell r="C912"/>
          <cell r="D912"/>
          <cell r="E912"/>
          <cell r="F912"/>
          <cell r="G912"/>
          <cell r="H912"/>
          <cell r="I912"/>
          <cell r="J912"/>
          <cell r="K912"/>
          <cell r="L912"/>
          <cell r="M912"/>
          <cell r="N912"/>
          <cell r="O912"/>
        </row>
        <row r="913">
          <cell r="C913"/>
          <cell r="D913"/>
          <cell r="E913"/>
          <cell r="F913"/>
          <cell r="G913"/>
          <cell r="H913"/>
          <cell r="I913"/>
          <cell r="J913"/>
          <cell r="K913"/>
          <cell r="L913"/>
          <cell r="M913"/>
          <cell r="N913"/>
          <cell r="O913"/>
        </row>
        <row r="914">
          <cell r="C914"/>
          <cell r="D914"/>
          <cell r="E914"/>
          <cell r="F914"/>
          <cell r="G914"/>
          <cell r="H914"/>
          <cell r="I914"/>
          <cell r="J914"/>
          <cell r="K914"/>
          <cell r="L914"/>
          <cell r="M914"/>
          <cell r="N914"/>
          <cell r="O914"/>
        </row>
        <row r="915">
          <cell r="C915"/>
          <cell r="D915"/>
          <cell r="E915"/>
          <cell r="F915"/>
          <cell r="G915"/>
          <cell r="H915"/>
          <cell r="I915"/>
          <cell r="J915"/>
          <cell r="K915"/>
          <cell r="L915"/>
          <cell r="M915"/>
          <cell r="N915"/>
          <cell r="O915"/>
        </row>
        <row r="916">
          <cell r="C916"/>
          <cell r="D916"/>
          <cell r="E916"/>
          <cell r="F916"/>
          <cell r="G916"/>
          <cell r="H916"/>
          <cell r="I916"/>
          <cell r="J916"/>
          <cell r="K916"/>
          <cell r="L916"/>
          <cell r="M916"/>
          <cell r="N916"/>
          <cell r="O916"/>
        </row>
        <row r="917">
          <cell r="C917"/>
          <cell r="D917"/>
          <cell r="E917"/>
          <cell r="F917"/>
          <cell r="G917"/>
          <cell r="H917"/>
          <cell r="I917"/>
          <cell r="J917"/>
          <cell r="K917"/>
          <cell r="L917"/>
          <cell r="M917"/>
          <cell r="N917"/>
          <cell r="O917"/>
        </row>
        <row r="918">
          <cell r="C918"/>
          <cell r="D918"/>
          <cell r="E918"/>
          <cell r="F918"/>
          <cell r="G918"/>
          <cell r="H918"/>
          <cell r="I918"/>
          <cell r="J918"/>
          <cell r="K918"/>
          <cell r="L918"/>
          <cell r="M918"/>
          <cell r="N918"/>
          <cell r="O918"/>
        </row>
        <row r="919">
          <cell r="C919"/>
          <cell r="D919"/>
          <cell r="E919"/>
          <cell r="F919"/>
          <cell r="G919"/>
          <cell r="H919"/>
          <cell r="I919"/>
          <cell r="J919"/>
          <cell r="K919"/>
          <cell r="L919"/>
          <cell r="M919"/>
          <cell r="N919"/>
          <cell r="O919"/>
        </row>
        <row r="920">
          <cell r="C920"/>
          <cell r="D920"/>
          <cell r="E920"/>
          <cell r="F920"/>
          <cell r="G920"/>
          <cell r="H920"/>
          <cell r="I920"/>
          <cell r="J920"/>
          <cell r="K920"/>
          <cell r="L920"/>
          <cell r="M920"/>
          <cell r="N920"/>
          <cell r="O920"/>
        </row>
        <row r="921">
          <cell r="C921"/>
          <cell r="D921"/>
          <cell r="E921"/>
          <cell r="F921"/>
          <cell r="G921"/>
          <cell r="H921"/>
          <cell r="I921"/>
          <cell r="J921"/>
          <cell r="K921"/>
          <cell r="L921"/>
          <cell r="M921"/>
          <cell r="N921"/>
          <cell r="O921"/>
        </row>
        <row r="922">
          <cell r="C922"/>
          <cell r="D922"/>
          <cell r="E922"/>
          <cell r="F922"/>
          <cell r="G922"/>
          <cell r="H922"/>
          <cell r="I922"/>
          <cell r="J922"/>
          <cell r="K922"/>
          <cell r="L922"/>
          <cell r="M922"/>
          <cell r="N922"/>
          <cell r="O922"/>
        </row>
        <row r="923">
          <cell r="C923"/>
          <cell r="D923"/>
          <cell r="E923"/>
          <cell r="F923"/>
          <cell r="G923"/>
          <cell r="H923"/>
          <cell r="I923"/>
          <cell r="J923"/>
          <cell r="K923"/>
          <cell r="L923"/>
          <cell r="M923"/>
          <cell r="N923"/>
          <cell r="O923"/>
        </row>
        <row r="924">
          <cell r="C924"/>
          <cell r="D924"/>
          <cell r="E924"/>
          <cell r="F924"/>
          <cell r="G924"/>
          <cell r="H924"/>
          <cell r="I924"/>
          <cell r="J924"/>
          <cell r="K924"/>
          <cell r="L924"/>
          <cell r="M924"/>
          <cell r="N924"/>
          <cell r="O924"/>
        </row>
        <row r="925">
          <cell r="C925"/>
          <cell r="D925"/>
          <cell r="E925"/>
          <cell r="F925"/>
          <cell r="G925"/>
          <cell r="H925"/>
          <cell r="I925"/>
          <cell r="J925"/>
          <cell r="K925"/>
          <cell r="L925"/>
          <cell r="M925"/>
          <cell r="N925"/>
          <cell r="O925"/>
        </row>
        <row r="926">
          <cell r="C926"/>
          <cell r="D926"/>
          <cell r="E926"/>
          <cell r="F926"/>
          <cell r="G926"/>
          <cell r="H926"/>
          <cell r="I926"/>
          <cell r="J926"/>
          <cell r="K926"/>
          <cell r="L926"/>
          <cell r="M926"/>
          <cell r="N926"/>
          <cell r="O926"/>
        </row>
        <row r="927">
          <cell r="C927"/>
          <cell r="D927"/>
          <cell r="E927"/>
          <cell r="F927"/>
          <cell r="G927"/>
          <cell r="H927"/>
          <cell r="I927"/>
          <cell r="J927"/>
          <cell r="K927"/>
          <cell r="L927"/>
          <cell r="M927"/>
          <cell r="N927"/>
          <cell r="O927"/>
        </row>
        <row r="928">
          <cell r="C928"/>
          <cell r="D928"/>
          <cell r="E928"/>
          <cell r="F928"/>
          <cell r="G928"/>
          <cell r="H928"/>
          <cell r="I928"/>
          <cell r="J928"/>
          <cell r="K928"/>
          <cell r="L928"/>
          <cell r="M928"/>
          <cell r="N928"/>
          <cell r="O928"/>
        </row>
        <row r="929">
          <cell r="C929"/>
          <cell r="D929"/>
          <cell r="E929"/>
          <cell r="F929"/>
          <cell r="G929"/>
          <cell r="H929"/>
          <cell r="I929"/>
          <cell r="J929"/>
          <cell r="K929"/>
          <cell r="L929"/>
          <cell r="M929"/>
          <cell r="N929"/>
          <cell r="O929"/>
        </row>
        <row r="930">
          <cell r="C930"/>
          <cell r="D930"/>
          <cell r="E930"/>
          <cell r="F930"/>
          <cell r="G930"/>
          <cell r="H930"/>
          <cell r="I930"/>
          <cell r="J930"/>
          <cell r="K930"/>
          <cell r="L930"/>
          <cell r="M930"/>
          <cell r="N930"/>
          <cell r="O930"/>
        </row>
        <row r="931">
          <cell r="C931"/>
          <cell r="D931"/>
          <cell r="E931"/>
          <cell r="F931"/>
          <cell r="G931"/>
          <cell r="H931"/>
          <cell r="I931"/>
          <cell r="J931"/>
          <cell r="K931"/>
          <cell r="L931"/>
          <cell r="M931"/>
          <cell r="N931"/>
          <cell r="O931"/>
        </row>
        <row r="932">
          <cell r="C932"/>
          <cell r="D932"/>
          <cell r="E932"/>
          <cell r="F932"/>
          <cell r="G932"/>
          <cell r="H932"/>
          <cell r="I932"/>
          <cell r="J932"/>
          <cell r="K932"/>
          <cell r="L932"/>
          <cell r="M932"/>
          <cell r="N932"/>
          <cell r="O932"/>
        </row>
        <row r="933">
          <cell r="C933"/>
          <cell r="D933"/>
          <cell r="E933"/>
          <cell r="F933"/>
          <cell r="G933"/>
          <cell r="H933"/>
          <cell r="I933"/>
          <cell r="J933"/>
          <cell r="K933"/>
          <cell r="L933"/>
          <cell r="M933"/>
          <cell r="N933"/>
          <cell r="O933"/>
        </row>
        <row r="934">
          <cell r="C934"/>
          <cell r="D934"/>
          <cell r="E934"/>
          <cell r="F934"/>
          <cell r="G934"/>
          <cell r="H934"/>
          <cell r="I934"/>
          <cell r="J934"/>
          <cell r="K934"/>
          <cell r="L934"/>
          <cell r="M934"/>
          <cell r="N934"/>
          <cell r="O934"/>
        </row>
        <row r="935">
          <cell r="C935"/>
          <cell r="D935"/>
          <cell r="E935"/>
          <cell r="F935"/>
          <cell r="G935"/>
          <cell r="H935"/>
          <cell r="I935"/>
          <cell r="J935"/>
          <cell r="K935"/>
          <cell r="L935"/>
          <cell r="M935"/>
          <cell r="N935"/>
          <cell r="O935"/>
        </row>
        <row r="936">
          <cell r="C936"/>
          <cell r="D936"/>
          <cell r="E936"/>
          <cell r="F936"/>
          <cell r="G936"/>
          <cell r="H936"/>
          <cell r="I936"/>
          <cell r="J936"/>
          <cell r="K936"/>
          <cell r="L936"/>
          <cell r="M936"/>
          <cell r="N936"/>
          <cell r="O936"/>
        </row>
        <row r="937">
          <cell r="C937"/>
          <cell r="D937"/>
          <cell r="E937"/>
          <cell r="F937"/>
          <cell r="G937"/>
          <cell r="H937"/>
          <cell r="I937"/>
          <cell r="J937"/>
          <cell r="K937"/>
          <cell r="L937"/>
          <cell r="M937"/>
          <cell r="N937"/>
          <cell r="O937"/>
        </row>
        <row r="938">
          <cell r="C938"/>
          <cell r="D938"/>
          <cell r="E938"/>
          <cell r="F938"/>
          <cell r="G938"/>
          <cell r="H938"/>
          <cell r="I938"/>
          <cell r="J938"/>
          <cell r="K938"/>
          <cell r="L938"/>
          <cell r="M938"/>
          <cell r="N938"/>
          <cell r="O938"/>
        </row>
        <row r="939">
          <cell r="C939"/>
          <cell r="D939"/>
          <cell r="E939"/>
          <cell r="F939"/>
          <cell r="G939"/>
          <cell r="H939"/>
          <cell r="I939"/>
          <cell r="J939"/>
          <cell r="K939"/>
          <cell r="L939"/>
          <cell r="M939"/>
          <cell r="N939"/>
          <cell r="O939"/>
        </row>
        <row r="940">
          <cell r="C940"/>
          <cell r="D940"/>
          <cell r="E940"/>
          <cell r="F940"/>
          <cell r="G940"/>
          <cell r="H940"/>
          <cell r="I940"/>
          <cell r="J940"/>
          <cell r="K940"/>
          <cell r="L940"/>
          <cell r="M940"/>
          <cell r="N940"/>
          <cell r="O940"/>
        </row>
        <row r="941">
          <cell r="C941"/>
          <cell r="D941"/>
          <cell r="E941"/>
          <cell r="F941"/>
          <cell r="G941"/>
          <cell r="H941"/>
          <cell r="I941"/>
          <cell r="J941"/>
          <cell r="K941"/>
          <cell r="L941"/>
          <cell r="M941"/>
          <cell r="N941"/>
          <cell r="O941"/>
        </row>
        <row r="942">
          <cell r="C942"/>
          <cell r="D942"/>
          <cell r="E942"/>
          <cell r="F942"/>
          <cell r="G942"/>
          <cell r="H942"/>
          <cell r="I942"/>
          <cell r="J942"/>
          <cell r="K942"/>
          <cell r="L942"/>
          <cell r="M942"/>
          <cell r="N942"/>
          <cell r="O942"/>
        </row>
        <row r="943">
          <cell r="C943"/>
          <cell r="D943"/>
          <cell r="E943"/>
          <cell r="F943"/>
          <cell r="G943"/>
          <cell r="H943"/>
          <cell r="I943"/>
          <cell r="J943"/>
          <cell r="K943"/>
          <cell r="L943"/>
          <cell r="M943"/>
          <cell r="N943"/>
          <cell r="O943"/>
        </row>
        <row r="944">
          <cell r="C944"/>
          <cell r="D944"/>
          <cell r="E944"/>
          <cell r="F944"/>
          <cell r="G944"/>
          <cell r="H944"/>
          <cell r="I944"/>
          <cell r="J944"/>
          <cell r="K944"/>
          <cell r="L944"/>
          <cell r="M944"/>
          <cell r="N944"/>
          <cell r="O944"/>
        </row>
        <row r="945">
          <cell r="C945"/>
          <cell r="D945"/>
          <cell r="E945"/>
          <cell r="F945"/>
          <cell r="G945"/>
          <cell r="H945"/>
          <cell r="I945"/>
          <cell r="J945"/>
          <cell r="K945"/>
          <cell r="L945"/>
          <cell r="M945"/>
          <cell r="N945"/>
          <cell r="O945"/>
        </row>
        <row r="946">
          <cell r="C946"/>
          <cell r="D946"/>
          <cell r="E946"/>
          <cell r="F946"/>
          <cell r="G946"/>
          <cell r="H946"/>
          <cell r="I946"/>
          <cell r="J946"/>
          <cell r="K946"/>
          <cell r="L946"/>
          <cell r="M946"/>
          <cell r="N946"/>
          <cell r="O946"/>
        </row>
        <row r="947">
          <cell r="C947"/>
          <cell r="D947"/>
          <cell r="E947"/>
          <cell r="F947"/>
          <cell r="G947"/>
          <cell r="H947"/>
          <cell r="I947"/>
          <cell r="J947"/>
          <cell r="K947"/>
          <cell r="L947"/>
          <cell r="M947"/>
          <cell r="N947"/>
          <cell r="O947"/>
        </row>
        <row r="948">
          <cell r="C948"/>
          <cell r="D948"/>
          <cell r="E948"/>
          <cell r="F948"/>
          <cell r="G948"/>
          <cell r="H948"/>
          <cell r="I948"/>
          <cell r="J948"/>
          <cell r="K948"/>
          <cell r="L948"/>
          <cell r="M948"/>
          <cell r="N948"/>
          <cell r="O948"/>
        </row>
        <row r="949">
          <cell r="C949"/>
          <cell r="D949"/>
          <cell r="E949"/>
          <cell r="F949"/>
          <cell r="G949"/>
          <cell r="H949"/>
          <cell r="I949"/>
          <cell r="J949"/>
          <cell r="K949"/>
          <cell r="L949"/>
          <cell r="M949"/>
          <cell r="N949"/>
          <cell r="O949"/>
        </row>
        <row r="950">
          <cell r="C950"/>
          <cell r="D950"/>
          <cell r="E950"/>
          <cell r="F950"/>
          <cell r="G950"/>
          <cell r="H950"/>
          <cell r="I950"/>
          <cell r="J950"/>
          <cell r="K950"/>
          <cell r="L950"/>
          <cell r="M950"/>
          <cell r="N950"/>
          <cell r="O950"/>
        </row>
        <row r="951">
          <cell r="C951"/>
          <cell r="D951"/>
          <cell r="E951"/>
          <cell r="F951"/>
          <cell r="G951"/>
          <cell r="H951"/>
          <cell r="I951"/>
          <cell r="J951"/>
          <cell r="K951"/>
          <cell r="L951"/>
          <cell r="M951"/>
          <cell r="N951"/>
          <cell r="O951"/>
        </row>
        <row r="952">
          <cell r="C952"/>
          <cell r="D952"/>
          <cell r="E952"/>
          <cell r="F952"/>
          <cell r="G952"/>
          <cell r="H952"/>
          <cell r="I952"/>
          <cell r="J952"/>
          <cell r="K952"/>
          <cell r="L952"/>
          <cell r="M952"/>
          <cell r="N952"/>
          <cell r="O952"/>
        </row>
        <row r="953">
          <cell r="C953"/>
          <cell r="D953"/>
          <cell r="E953"/>
          <cell r="F953"/>
          <cell r="G953"/>
          <cell r="H953"/>
          <cell r="I953"/>
          <cell r="J953"/>
          <cell r="K953"/>
          <cell r="L953"/>
          <cell r="M953"/>
          <cell r="N953"/>
          <cell r="O953"/>
        </row>
        <row r="954">
          <cell r="C954"/>
          <cell r="D954"/>
          <cell r="E954"/>
          <cell r="F954"/>
          <cell r="G954"/>
          <cell r="H954"/>
          <cell r="I954"/>
          <cell r="J954"/>
          <cell r="K954"/>
          <cell r="L954"/>
          <cell r="M954"/>
          <cell r="N954"/>
          <cell r="O954"/>
        </row>
        <row r="955">
          <cell r="C955"/>
          <cell r="D955"/>
          <cell r="E955"/>
          <cell r="F955"/>
          <cell r="G955"/>
          <cell r="H955"/>
          <cell r="I955"/>
          <cell r="J955"/>
          <cell r="K955"/>
          <cell r="L955"/>
          <cell r="M955"/>
          <cell r="N955"/>
          <cell r="O955"/>
        </row>
        <row r="956">
          <cell r="C956"/>
          <cell r="D956"/>
          <cell r="E956"/>
          <cell r="F956"/>
          <cell r="G956"/>
          <cell r="H956"/>
          <cell r="I956"/>
          <cell r="J956"/>
          <cell r="K956"/>
          <cell r="L956"/>
          <cell r="M956"/>
          <cell r="N956"/>
          <cell r="O956"/>
        </row>
        <row r="957">
          <cell r="C957"/>
          <cell r="D957"/>
          <cell r="E957"/>
          <cell r="F957"/>
          <cell r="G957"/>
          <cell r="H957"/>
          <cell r="I957"/>
          <cell r="J957"/>
          <cell r="K957"/>
          <cell r="L957"/>
          <cell r="M957"/>
          <cell r="N957"/>
          <cell r="O957"/>
        </row>
        <row r="958">
          <cell r="C958"/>
          <cell r="D958"/>
          <cell r="E958"/>
          <cell r="F958"/>
          <cell r="G958"/>
          <cell r="H958"/>
          <cell r="I958"/>
          <cell r="J958"/>
          <cell r="K958"/>
          <cell r="L958"/>
          <cell r="M958"/>
          <cell r="N958"/>
          <cell r="O958"/>
        </row>
        <row r="959">
          <cell r="C959"/>
          <cell r="D959"/>
          <cell r="E959"/>
          <cell r="F959"/>
          <cell r="G959"/>
          <cell r="H959"/>
          <cell r="I959"/>
          <cell r="J959"/>
          <cell r="K959"/>
          <cell r="L959"/>
          <cell r="M959"/>
          <cell r="N959"/>
          <cell r="O959"/>
        </row>
        <row r="960">
          <cell r="C960"/>
          <cell r="D960"/>
          <cell r="E960"/>
          <cell r="F960"/>
          <cell r="G960"/>
          <cell r="H960"/>
          <cell r="I960"/>
          <cell r="J960"/>
          <cell r="K960"/>
          <cell r="L960"/>
          <cell r="M960"/>
          <cell r="N960"/>
          <cell r="O960"/>
        </row>
        <row r="961">
          <cell r="C961"/>
          <cell r="D961"/>
          <cell r="E961"/>
          <cell r="F961"/>
          <cell r="G961"/>
          <cell r="H961"/>
          <cell r="I961"/>
          <cell r="J961"/>
          <cell r="K961"/>
          <cell r="L961"/>
          <cell r="M961"/>
          <cell r="N961"/>
          <cell r="O961"/>
        </row>
        <row r="962">
          <cell r="C962"/>
          <cell r="D962"/>
          <cell r="E962"/>
          <cell r="F962"/>
          <cell r="G962"/>
          <cell r="H962"/>
          <cell r="I962"/>
          <cell r="J962"/>
          <cell r="K962"/>
          <cell r="L962"/>
          <cell r="M962"/>
          <cell r="N962"/>
          <cell r="O962"/>
        </row>
        <row r="963">
          <cell r="C963"/>
          <cell r="D963"/>
          <cell r="E963"/>
          <cell r="F963"/>
          <cell r="G963"/>
          <cell r="H963"/>
          <cell r="I963"/>
          <cell r="J963"/>
          <cell r="K963"/>
          <cell r="L963"/>
          <cell r="M963"/>
          <cell r="N963"/>
          <cell r="O963"/>
        </row>
        <row r="964">
          <cell r="C964"/>
          <cell r="D964"/>
          <cell r="E964"/>
          <cell r="F964"/>
          <cell r="G964"/>
          <cell r="H964"/>
          <cell r="I964"/>
          <cell r="J964"/>
          <cell r="K964"/>
          <cell r="L964"/>
          <cell r="M964"/>
          <cell r="N964"/>
          <cell r="O964"/>
        </row>
        <row r="965">
          <cell r="C965"/>
          <cell r="D965"/>
          <cell r="E965"/>
          <cell r="F965"/>
          <cell r="G965"/>
          <cell r="H965"/>
          <cell r="I965"/>
          <cell r="J965"/>
          <cell r="K965"/>
          <cell r="L965"/>
          <cell r="M965"/>
          <cell r="N965"/>
          <cell r="O965"/>
        </row>
        <row r="966">
          <cell r="C966"/>
          <cell r="D966"/>
          <cell r="E966"/>
          <cell r="F966"/>
          <cell r="G966"/>
          <cell r="H966"/>
          <cell r="I966"/>
          <cell r="J966"/>
          <cell r="K966"/>
          <cell r="L966"/>
          <cell r="M966"/>
          <cell r="N966"/>
          <cell r="O966"/>
        </row>
        <row r="967">
          <cell r="C967"/>
          <cell r="D967"/>
          <cell r="E967"/>
          <cell r="F967"/>
          <cell r="G967"/>
          <cell r="H967"/>
          <cell r="I967"/>
          <cell r="J967"/>
          <cell r="K967"/>
          <cell r="L967"/>
          <cell r="M967"/>
          <cell r="N967"/>
          <cell r="O967"/>
        </row>
        <row r="968">
          <cell r="C968"/>
          <cell r="D968"/>
          <cell r="E968"/>
          <cell r="F968"/>
          <cell r="G968"/>
          <cell r="H968"/>
          <cell r="I968"/>
          <cell r="J968"/>
          <cell r="K968"/>
          <cell r="L968"/>
          <cell r="M968"/>
          <cell r="N968"/>
          <cell r="O968"/>
        </row>
        <row r="969">
          <cell r="C969"/>
          <cell r="D969"/>
          <cell r="E969"/>
          <cell r="F969"/>
          <cell r="G969"/>
          <cell r="H969"/>
          <cell r="I969"/>
          <cell r="J969"/>
          <cell r="K969"/>
          <cell r="L969"/>
          <cell r="M969"/>
          <cell r="N969"/>
          <cell r="O969"/>
        </row>
        <row r="970">
          <cell r="C970"/>
          <cell r="D970"/>
          <cell r="E970"/>
          <cell r="F970"/>
          <cell r="G970"/>
          <cell r="H970"/>
          <cell r="I970"/>
          <cell r="J970"/>
          <cell r="K970"/>
          <cell r="L970"/>
          <cell r="M970"/>
          <cell r="N970"/>
          <cell r="O970"/>
        </row>
        <row r="971">
          <cell r="C971"/>
          <cell r="D971"/>
          <cell r="E971"/>
          <cell r="F971"/>
          <cell r="G971"/>
          <cell r="H971"/>
          <cell r="I971"/>
          <cell r="J971"/>
          <cell r="K971"/>
          <cell r="L971"/>
          <cell r="M971"/>
          <cell r="N971"/>
          <cell r="O971"/>
        </row>
        <row r="972">
          <cell r="C972"/>
          <cell r="D972"/>
          <cell r="E972"/>
          <cell r="F972"/>
          <cell r="G972"/>
          <cell r="H972"/>
          <cell r="I972"/>
          <cell r="J972"/>
          <cell r="K972"/>
          <cell r="L972"/>
          <cell r="M972"/>
          <cell r="N972"/>
          <cell r="O972"/>
        </row>
        <row r="973">
          <cell r="C973"/>
          <cell r="D973"/>
          <cell r="E973"/>
          <cell r="F973"/>
          <cell r="G973"/>
          <cell r="H973"/>
          <cell r="I973"/>
          <cell r="J973"/>
          <cell r="K973"/>
          <cell r="L973"/>
          <cell r="M973"/>
          <cell r="N973"/>
          <cell r="O973"/>
        </row>
        <row r="974">
          <cell r="C974"/>
          <cell r="D974"/>
          <cell r="E974"/>
          <cell r="F974"/>
          <cell r="G974"/>
          <cell r="H974"/>
          <cell r="I974"/>
          <cell r="J974"/>
          <cell r="K974"/>
          <cell r="L974"/>
          <cell r="M974"/>
          <cell r="N974"/>
          <cell r="O974"/>
        </row>
        <row r="975">
          <cell r="C975"/>
          <cell r="D975"/>
          <cell r="E975"/>
          <cell r="F975"/>
          <cell r="G975"/>
          <cell r="H975"/>
          <cell r="I975"/>
          <cell r="J975"/>
          <cell r="K975"/>
          <cell r="L975"/>
          <cell r="M975"/>
          <cell r="N975"/>
          <cell r="O975"/>
        </row>
        <row r="976">
          <cell r="C976"/>
          <cell r="D976"/>
          <cell r="E976"/>
          <cell r="F976"/>
          <cell r="G976"/>
          <cell r="H976"/>
          <cell r="I976"/>
          <cell r="J976"/>
          <cell r="K976"/>
          <cell r="L976"/>
          <cell r="M976"/>
          <cell r="N976"/>
          <cell r="O976"/>
        </row>
        <row r="977">
          <cell r="C977"/>
          <cell r="D977"/>
          <cell r="E977"/>
          <cell r="F977"/>
          <cell r="G977"/>
          <cell r="H977"/>
          <cell r="I977"/>
          <cell r="J977"/>
          <cell r="K977"/>
          <cell r="L977"/>
          <cell r="M977"/>
          <cell r="N977"/>
          <cell r="O977"/>
        </row>
        <row r="978">
          <cell r="C978"/>
          <cell r="D978"/>
          <cell r="E978"/>
          <cell r="F978"/>
          <cell r="G978"/>
          <cell r="H978"/>
          <cell r="I978"/>
          <cell r="J978"/>
          <cell r="K978"/>
          <cell r="L978"/>
          <cell r="M978"/>
          <cell r="N978"/>
          <cell r="O978"/>
        </row>
        <row r="979">
          <cell r="C979"/>
          <cell r="D979"/>
          <cell r="E979"/>
          <cell r="F979"/>
          <cell r="G979"/>
          <cell r="H979"/>
          <cell r="I979"/>
          <cell r="J979"/>
          <cell r="K979"/>
          <cell r="L979"/>
          <cell r="M979"/>
          <cell r="N979"/>
          <cell r="O979"/>
        </row>
        <row r="980">
          <cell r="C980"/>
          <cell r="D980"/>
          <cell r="E980"/>
          <cell r="F980"/>
          <cell r="G980"/>
          <cell r="H980"/>
          <cell r="I980"/>
          <cell r="J980"/>
          <cell r="K980"/>
          <cell r="L980"/>
          <cell r="M980"/>
          <cell r="N980"/>
          <cell r="O980"/>
        </row>
        <row r="981">
          <cell r="C981"/>
          <cell r="D981"/>
          <cell r="E981"/>
          <cell r="F981"/>
          <cell r="G981"/>
          <cell r="H981"/>
          <cell r="I981"/>
          <cell r="J981"/>
          <cell r="K981"/>
          <cell r="L981"/>
          <cell r="M981"/>
          <cell r="N981"/>
          <cell r="O981"/>
        </row>
        <row r="982">
          <cell r="C982"/>
          <cell r="D982"/>
          <cell r="E982"/>
          <cell r="F982"/>
          <cell r="G982"/>
          <cell r="H982"/>
          <cell r="I982"/>
          <cell r="J982"/>
          <cell r="K982"/>
          <cell r="L982"/>
          <cell r="M982"/>
          <cell r="N982"/>
          <cell r="O982"/>
        </row>
        <row r="983">
          <cell r="C983"/>
          <cell r="D983"/>
          <cell r="E983"/>
          <cell r="F983"/>
          <cell r="G983"/>
          <cell r="H983"/>
          <cell r="I983"/>
          <cell r="J983"/>
          <cell r="K983"/>
          <cell r="L983"/>
          <cell r="M983"/>
          <cell r="N983"/>
          <cell r="O983"/>
        </row>
        <row r="984">
          <cell r="C984"/>
          <cell r="D984"/>
          <cell r="E984"/>
          <cell r="F984"/>
          <cell r="G984"/>
          <cell r="H984"/>
          <cell r="I984"/>
          <cell r="J984"/>
          <cell r="K984"/>
          <cell r="L984"/>
          <cell r="M984"/>
          <cell r="N984"/>
          <cell r="O984"/>
        </row>
        <row r="985">
          <cell r="C985"/>
          <cell r="D985"/>
          <cell r="E985"/>
          <cell r="F985"/>
          <cell r="G985"/>
          <cell r="H985"/>
          <cell r="I985"/>
          <cell r="J985"/>
          <cell r="K985"/>
          <cell r="L985"/>
          <cell r="M985"/>
          <cell r="N985"/>
          <cell r="O985"/>
        </row>
        <row r="986">
          <cell r="C986"/>
          <cell r="D986"/>
          <cell r="E986"/>
          <cell r="F986"/>
          <cell r="G986"/>
          <cell r="H986"/>
          <cell r="I986"/>
          <cell r="J986"/>
          <cell r="K986"/>
          <cell r="L986"/>
          <cell r="M986"/>
          <cell r="N986"/>
          <cell r="O986"/>
        </row>
        <row r="987">
          <cell r="C987"/>
          <cell r="D987"/>
          <cell r="E987"/>
          <cell r="F987"/>
          <cell r="G987"/>
          <cell r="H987"/>
          <cell r="I987"/>
          <cell r="J987"/>
          <cell r="K987"/>
          <cell r="L987"/>
          <cell r="M987"/>
          <cell r="N987"/>
          <cell r="O987"/>
        </row>
        <row r="988">
          <cell r="C988"/>
          <cell r="D988"/>
          <cell r="E988"/>
          <cell r="F988"/>
          <cell r="G988"/>
          <cell r="H988"/>
          <cell r="I988"/>
          <cell r="J988"/>
          <cell r="K988"/>
          <cell r="L988"/>
          <cell r="M988"/>
          <cell r="N988"/>
          <cell r="O988"/>
        </row>
        <row r="989">
          <cell r="C989"/>
          <cell r="D989"/>
          <cell r="E989"/>
          <cell r="F989"/>
          <cell r="G989"/>
          <cell r="H989"/>
          <cell r="I989"/>
          <cell r="J989"/>
          <cell r="K989"/>
          <cell r="L989"/>
          <cell r="M989"/>
          <cell r="N989"/>
          <cell r="O989"/>
        </row>
        <row r="990">
          <cell r="C990"/>
          <cell r="D990"/>
          <cell r="E990"/>
          <cell r="F990"/>
          <cell r="G990"/>
          <cell r="H990"/>
          <cell r="I990"/>
          <cell r="J990"/>
          <cell r="K990"/>
          <cell r="L990"/>
          <cell r="M990"/>
          <cell r="N990"/>
          <cell r="O990"/>
        </row>
        <row r="991">
          <cell r="C991"/>
          <cell r="D991"/>
          <cell r="E991"/>
          <cell r="F991"/>
          <cell r="G991"/>
          <cell r="H991"/>
          <cell r="I991"/>
          <cell r="J991"/>
          <cell r="K991"/>
          <cell r="L991"/>
          <cell r="M991"/>
          <cell r="N991"/>
          <cell r="O991"/>
        </row>
        <row r="992">
          <cell r="C992"/>
          <cell r="D992"/>
          <cell r="E992"/>
          <cell r="F992"/>
          <cell r="G992"/>
          <cell r="H992"/>
          <cell r="I992"/>
          <cell r="J992"/>
          <cell r="K992"/>
          <cell r="L992"/>
          <cell r="M992"/>
          <cell r="N992"/>
          <cell r="O992"/>
        </row>
        <row r="993">
          <cell r="C993"/>
          <cell r="D993"/>
          <cell r="E993"/>
          <cell r="F993"/>
          <cell r="G993"/>
          <cell r="H993"/>
          <cell r="I993"/>
          <cell r="J993"/>
          <cell r="K993"/>
          <cell r="L993"/>
          <cell r="M993"/>
          <cell r="N993"/>
          <cell r="O993"/>
        </row>
        <row r="994">
          <cell r="C994"/>
          <cell r="D994"/>
          <cell r="E994"/>
          <cell r="F994"/>
          <cell r="G994"/>
          <cell r="H994"/>
          <cell r="I994"/>
          <cell r="J994"/>
          <cell r="K994"/>
          <cell r="L994"/>
          <cell r="M994"/>
          <cell r="N994"/>
          <cell r="O994"/>
        </row>
        <row r="995">
          <cell r="C995"/>
          <cell r="D995"/>
          <cell r="E995"/>
          <cell r="F995"/>
          <cell r="G995"/>
          <cell r="H995"/>
          <cell r="I995"/>
          <cell r="J995"/>
          <cell r="K995"/>
          <cell r="L995"/>
          <cell r="M995"/>
          <cell r="N995"/>
          <cell r="O995"/>
        </row>
        <row r="996">
          <cell r="C996"/>
          <cell r="D996"/>
          <cell r="E996"/>
          <cell r="F996"/>
          <cell r="G996"/>
          <cell r="H996"/>
          <cell r="I996"/>
          <cell r="J996"/>
          <cell r="K996"/>
          <cell r="L996"/>
          <cell r="M996"/>
          <cell r="N996"/>
          <cell r="O996"/>
        </row>
        <row r="997">
          <cell r="C997"/>
          <cell r="D997"/>
          <cell r="E997"/>
          <cell r="F997"/>
          <cell r="G997"/>
          <cell r="H997"/>
          <cell r="I997"/>
          <cell r="J997"/>
          <cell r="K997"/>
          <cell r="L997"/>
          <cell r="M997"/>
          <cell r="N997"/>
          <cell r="O997"/>
        </row>
        <row r="998">
          <cell r="C998"/>
          <cell r="D998"/>
          <cell r="E998"/>
          <cell r="F998"/>
          <cell r="G998"/>
          <cell r="H998"/>
          <cell r="I998"/>
          <cell r="J998"/>
          <cell r="K998"/>
          <cell r="L998"/>
          <cell r="M998"/>
          <cell r="N998"/>
          <cell r="O998"/>
        </row>
        <row r="999">
          <cell r="C999"/>
          <cell r="D999"/>
          <cell r="E999"/>
          <cell r="F999"/>
          <cell r="G999"/>
          <cell r="H999"/>
          <cell r="I999"/>
          <cell r="J999"/>
          <cell r="K999"/>
          <cell r="L999"/>
          <cell r="M999"/>
          <cell r="N999"/>
          <cell r="O999"/>
        </row>
        <row r="1000">
          <cell r="C1000"/>
          <cell r="D1000"/>
          <cell r="E1000"/>
          <cell r="F1000"/>
          <cell r="G1000"/>
          <cell r="H1000"/>
          <cell r="I1000"/>
          <cell r="J1000"/>
          <cell r="K1000"/>
          <cell r="L1000"/>
          <cell r="M1000"/>
          <cell r="N1000"/>
          <cell r="O1000"/>
        </row>
      </sheetData>
      <sheetData sheetId="3">
        <row r="1">
          <cell r="Q1"/>
          <cell r="R1"/>
          <cell r="S1"/>
          <cell r="T1"/>
          <cell r="U1"/>
        </row>
        <row r="2">
          <cell r="Q2"/>
          <cell r="R2"/>
          <cell r="S2"/>
          <cell r="T2"/>
          <cell r="U2"/>
        </row>
        <row r="3">
          <cell r="Q3" t="str">
            <v>Riesgo</v>
          </cell>
          <cell r="R3" t="str">
            <v>Impacto</v>
          </cell>
          <cell r="S3" t="str">
            <v>Probabilidad</v>
          </cell>
          <cell r="T3" t="str">
            <v>Concatenar</v>
          </cell>
          <cell r="U3" t="str">
            <v>Evaluación del Riesgo</v>
          </cell>
        </row>
        <row r="4">
          <cell r="Q4">
            <v>1</v>
          </cell>
          <cell r="R4" t="str">
            <v>Menor</v>
          </cell>
          <cell r="S4" t="str">
            <v>Probable</v>
          </cell>
          <cell r="T4" t="str">
            <v>Menor-Probable</v>
          </cell>
          <cell r="U4" t="str">
            <v>Alto</v>
          </cell>
        </row>
        <row r="5">
          <cell r="Q5">
            <v>2</v>
          </cell>
          <cell r="R5" t="str">
            <v>Mayor</v>
          </cell>
          <cell r="S5" t="str">
            <v>Posible</v>
          </cell>
          <cell r="T5" t="str">
            <v>Mayor-Posible</v>
          </cell>
          <cell r="U5" t="str">
            <v>Extremo</v>
          </cell>
        </row>
        <row r="6">
          <cell r="Q6">
            <v>3</v>
          </cell>
          <cell r="R6" t="str">
            <v>Moderado</v>
          </cell>
          <cell r="S6" t="str">
            <v>Probable</v>
          </cell>
          <cell r="T6" t="str">
            <v>Moderado-Probable</v>
          </cell>
          <cell r="U6" t="str">
            <v>Alto</v>
          </cell>
        </row>
        <row r="7">
          <cell r="Q7">
            <v>4</v>
          </cell>
          <cell r="R7" t="str">
            <v>Moderado</v>
          </cell>
          <cell r="S7" t="str">
            <v>Improbable</v>
          </cell>
          <cell r="T7" t="str">
            <v>Moderado-Improbable</v>
          </cell>
          <cell r="U7" t="str">
            <v>Moderado</v>
          </cell>
        </row>
        <row r="8">
          <cell r="Q8">
            <v>5</v>
          </cell>
          <cell r="R8" t="str">
            <v>Mayor</v>
          </cell>
          <cell r="S8" t="str">
            <v>Casi Seguro</v>
          </cell>
          <cell r="T8" t="str">
            <v>Mayor-Casi Seguro</v>
          </cell>
          <cell r="U8" t="str">
            <v>Extremo</v>
          </cell>
        </row>
        <row r="9">
          <cell r="Q9">
            <v>6</v>
          </cell>
          <cell r="R9" t="str">
            <v>Catastrófico</v>
          </cell>
          <cell r="S9" t="str">
            <v>Posible</v>
          </cell>
          <cell r="T9" t="str">
            <v>Catastrófico-Posible</v>
          </cell>
          <cell r="U9" t="str">
            <v>Extremo</v>
          </cell>
        </row>
        <row r="10">
          <cell r="Q10">
            <v>7</v>
          </cell>
          <cell r="R10" t="str">
            <v>Mayor</v>
          </cell>
          <cell r="S10" t="str">
            <v>Improbable</v>
          </cell>
          <cell r="T10" t="str">
            <v>Mayor-Improbable</v>
          </cell>
          <cell r="U10" t="str">
            <v>Alto</v>
          </cell>
        </row>
        <row r="11">
          <cell r="Q11">
            <v>8</v>
          </cell>
          <cell r="R11" t="str">
            <v>Catastrófico</v>
          </cell>
          <cell r="S11" t="str">
            <v>Rara vez</v>
          </cell>
          <cell r="T11" t="str">
            <v>Catastrófico-Rara vez</v>
          </cell>
          <cell r="U11" t="str">
            <v>Extremo</v>
          </cell>
        </row>
        <row r="12">
          <cell r="Q12">
            <v>9</v>
          </cell>
          <cell r="R12" t="str">
            <v>Moderado</v>
          </cell>
          <cell r="S12" t="str">
            <v>Posible</v>
          </cell>
          <cell r="T12" t="str">
            <v>Moderado-Posible</v>
          </cell>
          <cell r="U12" t="str">
            <v>Alto</v>
          </cell>
        </row>
        <row r="13">
          <cell r="Q13">
            <v>10</v>
          </cell>
          <cell r="R13" t="str">
            <v>Moderado</v>
          </cell>
          <cell r="S13" t="str">
            <v>Casi Seguro</v>
          </cell>
          <cell r="T13" t="str">
            <v>Moderado-Casi Seguro</v>
          </cell>
          <cell r="U13" t="e">
            <v>#N/A</v>
          </cell>
        </row>
        <row r="14">
          <cell r="Q14">
            <v>11</v>
          </cell>
          <cell r="R14" t="str">
            <v xml:space="preserve"> </v>
          </cell>
          <cell r="S14" t="str">
            <v>Probable</v>
          </cell>
          <cell r="T14" t="str">
            <v xml:space="preserve"> -Probable</v>
          </cell>
          <cell r="U14" t="e">
            <v>#N/A</v>
          </cell>
        </row>
        <row r="15">
          <cell r="Q15">
            <v>12</v>
          </cell>
          <cell r="R15" t="str">
            <v xml:space="preserve"> </v>
          </cell>
          <cell r="S15" t="str">
            <v xml:space="preserve"> </v>
          </cell>
          <cell r="T15" t="str">
            <v xml:space="preserve"> - </v>
          </cell>
          <cell r="U15" t="e">
            <v>#N/A</v>
          </cell>
        </row>
        <row r="16">
          <cell r="Q16">
            <v>13</v>
          </cell>
          <cell r="R16" t="str">
            <v xml:space="preserve"> </v>
          </cell>
          <cell r="S16" t="str">
            <v xml:space="preserve"> </v>
          </cell>
          <cell r="T16" t="str">
            <v xml:space="preserve"> - </v>
          </cell>
          <cell r="U16" t="e">
            <v>#N/A</v>
          </cell>
        </row>
        <row r="17">
          <cell r="Q17">
            <v>14</v>
          </cell>
          <cell r="R17" t="str">
            <v xml:space="preserve"> </v>
          </cell>
          <cell r="S17" t="str">
            <v xml:space="preserve"> </v>
          </cell>
          <cell r="T17" t="str">
            <v xml:space="preserve"> - </v>
          </cell>
          <cell r="U17" t="e">
            <v>#N/A</v>
          </cell>
        </row>
        <row r="18">
          <cell r="Q18">
            <v>15</v>
          </cell>
          <cell r="R18" t="str">
            <v xml:space="preserve"> </v>
          </cell>
          <cell r="S18" t="str">
            <v xml:space="preserve"> </v>
          </cell>
          <cell r="T18" t="str">
            <v xml:space="preserve"> - </v>
          </cell>
          <cell r="U18" t="e">
            <v>#N/A</v>
          </cell>
        </row>
        <row r="19">
          <cell r="Q19"/>
          <cell r="R19"/>
          <cell r="S19"/>
          <cell r="T19"/>
          <cell r="U19"/>
        </row>
        <row r="20">
          <cell r="Q20"/>
          <cell r="R20"/>
          <cell r="S20"/>
          <cell r="T20"/>
          <cell r="U20"/>
        </row>
        <row r="21">
          <cell r="Q21"/>
          <cell r="R21"/>
          <cell r="S21"/>
          <cell r="T21"/>
          <cell r="U21"/>
        </row>
        <row r="22">
          <cell r="Q22"/>
          <cell r="R22"/>
          <cell r="S22"/>
          <cell r="T22"/>
          <cell r="U22"/>
        </row>
        <row r="23">
          <cell r="Q23"/>
          <cell r="R23"/>
          <cell r="S23"/>
          <cell r="T23"/>
          <cell r="U23"/>
        </row>
        <row r="24">
          <cell r="Q24"/>
          <cell r="R24"/>
          <cell r="S24"/>
          <cell r="T24"/>
          <cell r="U24"/>
        </row>
        <row r="25">
          <cell r="Q25"/>
          <cell r="R25"/>
          <cell r="S25"/>
          <cell r="T25"/>
          <cell r="U25"/>
        </row>
        <row r="26">
          <cell r="Q26"/>
          <cell r="R26"/>
          <cell r="S26"/>
          <cell r="T26"/>
          <cell r="U26"/>
        </row>
        <row r="27">
          <cell r="Q27"/>
          <cell r="R27"/>
          <cell r="S27"/>
          <cell r="T27"/>
          <cell r="U27"/>
        </row>
        <row r="28">
          <cell r="Q28"/>
          <cell r="R28"/>
          <cell r="S28"/>
          <cell r="T28"/>
          <cell r="U28"/>
        </row>
        <row r="29">
          <cell r="Q29"/>
          <cell r="R29"/>
          <cell r="S29"/>
          <cell r="T29"/>
          <cell r="U29"/>
        </row>
        <row r="30">
          <cell r="Q30"/>
          <cell r="R30"/>
          <cell r="S30"/>
          <cell r="T30"/>
          <cell r="U30"/>
        </row>
        <row r="31">
          <cell r="Q31"/>
          <cell r="R31"/>
          <cell r="S31"/>
          <cell r="T31"/>
          <cell r="U31"/>
        </row>
        <row r="32">
          <cell r="Q32"/>
          <cell r="R32"/>
          <cell r="S32"/>
          <cell r="T32"/>
          <cell r="U32"/>
        </row>
        <row r="33">
          <cell r="Q33"/>
          <cell r="R33"/>
          <cell r="S33"/>
          <cell r="T33"/>
          <cell r="U33"/>
        </row>
        <row r="34">
          <cell r="Q34"/>
          <cell r="R34"/>
          <cell r="S34"/>
          <cell r="T34"/>
          <cell r="U34"/>
        </row>
        <row r="35">
          <cell r="Q35"/>
          <cell r="R35"/>
          <cell r="S35"/>
          <cell r="T35"/>
          <cell r="U35"/>
        </row>
        <row r="36">
          <cell r="Q36"/>
          <cell r="R36"/>
          <cell r="S36"/>
          <cell r="T36"/>
          <cell r="U36"/>
        </row>
        <row r="37">
          <cell r="Q37"/>
          <cell r="R37"/>
          <cell r="S37"/>
          <cell r="T37"/>
          <cell r="U37"/>
        </row>
        <row r="38">
          <cell r="Q38"/>
          <cell r="R38"/>
          <cell r="S38"/>
          <cell r="T38"/>
          <cell r="U38"/>
        </row>
        <row r="39">
          <cell r="Q39"/>
          <cell r="R39"/>
          <cell r="S39"/>
          <cell r="T39"/>
          <cell r="U39"/>
        </row>
        <row r="40">
          <cell r="Q40"/>
          <cell r="R40"/>
          <cell r="S40"/>
          <cell r="T40"/>
          <cell r="U40"/>
        </row>
        <row r="41">
          <cell r="Q41"/>
          <cell r="R41"/>
          <cell r="S41"/>
          <cell r="T41"/>
          <cell r="U41"/>
        </row>
        <row r="42">
          <cell r="Q42"/>
          <cell r="R42"/>
          <cell r="S42"/>
          <cell r="T42"/>
          <cell r="U42"/>
        </row>
        <row r="43">
          <cell r="Q43"/>
          <cell r="R43"/>
          <cell r="S43"/>
          <cell r="T43"/>
          <cell r="U43"/>
        </row>
        <row r="44">
          <cell r="Q44"/>
          <cell r="R44"/>
          <cell r="S44"/>
          <cell r="T44"/>
          <cell r="U44"/>
        </row>
        <row r="45">
          <cell r="Q45"/>
          <cell r="R45"/>
          <cell r="S45"/>
          <cell r="T45"/>
          <cell r="U45"/>
        </row>
        <row r="46">
          <cell r="Q46"/>
          <cell r="R46"/>
          <cell r="S46"/>
          <cell r="T46"/>
          <cell r="U46"/>
        </row>
        <row r="47">
          <cell r="Q47"/>
          <cell r="R47"/>
          <cell r="S47"/>
          <cell r="T47"/>
          <cell r="U47"/>
        </row>
        <row r="48">
          <cell r="Q48"/>
          <cell r="R48"/>
          <cell r="S48"/>
          <cell r="T48"/>
          <cell r="U48"/>
        </row>
        <row r="49">
          <cell r="Q49"/>
          <cell r="R49"/>
          <cell r="S49"/>
          <cell r="T49"/>
          <cell r="U49"/>
        </row>
        <row r="50">
          <cell r="Q50"/>
          <cell r="R50"/>
          <cell r="S50"/>
          <cell r="T50"/>
          <cell r="U50"/>
        </row>
        <row r="51">
          <cell r="Q51"/>
          <cell r="R51"/>
          <cell r="S51"/>
          <cell r="T51"/>
          <cell r="U51"/>
        </row>
        <row r="52">
          <cell r="Q52"/>
          <cell r="R52"/>
          <cell r="S52"/>
          <cell r="T52"/>
          <cell r="U52"/>
        </row>
        <row r="53">
          <cell r="Q53"/>
          <cell r="R53"/>
          <cell r="S53"/>
          <cell r="T53"/>
          <cell r="U53"/>
        </row>
        <row r="54">
          <cell r="Q54"/>
          <cell r="R54"/>
          <cell r="S54"/>
          <cell r="T54"/>
          <cell r="U54"/>
        </row>
        <row r="55">
          <cell r="Q55"/>
          <cell r="R55"/>
          <cell r="S55"/>
          <cell r="T55"/>
          <cell r="U55"/>
        </row>
        <row r="56">
          <cell r="Q56"/>
          <cell r="R56"/>
          <cell r="S56"/>
          <cell r="T56"/>
          <cell r="U56"/>
        </row>
        <row r="57">
          <cell r="Q57"/>
          <cell r="R57"/>
          <cell r="S57"/>
          <cell r="T57"/>
          <cell r="U57"/>
        </row>
        <row r="58">
          <cell r="Q58"/>
          <cell r="R58"/>
          <cell r="S58"/>
          <cell r="T58"/>
          <cell r="U58"/>
        </row>
        <row r="59">
          <cell r="Q59"/>
          <cell r="R59"/>
          <cell r="S59"/>
          <cell r="T59"/>
          <cell r="U59"/>
        </row>
        <row r="60">
          <cell r="Q60"/>
          <cell r="R60"/>
          <cell r="S60"/>
          <cell r="T60"/>
          <cell r="U60"/>
        </row>
        <row r="61">
          <cell r="Q61"/>
          <cell r="R61"/>
          <cell r="S61"/>
          <cell r="T61"/>
          <cell r="U61"/>
        </row>
        <row r="62">
          <cell r="Q62"/>
          <cell r="R62"/>
          <cell r="S62"/>
          <cell r="T62"/>
          <cell r="U62"/>
        </row>
        <row r="63">
          <cell r="Q63"/>
          <cell r="R63"/>
          <cell r="S63"/>
          <cell r="T63"/>
          <cell r="U63"/>
        </row>
        <row r="64">
          <cell r="Q64"/>
          <cell r="R64"/>
          <cell r="S64"/>
          <cell r="T64"/>
          <cell r="U64"/>
        </row>
        <row r="65">
          <cell r="Q65"/>
          <cell r="R65"/>
          <cell r="S65"/>
          <cell r="T65"/>
          <cell r="U65"/>
        </row>
        <row r="66">
          <cell r="Q66"/>
          <cell r="R66"/>
          <cell r="S66"/>
          <cell r="T66"/>
          <cell r="U66"/>
        </row>
        <row r="67">
          <cell r="Q67"/>
          <cell r="R67"/>
          <cell r="S67"/>
          <cell r="T67"/>
          <cell r="U67"/>
        </row>
        <row r="68">
          <cell r="Q68"/>
          <cell r="R68"/>
          <cell r="S68"/>
          <cell r="T68"/>
          <cell r="U68"/>
        </row>
        <row r="69">
          <cell r="Q69"/>
          <cell r="R69"/>
          <cell r="S69"/>
          <cell r="T69"/>
          <cell r="U69"/>
        </row>
        <row r="70">
          <cell r="Q70"/>
          <cell r="R70"/>
          <cell r="S70"/>
          <cell r="T70"/>
          <cell r="U70"/>
        </row>
        <row r="71">
          <cell r="Q71"/>
          <cell r="R71"/>
          <cell r="S71"/>
          <cell r="T71"/>
          <cell r="U71"/>
        </row>
        <row r="72">
          <cell r="Q72"/>
          <cell r="R72"/>
          <cell r="S72"/>
          <cell r="T72"/>
          <cell r="U72"/>
        </row>
        <row r="73">
          <cell r="Q73"/>
          <cell r="R73"/>
          <cell r="S73"/>
          <cell r="T73"/>
          <cell r="U73"/>
        </row>
        <row r="74">
          <cell r="Q74"/>
          <cell r="R74"/>
          <cell r="S74"/>
          <cell r="T74"/>
          <cell r="U74"/>
        </row>
        <row r="75">
          <cell r="Q75"/>
          <cell r="R75"/>
          <cell r="S75"/>
          <cell r="T75"/>
          <cell r="U75"/>
        </row>
        <row r="76">
          <cell r="Q76"/>
          <cell r="R76"/>
          <cell r="S76"/>
          <cell r="T76"/>
          <cell r="U76"/>
        </row>
        <row r="77">
          <cell r="Q77"/>
          <cell r="R77"/>
          <cell r="S77"/>
          <cell r="T77"/>
          <cell r="U77"/>
        </row>
        <row r="78">
          <cell r="Q78"/>
          <cell r="R78"/>
          <cell r="S78"/>
          <cell r="T78"/>
          <cell r="U78"/>
        </row>
        <row r="79">
          <cell r="Q79"/>
          <cell r="R79"/>
          <cell r="S79"/>
          <cell r="T79"/>
          <cell r="U79"/>
        </row>
        <row r="80">
          <cell r="Q80"/>
          <cell r="R80"/>
          <cell r="S80"/>
          <cell r="T80"/>
          <cell r="U80"/>
        </row>
        <row r="81">
          <cell r="Q81"/>
          <cell r="R81"/>
          <cell r="S81"/>
          <cell r="T81"/>
          <cell r="U81"/>
        </row>
        <row r="82">
          <cell r="Q82"/>
          <cell r="R82"/>
          <cell r="S82"/>
          <cell r="T82"/>
          <cell r="U82"/>
        </row>
        <row r="83">
          <cell r="Q83"/>
          <cell r="R83"/>
          <cell r="S83"/>
          <cell r="T83"/>
          <cell r="U83"/>
        </row>
        <row r="84">
          <cell r="Q84"/>
          <cell r="R84"/>
          <cell r="S84"/>
          <cell r="T84"/>
          <cell r="U84"/>
        </row>
        <row r="85">
          <cell r="Q85"/>
          <cell r="R85"/>
          <cell r="S85"/>
          <cell r="T85"/>
          <cell r="U85"/>
        </row>
        <row r="86">
          <cell r="Q86"/>
          <cell r="R86"/>
          <cell r="S86"/>
          <cell r="T86"/>
          <cell r="U86"/>
        </row>
        <row r="87">
          <cell r="Q87"/>
          <cell r="R87"/>
          <cell r="S87"/>
          <cell r="T87"/>
          <cell r="U87"/>
        </row>
        <row r="88">
          <cell r="Q88"/>
          <cell r="R88"/>
          <cell r="S88"/>
          <cell r="T88"/>
          <cell r="U88"/>
        </row>
        <row r="89">
          <cell r="Q89"/>
          <cell r="R89"/>
          <cell r="S89"/>
          <cell r="T89"/>
          <cell r="U89"/>
        </row>
        <row r="90">
          <cell r="Q90"/>
          <cell r="R90"/>
          <cell r="S90"/>
          <cell r="T90"/>
          <cell r="U90"/>
        </row>
        <row r="91">
          <cell r="Q91"/>
          <cell r="R91"/>
          <cell r="S91"/>
          <cell r="T91"/>
          <cell r="U91"/>
        </row>
        <row r="92">
          <cell r="Q92"/>
          <cell r="R92"/>
          <cell r="S92"/>
          <cell r="T92"/>
          <cell r="U92"/>
        </row>
        <row r="93">
          <cell r="Q93"/>
          <cell r="R93"/>
          <cell r="S93"/>
          <cell r="T93"/>
          <cell r="U93"/>
        </row>
        <row r="94">
          <cell r="Q94"/>
          <cell r="R94"/>
          <cell r="S94"/>
          <cell r="T94"/>
          <cell r="U94"/>
        </row>
        <row r="95">
          <cell r="Q95"/>
          <cell r="R95"/>
          <cell r="S95"/>
          <cell r="T95"/>
          <cell r="U95"/>
        </row>
        <row r="96">
          <cell r="Q96"/>
          <cell r="R96"/>
          <cell r="S96"/>
          <cell r="T96"/>
          <cell r="U96"/>
        </row>
        <row r="97">
          <cell r="Q97"/>
          <cell r="R97"/>
          <cell r="S97"/>
          <cell r="T97"/>
          <cell r="U97"/>
        </row>
        <row r="98">
          <cell r="Q98"/>
          <cell r="R98"/>
          <cell r="S98"/>
          <cell r="T98"/>
          <cell r="U98"/>
        </row>
        <row r="99">
          <cell r="Q99"/>
          <cell r="R99"/>
          <cell r="S99"/>
          <cell r="T99"/>
          <cell r="U99"/>
        </row>
        <row r="100">
          <cell r="Q100"/>
          <cell r="R100"/>
          <cell r="S100"/>
          <cell r="T100"/>
          <cell r="U100"/>
        </row>
        <row r="101">
          <cell r="Q101"/>
          <cell r="R101"/>
          <cell r="S101"/>
          <cell r="T101"/>
          <cell r="U101"/>
        </row>
        <row r="102">
          <cell r="Q102"/>
          <cell r="R102"/>
          <cell r="S102"/>
          <cell r="T102"/>
          <cell r="U102"/>
        </row>
        <row r="103">
          <cell r="Q103"/>
          <cell r="R103"/>
          <cell r="S103"/>
          <cell r="T103"/>
          <cell r="U103"/>
        </row>
        <row r="104">
          <cell r="Q104"/>
          <cell r="R104"/>
          <cell r="S104"/>
          <cell r="T104"/>
          <cell r="U104"/>
        </row>
        <row r="105">
          <cell r="Q105"/>
          <cell r="R105"/>
          <cell r="S105"/>
          <cell r="T105"/>
          <cell r="U105"/>
        </row>
        <row r="106">
          <cell r="Q106"/>
          <cell r="R106"/>
          <cell r="S106"/>
          <cell r="T106"/>
          <cell r="U106"/>
        </row>
        <row r="107">
          <cell r="Q107"/>
          <cell r="R107"/>
          <cell r="S107"/>
          <cell r="T107"/>
          <cell r="U107"/>
        </row>
        <row r="108">
          <cell r="Q108"/>
          <cell r="R108"/>
          <cell r="S108"/>
          <cell r="T108"/>
          <cell r="U108"/>
        </row>
        <row r="109">
          <cell r="Q109"/>
          <cell r="R109"/>
          <cell r="S109"/>
          <cell r="T109"/>
          <cell r="U109"/>
        </row>
        <row r="110">
          <cell r="Q110"/>
          <cell r="R110"/>
          <cell r="S110"/>
          <cell r="T110"/>
          <cell r="U110"/>
        </row>
        <row r="111">
          <cell r="Q111"/>
          <cell r="R111"/>
          <cell r="S111"/>
          <cell r="T111"/>
          <cell r="U111"/>
        </row>
        <row r="112">
          <cell r="Q112"/>
          <cell r="R112"/>
          <cell r="S112"/>
          <cell r="T112"/>
          <cell r="U112"/>
        </row>
        <row r="113">
          <cell r="Q113"/>
          <cell r="R113"/>
          <cell r="S113"/>
          <cell r="T113"/>
          <cell r="U113"/>
        </row>
        <row r="114">
          <cell r="Q114"/>
          <cell r="R114"/>
          <cell r="S114"/>
          <cell r="T114"/>
          <cell r="U114"/>
        </row>
        <row r="115">
          <cell r="Q115"/>
          <cell r="R115"/>
          <cell r="S115"/>
          <cell r="T115"/>
          <cell r="U115"/>
        </row>
        <row r="116">
          <cell r="Q116"/>
          <cell r="R116"/>
          <cell r="S116"/>
          <cell r="T116"/>
          <cell r="U116"/>
        </row>
        <row r="117">
          <cell r="Q117"/>
          <cell r="R117"/>
          <cell r="S117"/>
          <cell r="T117"/>
          <cell r="U117"/>
        </row>
        <row r="118">
          <cell r="Q118"/>
          <cell r="R118"/>
          <cell r="S118"/>
          <cell r="T118"/>
          <cell r="U118"/>
        </row>
        <row r="119">
          <cell r="Q119"/>
          <cell r="R119"/>
          <cell r="S119"/>
          <cell r="T119"/>
          <cell r="U119"/>
        </row>
        <row r="120">
          <cell r="Q120"/>
          <cell r="R120"/>
          <cell r="S120"/>
          <cell r="T120"/>
          <cell r="U120"/>
        </row>
        <row r="121">
          <cell r="Q121"/>
          <cell r="R121"/>
          <cell r="S121"/>
          <cell r="T121"/>
          <cell r="U121"/>
        </row>
        <row r="122">
          <cell r="Q122"/>
          <cell r="R122"/>
          <cell r="S122"/>
          <cell r="T122"/>
          <cell r="U122"/>
        </row>
        <row r="123">
          <cell r="Q123"/>
          <cell r="R123"/>
          <cell r="S123"/>
          <cell r="T123"/>
          <cell r="U123"/>
        </row>
        <row r="124">
          <cell r="Q124"/>
          <cell r="R124"/>
          <cell r="S124"/>
          <cell r="T124"/>
          <cell r="U124"/>
        </row>
        <row r="125">
          <cell r="Q125"/>
          <cell r="R125"/>
          <cell r="S125"/>
          <cell r="T125"/>
          <cell r="U125"/>
        </row>
        <row r="126">
          <cell r="Q126"/>
          <cell r="R126"/>
          <cell r="S126"/>
          <cell r="T126"/>
          <cell r="U126"/>
        </row>
        <row r="127">
          <cell r="Q127"/>
          <cell r="R127"/>
          <cell r="S127"/>
          <cell r="T127"/>
          <cell r="U127"/>
        </row>
        <row r="128">
          <cell r="Q128"/>
          <cell r="R128"/>
          <cell r="S128"/>
          <cell r="T128"/>
          <cell r="U128"/>
        </row>
        <row r="129">
          <cell r="Q129"/>
          <cell r="R129"/>
          <cell r="S129"/>
          <cell r="T129"/>
          <cell r="U129"/>
        </row>
        <row r="130">
          <cell r="Q130"/>
          <cell r="R130"/>
          <cell r="S130"/>
          <cell r="T130"/>
          <cell r="U130"/>
        </row>
        <row r="131">
          <cell r="Q131"/>
          <cell r="R131"/>
          <cell r="S131"/>
          <cell r="T131"/>
          <cell r="U131"/>
        </row>
        <row r="132">
          <cell r="Q132"/>
          <cell r="R132"/>
          <cell r="S132"/>
          <cell r="T132"/>
          <cell r="U132"/>
        </row>
        <row r="133">
          <cell r="Q133"/>
          <cell r="R133"/>
          <cell r="S133"/>
          <cell r="T133"/>
          <cell r="U133"/>
        </row>
        <row r="134">
          <cell r="Q134"/>
          <cell r="R134"/>
          <cell r="S134"/>
          <cell r="T134"/>
          <cell r="U134"/>
        </row>
        <row r="135">
          <cell r="Q135"/>
          <cell r="R135"/>
          <cell r="S135"/>
          <cell r="T135"/>
          <cell r="U135"/>
        </row>
        <row r="136">
          <cell r="Q136"/>
          <cell r="R136"/>
          <cell r="S136"/>
          <cell r="T136"/>
          <cell r="U136"/>
        </row>
        <row r="137">
          <cell r="Q137"/>
          <cell r="R137"/>
          <cell r="S137"/>
          <cell r="T137"/>
          <cell r="U137"/>
        </row>
        <row r="138">
          <cell r="Q138"/>
          <cell r="R138"/>
          <cell r="S138"/>
          <cell r="T138"/>
          <cell r="U138"/>
        </row>
        <row r="139">
          <cell r="Q139"/>
          <cell r="R139"/>
          <cell r="S139"/>
          <cell r="T139"/>
          <cell r="U139"/>
        </row>
        <row r="140">
          <cell r="Q140"/>
          <cell r="R140"/>
          <cell r="S140"/>
          <cell r="T140"/>
          <cell r="U140"/>
        </row>
        <row r="141">
          <cell r="Q141"/>
          <cell r="R141"/>
          <cell r="S141"/>
          <cell r="T141"/>
          <cell r="U141"/>
        </row>
        <row r="142">
          <cell r="Q142"/>
          <cell r="R142"/>
          <cell r="S142"/>
          <cell r="T142"/>
          <cell r="U142"/>
        </row>
        <row r="143">
          <cell r="Q143"/>
          <cell r="R143"/>
          <cell r="S143"/>
          <cell r="T143"/>
          <cell r="U143"/>
        </row>
        <row r="144">
          <cell r="Q144"/>
          <cell r="R144"/>
          <cell r="S144"/>
          <cell r="T144"/>
          <cell r="U144"/>
        </row>
        <row r="145">
          <cell r="Q145"/>
          <cell r="R145"/>
          <cell r="S145"/>
          <cell r="T145"/>
          <cell r="U145"/>
        </row>
        <row r="146">
          <cell r="Q146"/>
          <cell r="R146"/>
          <cell r="S146"/>
          <cell r="T146"/>
          <cell r="U146"/>
        </row>
        <row r="147">
          <cell r="Q147"/>
          <cell r="R147"/>
          <cell r="S147"/>
          <cell r="T147"/>
          <cell r="U147"/>
        </row>
        <row r="148">
          <cell r="Q148"/>
          <cell r="R148"/>
          <cell r="S148"/>
          <cell r="T148"/>
          <cell r="U148"/>
        </row>
        <row r="149">
          <cell r="Q149"/>
          <cell r="R149"/>
          <cell r="S149"/>
          <cell r="T149"/>
          <cell r="U149"/>
        </row>
        <row r="150">
          <cell r="Q150"/>
          <cell r="R150"/>
          <cell r="S150"/>
          <cell r="T150"/>
          <cell r="U150"/>
        </row>
        <row r="151">
          <cell r="Q151"/>
          <cell r="R151"/>
          <cell r="S151"/>
          <cell r="T151"/>
          <cell r="U151"/>
        </row>
        <row r="152">
          <cell r="Q152"/>
          <cell r="R152"/>
          <cell r="S152"/>
          <cell r="T152"/>
          <cell r="U152"/>
        </row>
        <row r="153">
          <cell r="Q153"/>
          <cell r="R153"/>
          <cell r="S153"/>
          <cell r="T153"/>
          <cell r="U153"/>
        </row>
        <row r="154">
          <cell r="Q154"/>
          <cell r="R154"/>
          <cell r="S154"/>
          <cell r="T154"/>
          <cell r="U154"/>
        </row>
        <row r="155">
          <cell r="Q155"/>
          <cell r="R155"/>
          <cell r="S155"/>
          <cell r="T155"/>
          <cell r="U155"/>
        </row>
        <row r="156">
          <cell r="Q156"/>
          <cell r="R156"/>
          <cell r="S156"/>
          <cell r="T156"/>
          <cell r="U156"/>
        </row>
        <row r="157">
          <cell r="Q157"/>
          <cell r="R157"/>
          <cell r="S157"/>
          <cell r="T157"/>
          <cell r="U157"/>
        </row>
        <row r="158">
          <cell r="Q158"/>
          <cell r="R158"/>
          <cell r="S158"/>
          <cell r="T158"/>
          <cell r="U158"/>
        </row>
        <row r="159">
          <cell r="Q159"/>
          <cell r="R159"/>
          <cell r="S159"/>
          <cell r="T159"/>
          <cell r="U159"/>
        </row>
        <row r="160">
          <cell r="Q160"/>
          <cell r="R160"/>
          <cell r="S160"/>
          <cell r="T160"/>
          <cell r="U160"/>
        </row>
        <row r="161">
          <cell r="Q161"/>
          <cell r="R161"/>
          <cell r="S161"/>
          <cell r="T161"/>
          <cell r="U161"/>
        </row>
        <row r="162">
          <cell r="Q162"/>
          <cell r="R162"/>
          <cell r="S162"/>
          <cell r="T162"/>
          <cell r="U162"/>
        </row>
        <row r="163">
          <cell r="Q163"/>
          <cell r="R163"/>
          <cell r="S163"/>
          <cell r="T163"/>
          <cell r="U163"/>
        </row>
        <row r="164">
          <cell r="Q164"/>
          <cell r="R164"/>
          <cell r="S164"/>
          <cell r="T164"/>
          <cell r="U164"/>
        </row>
        <row r="165">
          <cell r="Q165"/>
          <cell r="R165"/>
          <cell r="S165"/>
          <cell r="T165"/>
          <cell r="U165"/>
        </row>
        <row r="166">
          <cell r="Q166"/>
          <cell r="R166"/>
          <cell r="S166"/>
          <cell r="T166"/>
          <cell r="U166"/>
        </row>
        <row r="167">
          <cell r="Q167"/>
          <cell r="R167"/>
          <cell r="S167"/>
          <cell r="T167"/>
          <cell r="U167"/>
        </row>
        <row r="168">
          <cell r="Q168"/>
          <cell r="R168"/>
          <cell r="S168"/>
          <cell r="T168"/>
          <cell r="U168"/>
        </row>
        <row r="169">
          <cell r="Q169"/>
          <cell r="R169"/>
          <cell r="S169"/>
          <cell r="T169"/>
          <cell r="U169"/>
        </row>
        <row r="170">
          <cell r="Q170"/>
          <cell r="R170"/>
          <cell r="S170"/>
          <cell r="T170"/>
          <cell r="U170"/>
        </row>
        <row r="171">
          <cell r="Q171"/>
          <cell r="R171"/>
          <cell r="S171"/>
          <cell r="T171"/>
          <cell r="U171"/>
        </row>
        <row r="172">
          <cell r="Q172"/>
          <cell r="R172"/>
          <cell r="S172"/>
          <cell r="T172"/>
          <cell r="U172"/>
        </row>
        <row r="173">
          <cell r="Q173"/>
          <cell r="R173"/>
          <cell r="S173"/>
          <cell r="T173"/>
          <cell r="U173"/>
        </row>
        <row r="174">
          <cell r="Q174"/>
          <cell r="R174"/>
          <cell r="S174"/>
          <cell r="T174"/>
          <cell r="U174"/>
        </row>
        <row r="175">
          <cell r="Q175"/>
          <cell r="R175"/>
          <cell r="S175"/>
          <cell r="T175"/>
          <cell r="U175"/>
        </row>
        <row r="176">
          <cell r="Q176"/>
          <cell r="R176"/>
          <cell r="S176"/>
          <cell r="T176"/>
          <cell r="U176"/>
        </row>
        <row r="177">
          <cell r="Q177"/>
          <cell r="R177"/>
          <cell r="S177"/>
          <cell r="T177"/>
          <cell r="U177"/>
        </row>
        <row r="178">
          <cell r="Q178"/>
          <cell r="R178"/>
          <cell r="S178"/>
          <cell r="T178"/>
          <cell r="U178"/>
        </row>
        <row r="179">
          <cell r="Q179"/>
          <cell r="R179"/>
          <cell r="S179"/>
          <cell r="T179"/>
          <cell r="U179"/>
        </row>
        <row r="180">
          <cell r="Q180"/>
          <cell r="R180"/>
          <cell r="S180"/>
          <cell r="T180"/>
          <cell r="U180"/>
        </row>
        <row r="181">
          <cell r="Q181"/>
          <cell r="R181"/>
          <cell r="S181"/>
          <cell r="T181"/>
          <cell r="U181"/>
        </row>
        <row r="182">
          <cell r="Q182"/>
          <cell r="R182"/>
          <cell r="S182"/>
          <cell r="T182"/>
          <cell r="U182"/>
        </row>
        <row r="183">
          <cell r="Q183"/>
          <cell r="R183"/>
          <cell r="S183"/>
          <cell r="T183"/>
          <cell r="U183"/>
        </row>
        <row r="184">
          <cell r="Q184"/>
          <cell r="R184"/>
          <cell r="S184"/>
          <cell r="T184"/>
          <cell r="U184"/>
        </row>
        <row r="185">
          <cell r="Q185"/>
          <cell r="R185"/>
          <cell r="S185"/>
          <cell r="T185"/>
          <cell r="U185"/>
        </row>
        <row r="186">
          <cell r="Q186"/>
          <cell r="R186"/>
          <cell r="S186"/>
          <cell r="T186"/>
          <cell r="U186"/>
        </row>
        <row r="187">
          <cell r="Q187"/>
          <cell r="R187"/>
          <cell r="S187"/>
          <cell r="T187"/>
          <cell r="U187"/>
        </row>
        <row r="188">
          <cell r="Q188"/>
          <cell r="R188"/>
          <cell r="S188"/>
          <cell r="T188"/>
          <cell r="U188"/>
        </row>
        <row r="189">
          <cell r="Q189"/>
          <cell r="R189"/>
          <cell r="S189"/>
          <cell r="T189"/>
          <cell r="U189"/>
        </row>
        <row r="190">
          <cell r="Q190"/>
          <cell r="R190"/>
          <cell r="S190"/>
          <cell r="T190"/>
          <cell r="U190"/>
        </row>
        <row r="191">
          <cell r="Q191"/>
          <cell r="R191"/>
          <cell r="S191"/>
          <cell r="T191"/>
          <cell r="U191"/>
        </row>
        <row r="192">
          <cell r="Q192"/>
          <cell r="R192"/>
          <cell r="S192"/>
          <cell r="T192"/>
          <cell r="U192"/>
        </row>
        <row r="193">
          <cell r="Q193"/>
          <cell r="R193"/>
          <cell r="S193"/>
          <cell r="T193"/>
          <cell r="U193"/>
        </row>
        <row r="194">
          <cell r="Q194"/>
          <cell r="R194"/>
          <cell r="S194"/>
          <cell r="T194"/>
          <cell r="U194"/>
        </row>
        <row r="195">
          <cell r="Q195"/>
          <cell r="R195"/>
          <cell r="S195"/>
          <cell r="T195"/>
          <cell r="U195"/>
        </row>
        <row r="196">
          <cell r="Q196"/>
          <cell r="R196"/>
          <cell r="S196"/>
          <cell r="T196"/>
          <cell r="U196"/>
        </row>
        <row r="197">
          <cell r="Q197"/>
          <cell r="R197"/>
          <cell r="S197"/>
          <cell r="T197"/>
          <cell r="U197"/>
        </row>
        <row r="198">
          <cell r="Q198"/>
          <cell r="R198"/>
          <cell r="S198"/>
          <cell r="T198"/>
          <cell r="U198"/>
        </row>
        <row r="199">
          <cell r="Q199"/>
          <cell r="R199"/>
          <cell r="S199"/>
          <cell r="T199"/>
          <cell r="U199"/>
        </row>
        <row r="200">
          <cell r="Q200"/>
          <cell r="R200"/>
          <cell r="S200"/>
          <cell r="T200"/>
          <cell r="U200"/>
        </row>
        <row r="201">
          <cell r="Q201"/>
          <cell r="R201"/>
          <cell r="S201"/>
          <cell r="T201"/>
          <cell r="U201"/>
        </row>
        <row r="202">
          <cell r="Q202"/>
          <cell r="R202"/>
          <cell r="S202"/>
          <cell r="T202"/>
          <cell r="U202"/>
        </row>
        <row r="203">
          <cell r="Q203"/>
          <cell r="R203"/>
          <cell r="S203"/>
          <cell r="T203"/>
          <cell r="U203"/>
        </row>
        <row r="204">
          <cell r="Q204"/>
          <cell r="R204"/>
          <cell r="S204"/>
          <cell r="T204"/>
          <cell r="U204"/>
        </row>
        <row r="205">
          <cell r="Q205"/>
          <cell r="R205"/>
          <cell r="S205"/>
          <cell r="T205"/>
          <cell r="U205"/>
        </row>
        <row r="206">
          <cell r="Q206"/>
          <cell r="R206"/>
          <cell r="S206"/>
          <cell r="T206"/>
          <cell r="U206"/>
        </row>
        <row r="207">
          <cell r="Q207"/>
          <cell r="R207"/>
          <cell r="S207"/>
          <cell r="T207"/>
          <cell r="U207"/>
        </row>
        <row r="208">
          <cell r="Q208"/>
          <cell r="R208"/>
          <cell r="S208"/>
          <cell r="T208"/>
          <cell r="U208"/>
        </row>
        <row r="209">
          <cell r="Q209"/>
          <cell r="R209"/>
          <cell r="S209"/>
          <cell r="T209"/>
          <cell r="U209"/>
        </row>
        <row r="210">
          <cell r="Q210"/>
          <cell r="R210"/>
          <cell r="S210"/>
          <cell r="T210"/>
          <cell r="U210"/>
        </row>
        <row r="211">
          <cell r="Q211"/>
          <cell r="R211"/>
          <cell r="S211"/>
          <cell r="T211"/>
          <cell r="U211"/>
        </row>
        <row r="212">
          <cell r="Q212"/>
          <cell r="R212"/>
          <cell r="S212"/>
          <cell r="T212"/>
          <cell r="U212"/>
        </row>
        <row r="213">
          <cell r="Q213"/>
          <cell r="R213"/>
          <cell r="S213"/>
          <cell r="T213"/>
          <cell r="U213"/>
        </row>
        <row r="214">
          <cell r="Q214"/>
          <cell r="R214"/>
          <cell r="S214"/>
          <cell r="T214"/>
          <cell r="U214"/>
        </row>
        <row r="215">
          <cell r="Q215"/>
          <cell r="R215"/>
          <cell r="S215"/>
          <cell r="T215"/>
          <cell r="U215"/>
        </row>
        <row r="216">
          <cell r="Q216"/>
          <cell r="R216"/>
          <cell r="S216"/>
          <cell r="T216"/>
          <cell r="U216"/>
        </row>
        <row r="217">
          <cell r="Q217"/>
          <cell r="R217"/>
          <cell r="S217"/>
          <cell r="T217"/>
          <cell r="U217"/>
        </row>
        <row r="218">
          <cell r="Q218"/>
          <cell r="R218"/>
          <cell r="S218"/>
          <cell r="T218"/>
          <cell r="U218"/>
        </row>
        <row r="219">
          <cell r="Q219"/>
          <cell r="R219"/>
          <cell r="S219"/>
          <cell r="T219"/>
          <cell r="U219"/>
        </row>
        <row r="220">
          <cell r="Q220"/>
          <cell r="R220"/>
          <cell r="S220"/>
          <cell r="T220"/>
          <cell r="U220"/>
        </row>
        <row r="221">
          <cell r="Q221"/>
          <cell r="R221"/>
          <cell r="S221"/>
          <cell r="T221"/>
          <cell r="U221"/>
        </row>
        <row r="222">
          <cell r="Q222"/>
          <cell r="R222"/>
          <cell r="S222"/>
          <cell r="T222"/>
          <cell r="U222"/>
        </row>
        <row r="223">
          <cell r="Q223"/>
          <cell r="R223"/>
          <cell r="S223"/>
          <cell r="T223"/>
          <cell r="U223"/>
        </row>
        <row r="224">
          <cell r="Q224"/>
          <cell r="R224"/>
          <cell r="S224"/>
          <cell r="T224"/>
          <cell r="U224"/>
        </row>
        <row r="225">
          <cell r="Q225"/>
          <cell r="R225"/>
          <cell r="S225"/>
          <cell r="T225"/>
          <cell r="U225"/>
        </row>
        <row r="226">
          <cell r="Q226"/>
          <cell r="R226"/>
          <cell r="S226"/>
          <cell r="T226"/>
          <cell r="U226"/>
        </row>
        <row r="227">
          <cell r="Q227"/>
          <cell r="R227"/>
          <cell r="S227"/>
          <cell r="T227"/>
          <cell r="U227"/>
        </row>
        <row r="228">
          <cell r="Q228"/>
          <cell r="R228"/>
          <cell r="S228"/>
          <cell r="T228"/>
          <cell r="U228"/>
        </row>
        <row r="229">
          <cell r="Q229"/>
          <cell r="R229"/>
          <cell r="S229"/>
          <cell r="T229"/>
          <cell r="U229"/>
        </row>
        <row r="230">
          <cell r="Q230"/>
          <cell r="R230"/>
          <cell r="S230"/>
          <cell r="T230"/>
          <cell r="U230"/>
        </row>
        <row r="231">
          <cell r="Q231"/>
          <cell r="R231"/>
          <cell r="S231"/>
          <cell r="T231"/>
          <cell r="U231"/>
        </row>
        <row r="232">
          <cell r="Q232"/>
          <cell r="R232"/>
          <cell r="S232"/>
          <cell r="T232"/>
          <cell r="U232"/>
        </row>
        <row r="233">
          <cell r="Q233"/>
          <cell r="R233"/>
          <cell r="S233"/>
          <cell r="T233"/>
          <cell r="U233"/>
        </row>
        <row r="234">
          <cell r="Q234"/>
          <cell r="R234"/>
          <cell r="S234"/>
          <cell r="T234"/>
          <cell r="U234"/>
        </row>
        <row r="235">
          <cell r="Q235"/>
          <cell r="R235"/>
          <cell r="S235"/>
          <cell r="T235"/>
          <cell r="U235"/>
        </row>
        <row r="236">
          <cell r="Q236"/>
          <cell r="R236"/>
          <cell r="S236"/>
          <cell r="T236"/>
          <cell r="U236"/>
        </row>
        <row r="237">
          <cell r="Q237"/>
          <cell r="R237"/>
          <cell r="S237"/>
          <cell r="T237"/>
          <cell r="U237"/>
        </row>
        <row r="238">
          <cell r="Q238"/>
          <cell r="R238"/>
          <cell r="S238"/>
          <cell r="T238"/>
          <cell r="U238"/>
        </row>
        <row r="239">
          <cell r="Q239"/>
          <cell r="R239"/>
          <cell r="S239"/>
          <cell r="T239"/>
          <cell r="U239"/>
        </row>
        <row r="240">
          <cell r="Q240"/>
          <cell r="R240"/>
          <cell r="S240"/>
          <cell r="T240"/>
          <cell r="U240"/>
        </row>
        <row r="241">
          <cell r="Q241"/>
          <cell r="R241"/>
          <cell r="S241"/>
          <cell r="T241"/>
          <cell r="U241"/>
        </row>
        <row r="242">
          <cell r="Q242"/>
          <cell r="R242"/>
          <cell r="S242"/>
          <cell r="T242"/>
          <cell r="U242"/>
        </row>
        <row r="243">
          <cell r="Q243"/>
          <cell r="R243"/>
          <cell r="S243"/>
          <cell r="T243"/>
          <cell r="U243"/>
        </row>
        <row r="244">
          <cell r="Q244"/>
          <cell r="R244"/>
          <cell r="S244"/>
          <cell r="T244"/>
          <cell r="U244"/>
        </row>
        <row r="245">
          <cell r="Q245"/>
          <cell r="R245"/>
          <cell r="S245"/>
          <cell r="T245"/>
          <cell r="U245"/>
        </row>
        <row r="246">
          <cell r="Q246"/>
          <cell r="R246"/>
          <cell r="S246"/>
          <cell r="T246"/>
          <cell r="U246"/>
        </row>
        <row r="247">
          <cell r="Q247"/>
          <cell r="R247"/>
          <cell r="S247"/>
          <cell r="T247"/>
          <cell r="U247"/>
        </row>
        <row r="248">
          <cell r="Q248"/>
          <cell r="R248"/>
          <cell r="S248"/>
          <cell r="T248"/>
          <cell r="U248"/>
        </row>
        <row r="249">
          <cell r="Q249"/>
          <cell r="R249"/>
          <cell r="S249"/>
          <cell r="T249"/>
          <cell r="U249"/>
        </row>
        <row r="250">
          <cell r="Q250"/>
          <cell r="R250"/>
          <cell r="S250"/>
          <cell r="T250"/>
          <cell r="U250"/>
        </row>
        <row r="251">
          <cell r="Q251"/>
          <cell r="R251"/>
          <cell r="S251"/>
          <cell r="T251"/>
          <cell r="U251"/>
        </row>
        <row r="252">
          <cell r="Q252"/>
          <cell r="R252"/>
          <cell r="S252"/>
          <cell r="T252"/>
          <cell r="U252"/>
        </row>
        <row r="253">
          <cell r="Q253"/>
          <cell r="R253"/>
          <cell r="S253"/>
          <cell r="T253"/>
          <cell r="U253"/>
        </row>
        <row r="254">
          <cell r="Q254"/>
          <cell r="R254"/>
          <cell r="S254"/>
          <cell r="T254"/>
          <cell r="U254"/>
        </row>
        <row r="255">
          <cell r="Q255"/>
          <cell r="R255"/>
          <cell r="S255"/>
          <cell r="T255"/>
          <cell r="U255"/>
        </row>
        <row r="256">
          <cell r="Q256"/>
          <cell r="R256"/>
          <cell r="S256"/>
          <cell r="T256"/>
          <cell r="U256"/>
        </row>
        <row r="257">
          <cell r="Q257"/>
          <cell r="R257"/>
          <cell r="S257"/>
          <cell r="T257"/>
          <cell r="U257"/>
        </row>
        <row r="258">
          <cell r="Q258"/>
          <cell r="R258"/>
          <cell r="S258"/>
          <cell r="T258"/>
          <cell r="U258"/>
        </row>
        <row r="259">
          <cell r="Q259"/>
          <cell r="R259"/>
          <cell r="S259"/>
          <cell r="T259"/>
          <cell r="U259"/>
        </row>
        <row r="260">
          <cell r="Q260"/>
          <cell r="R260"/>
          <cell r="S260"/>
          <cell r="T260"/>
          <cell r="U260"/>
        </row>
        <row r="261">
          <cell r="Q261"/>
          <cell r="R261"/>
          <cell r="S261"/>
          <cell r="T261"/>
          <cell r="U261"/>
        </row>
        <row r="262">
          <cell r="Q262"/>
          <cell r="R262"/>
          <cell r="S262"/>
          <cell r="T262"/>
          <cell r="U262"/>
        </row>
        <row r="263">
          <cell r="Q263"/>
          <cell r="R263"/>
          <cell r="S263"/>
          <cell r="T263"/>
          <cell r="U263"/>
        </row>
        <row r="264">
          <cell r="Q264"/>
          <cell r="R264"/>
          <cell r="S264"/>
          <cell r="T264"/>
          <cell r="U264"/>
        </row>
        <row r="265">
          <cell r="Q265"/>
          <cell r="R265"/>
          <cell r="S265"/>
          <cell r="T265"/>
          <cell r="U265"/>
        </row>
        <row r="266">
          <cell r="Q266"/>
          <cell r="R266"/>
          <cell r="S266"/>
          <cell r="T266"/>
          <cell r="U266"/>
        </row>
        <row r="267">
          <cell r="Q267"/>
          <cell r="R267"/>
          <cell r="S267"/>
          <cell r="T267"/>
          <cell r="U267"/>
        </row>
        <row r="268">
          <cell r="Q268"/>
          <cell r="R268"/>
          <cell r="S268"/>
          <cell r="T268"/>
          <cell r="U268"/>
        </row>
        <row r="269">
          <cell r="Q269"/>
          <cell r="R269"/>
          <cell r="S269"/>
          <cell r="T269"/>
          <cell r="U269"/>
        </row>
        <row r="270">
          <cell r="Q270"/>
          <cell r="R270"/>
          <cell r="S270"/>
          <cell r="T270"/>
          <cell r="U270"/>
        </row>
        <row r="271">
          <cell r="Q271"/>
          <cell r="R271"/>
          <cell r="S271"/>
          <cell r="T271"/>
          <cell r="U271"/>
        </row>
        <row r="272">
          <cell r="Q272"/>
          <cell r="R272"/>
          <cell r="S272"/>
          <cell r="T272"/>
          <cell r="U272"/>
        </row>
        <row r="273">
          <cell r="Q273"/>
          <cell r="R273"/>
          <cell r="S273"/>
          <cell r="T273"/>
          <cell r="U273"/>
        </row>
        <row r="274">
          <cell r="Q274"/>
          <cell r="R274"/>
          <cell r="S274"/>
          <cell r="T274"/>
          <cell r="U274"/>
        </row>
        <row r="275">
          <cell r="Q275"/>
          <cell r="R275"/>
          <cell r="S275"/>
          <cell r="T275"/>
          <cell r="U275"/>
        </row>
        <row r="276">
          <cell r="Q276"/>
          <cell r="R276"/>
          <cell r="S276"/>
          <cell r="T276"/>
          <cell r="U276"/>
        </row>
        <row r="277">
          <cell r="Q277"/>
          <cell r="R277"/>
          <cell r="S277"/>
          <cell r="T277"/>
          <cell r="U277"/>
        </row>
        <row r="278">
          <cell r="Q278"/>
          <cell r="R278"/>
          <cell r="S278"/>
          <cell r="T278"/>
          <cell r="U278"/>
        </row>
        <row r="279">
          <cell r="Q279"/>
          <cell r="R279"/>
          <cell r="S279"/>
          <cell r="T279"/>
          <cell r="U279"/>
        </row>
        <row r="280">
          <cell r="Q280"/>
          <cell r="R280"/>
          <cell r="S280"/>
          <cell r="T280"/>
          <cell r="U280"/>
        </row>
        <row r="281">
          <cell r="Q281"/>
          <cell r="R281"/>
          <cell r="S281"/>
          <cell r="T281"/>
          <cell r="U281"/>
        </row>
        <row r="282">
          <cell r="Q282"/>
          <cell r="R282"/>
          <cell r="S282"/>
          <cell r="T282"/>
          <cell r="U282"/>
        </row>
        <row r="283">
          <cell r="Q283"/>
          <cell r="R283"/>
          <cell r="S283"/>
          <cell r="T283"/>
          <cell r="U283"/>
        </row>
        <row r="284">
          <cell r="Q284"/>
          <cell r="R284"/>
          <cell r="S284"/>
          <cell r="T284"/>
          <cell r="U284"/>
        </row>
        <row r="285">
          <cell r="Q285"/>
          <cell r="R285"/>
          <cell r="S285"/>
          <cell r="T285"/>
          <cell r="U285"/>
        </row>
        <row r="286">
          <cell r="Q286"/>
          <cell r="R286"/>
          <cell r="S286"/>
          <cell r="T286"/>
          <cell r="U286"/>
        </row>
        <row r="287">
          <cell r="Q287"/>
          <cell r="R287"/>
          <cell r="S287"/>
          <cell r="T287"/>
          <cell r="U287"/>
        </row>
        <row r="288">
          <cell r="Q288"/>
          <cell r="R288"/>
          <cell r="S288"/>
          <cell r="T288"/>
          <cell r="U288"/>
        </row>
        <row r="289">
          <cell r="Q289"/>
          <cell r="R289"/>
          <cell r="S289"/>
          <cell r="T289"/>
          <cell r="U289"/>
        </row>
        <row r="290">
          <cell r="Q290"/>
          <cell r="R290"/>
          <cell r="S290"/>
          <cell r="T290"/>
          <cell r="U290"/>
        </row>
        <row r="291">
          <cell r="Q291"/>
          <cell r="R291"/>
          <cell r="S291"/>
          <cell r="T291"/>
          <cell r="U291"/>
        </row>
        <row r="292">
          <cell r="Q292"/>
          <cell r="R292"/>
          <cell r="S292"/>
          <cell r="T292"/>
          <cell r="U292"/>
        </row>
        <row r="293">
          <cell r="Q293"/>
          <cell r="R293"/>
          <cell r="S293"/>
          <cell r="T293"/>
          <cell r="U293"/>
        </row>
        <row r="294">
          <cell r="Q294"/>
          <cell r="R294"/>
          <cell r="S294"/>
          <cell r="T294"/>
          <cell r="U294"/>
        </row>
        <row r="295">
          <cell r="Q295"/>
          <cell r="R295"/>
          <cell r="S295"/>
          <cell r="T295"/>
          <cell r="U295"/>
        </row>
        <row r="296">
          <cell r="Q296"/>
          <cell r="R296"/>
          <cell r="S296"/>
          <cell r="T296"/>
          <cell r="U296"/>
        </row>
        <row r="297">
          <cell r="Q297"/>
          <cell r="R297"/>
          <cell r="S297"/>
          <cell r="T297"/>
          <cell r="U297"/>
        </row>
        <row r="298">
          <cell r="Q298"/>
          <cell r="R298"/>
          <cell r="S298"/>
          <cell r="T298"/>
          <cell r="U298"/>
        </row>
        <row r="299">
          <cell r="Q299"/>
          <cell r="R299"/>
          <cell r="S299"/>
          <cell r="T299"/>
          <cell r="U299"/>
        </row>
        <row r="300">
          <cell r="Q300"/>
          <cell r="R300"/>
          <cell r="S300"/>
          <cell r="T300"/>
          <cell r="U300"/>
        </row>
        <row r="301">
          <cell r="Q301"/>
          <cell r="R301"/>
          <cell r="S301"/>
          <cell r="T301"/>
          <cell r="U301"/>
        </row>
        <row r="302">
          <cell r="Q302"/>
          <cell r="R302"/>
          <cell r="S302"/>
          <cell r="T302"/>
          <cell r="U302"/>
        </row>
        <row r="303">
          <cell r="Q303"/>
          <cell r="R303"/>
          <cell r="S303"/>
          <cell r="T303"/>
          <cell r="U303"/>
        </row>
        <row r="304">
          <cell r="Q304"/>
          <cell r="R304"/>
          <cell r="S304"/>
          <cell r="T304"/>
          <cell r="U304"/>
        </row>
        <row r="305">
          <cell r="Q305"/>
          <cell r="R305"/>
          <cell r="S305"/>
          <cell r="T305"/>
          <cell r="U305"/>
        </row>
        <row r="306">
          <cell r="Q306"/>
          <cell r="R306"/>
          <cell r="S306"/>
          <cell r="T306"/>
          <cell r="U306"/>
        </row>
        <row r="307">
          <cell r="Q307"/>
          <cell r="R307"/>
          <cell r="S307"/>
          <cell r="T307"/>
          <cell r="U307"/>
        </row>
        <row r="308">
          <cell r="Q308"/>
          <cell r="R308"/>
          <cell r="S308"/>
          <cell r="T308"/>
          <cell r="U308"/>
        </row>
        <row r="309">
          <cell r="Q309"/>
          <cell r="R309"/>
          <cell r="S309"/>
          <cell r="T309"/>
          <cell r="U309"/>
        </row>
        <row r="310">
          <cell r="Q310"/>
          <cell r="R310"/>
          <cell r="S310"/>
          <cell r="T310"/>
          <cell r="U310"/>
        </row>
        <row r="311">
          <cell r="Q311"/>
          <cell r="R311"/>
          <cell r="S311"/>
          <cell r="T311"/>
          <cell r="U311"/>
        </row>
        <row r="312">
          <cell r="Q312"/>
          <cell r="R312"/>
          <cell r="S312"/>
          <cell r="T312"/>
          <cell r="U312"/>
        </row>
        <row r="313">
          <cell r="Q313"/>
          <cell r="R313"/>
          <cell r="S313"/>
          <cell r="T313"/>
          <cell r="U313"/>
        </row>
        <row r="314">
          <cell r="Q314"/>
          <cell r="R314"/>
          <cell r="S314"/>
          <cell r="T314"/>
          <cell r="U314"/>
        </row>
        <row r="315">
          <cell r="Q315"/>
          <cell r="R315"/>
          <cell r="S315"/>
          <cell r="T315"/>
          <cell r="U315"/>
        </row>
        <row r="316">
          <cell r="Q316"/>
          <cell r="R316"/>
          <cell r="S316"/>
          <cell r="T316"/>
          <cell r="U316"/>
        </row>
        <row r="317">
          <cell r="Q317"/>
          <cell r="R317"/>
          <cell r="S317"/>
          <cell r="T317"/>
          <cell r="U317"/>
        </row>
        <row r="318">
          <cell r="Q318"/>
          <cell r="R318"/>
          <cell r="S318"/>
          <cell r="T318"/>
          <cell r="U318"/>
        </row>
        <row r="319">
          <cell r="Q319"/>
          <cell r="R319"/>
          <cell r="S319"/>
          <cell r="T319"/>
          <cell r="U319"/>
        </row>
        <row r="320">
          <cell r="Q320"/>
          <cell r="R320"/>
          <cell r="S320"/>
          <cell r="T320"/>
          <cell r="U320"/>
        </row>
        <row r="321">
          <cell r="Q321"/>
          <cell r="R321"/>
          <cell r="S321"/>
          <cell r="T321"/>
          <cell r="U321"/>
        </row>
        <row r="322">
          <cell r="Q322"/>
          <cell r="R322"/>
          <cell r="S322"/>
          <cell r="T322"/>
          <cell r="U322"/>
        </row>
        <row r="323">
          <cell r="Q323"/>
          <cell r="R323"/>
          <cell r="S323"/>
          <cell r="T323"/>
          <cell r="U323"/>
        </row>
        <row r="324">
          <cell r="Q324"/>
          <cell r="R324"/>
          <cell r="S324"/>
          <cell r="T324"/>
          <cell r="U324"/>
        </row>
        <row r="325">
          <cell r="Q325"/>
          <cell r="R325"/>
          <cell r="S325"/>
          <cell r="T325"/>
          <cell r="U325"/>
        </row>
        <row r="326">
          <cell r="Q326"/>
          <cell r="R326"/>
          <cell r="S326"/>
          <cell r="T326"/>
          <cell r="U326"/>
        </row>
        <row r="327">
          <cell r="Q327"/>
          <cell r="R327"/>
          <cell r="S327"/>
          <cell r="T327"/>
          <cell r="U327"/>
        </row>
        <row r="328">
          <cell r="Q328"/>
          <cell r="R328"/>
          <cell r="S328"/>
          <cell r="T328"/>
          <cell r="U328"/>
        </row>
        <row r="329">
          <cell r="Q329"/>
          <cell r="R329"/>
          <cell r="S329"/>
          <cell r="T329"/>
          <cell r="U329"/>
        </row>
        <row r="330">
          <cell r="Q330"/>
          <cell r="R330"/>
          <cell r="S330"/>
          <cell r="T330"/>
          <cell r="U330"/>
        </row>
        <row r="331">
          <cell r="Q331"/>
          <cell r="R331"/>
          <cell r="S331"/>
          <cell r="T331"/>
          <cell r="U331"/>
        </row>
        <row r="332">
          <cell r="Q332"/>
          <cell r="R332"/>
          <cell r="S332"/>
          <cell r="T332"/>
          <cell r="U332"/>
        </row>
        <row r="333">
          <cell r="Q333"/>
          <cell r="R333"/>
          <cell r="S333"/>
          <cell r="T333"/>
          <cell r="U333"/>
        </row>
        <row r="334">
          <cell r="Q334"/>
          <cell r="R334"/>
          <cell r="S334"/>
          <cell r="T334"/>
          <cell r="U334"/>
        </row>
        <row r="335">
          <cell r="Q335"/>
          <cell r="R335"/>
          <cell r="S335"/>
          <cell r="T335"/>
          <cell r="U335"/>
        </row>
        <row r="336">
          <cell r="Q336"/>
          <cell r="R336"/>
          <cell r="S336"/>
          <cell r="T336"/>
          <cell r="U336"/>
        </row>
        <row r="337">
          <cell r="Q337"/>
          <cell r="R337"/>
          <cell r="S337"/>
          <cell r="T337"/>
          <cell r="U337"/>
        </row>
        <row r="338">
          <cell r="Q338"/>
          <cell r="R338"/>
          <cell r="S338"/>
          <cell r="T338"/>
          <cell r="U338"/>
        </row>
        <row r="339">
          <cell r="Q339"/>
          <cell r="R339"/>
          <cell r="S339"/>
          <cell r="T339"/>
          <cell r="U339"/>
        </row>
        <row r="340">
          <cell r="Q340"/>
          <cell r="R340"/>
          <cell r="S340"/>
          <cell r="T340"/>
          <cell r="U340"/>
        </row>
        <row r="341">
          <cell r="Q341"/>
          <cell r="R341"/>
          <cell r="S341"/>
          <cell r="T341"/>
          <cell r="U341"/>
        </row>
        <row r="342">
          <cell r="Q342"/>
          <cell r="R342"/>
          <cell r="S342"/>
          <cell r="T342"/>
          <cell r="U342"/>
        </row>
        <row r="343">
          <cell r="Q343"/>
          <cell r="R343"/>
          <cell r="S343"/>
          <cell r="T343"/>
          <cell r="U343"/>
        </row>
        <row r="344">
          <cell r="Q344"/>
          <cell r="R344"/>
          <cell r="S344"/>
          <cell r="T344"/>
          <cell r="U344"/>
        </row>
        <row r="345">
          <cell r="Q345"/>
          <cell r="R345"/>
          <cell r="S345"/>
          <cell r="T345"/>
          <cell r="U345"/>
        </row>
        <row r="346">
          <cell r="Q346"/>
          <cell r="R346"/>
          <cell r="S346"/>
          <cell r="T346"/>
          <cell r="U346"/>
        </row>
        <row r="347">
          <cell r="Q347"/>
          <cell r="R347"/>
          <cell r="S347"/>
          <cell r="T347"/>
          <cell r="U347"/>
        </row>
        <row r="348">
          <cell r="Q348"/>
          <cell r="R348"/>
          <cell r="S348"/>
          <cell r="T348"/>
          <cell r="U348"/>
        </row>
        <row r="349">
          <cell r="Q349"/>
          <cell r="R349"/>
          <cell r="S349"/>
          <cell r="T349"/>
          <cell r="U349"/>
        </row>
        <row r="350">
          <cell r="Q350"/>
          <cell r="R350"/>
          <cell r="S350"/>
          <cell r="T350"/>
          <cell r="U350"/>
        </row>
        <row r="351">
          <cell r="Q351"/>
          <cell r="R351"/>
          <cell r="S351"/>
          <cell r="T351"/>
          <cell r="U351"/>
        </row>
        <row r="352">
          <cell r="Q352"/>
          <cell r="R352"/>
          <cell r="S352"/>
          <cell r="T352"/>
          <cell r="U352"/>
        </row>
        <row r="353">
          <cell r="Q353"/>
          <cell r="R353"/>
          <cell r="S353"/>
          <cell r="T353"/>
          <cell r="U353"/>
        </row>
        <row r="354">
          <cell r="Q354"/>
          <cell r="R354"/>
          <cell r="S354"/>
          <cell r="T354"/>
          <cell r="U354"/>
        </row>
        <row r="355">
          <cell r="Q355"/>
          <cell r="R355"/>
          <cell r="S355"/>
          <cell r="T355"/>
          <cell r="U355"/>
        </row>
        <row r="356">
          <cell r="Q356"/>
          <cell r="R356"/>
          <cell r="S356"/>
          <cell r="T356"/>
          <cell r="U356"/>
        </row>
        <row r="357">
          <cell r="Q357"/>
          <cell r="R357"/>
          <cell r="S357"/>
          <cell r="T357"/>
          <cell r="U357"/>
        </row>
        <row r="358">
          <cell r="Q358"/>
          <cell r="R358"/>
          <cell r="S358"/>
          <cell r="T358"/>
          <cell r="U358"/>
        </row>
        <row r="359">
          <cell r="Q359"/>
          <cell r="R359"/>
          <cell r="S359"/>
          <cell r="T359"/>
          <cell r="U359"/>
        </row>
        <row r="360">
          <cell r="Q360"/>
          <cell r="R360"/>
          <cell r="S360"/>
          <cell r="T360"/>
          <cell r="U360"/>
        </row>
        <row r="361">
          <cell r="Q361"/>
          <cell r="R361"/>
          <cell r="S361"/>
          <cell r="T361"/>
          <cell r="U361"/>
        </row>
        <row r="362">
          <cell r="Q362"/>
          <cell r="R362"/>
          <cell r="S362"/>
          <cell r="T362"/>
          <cell r="U362"/>
        </row>
        <row r="363">
          <cell r="Q363"/>
          <cell r="R363"/>
          <cell r="S363"/>
          <cell r="T363"/>
          <cell r="U363"/>
        </row>
        <row r="364">
          <cell r="Q364"/>
          <cell r="R364"/>
          <cell r="S364"/>
          <cell r="T364"/>
          <cell r="U364"/>
        </row>
        <row r="365">
          <cell r="Q365"/>
          <cell r="R365"/>
          <cell r="S365"/>
          <cell r="T365"/>
          <cell r="U365"/>
        </row>
        <row r="366">
          <cell r="Q366"/>
          <cell r="R366"/>
          <cell r="S366"/>
          <cell r="T366"/>
          <cell r="U366"/>
        </row>
        <row r="367">
          <cell r="Q367"/>
          <cell r="R367"/>
          <cell r="S367"/>
          <cell r="T367"/>
          <cell r="U367"/>
        </row>
        <row r="368">
          <cell r="Q368"/>
          <cell r="R368"/>
          <cell r="S368"/>
          <cell r="T368"/>
          <cell r="U368"/>
        </row>
        <row r="369">
          <cell r="Q369"/>
          <cell r="R369"/>
          <cell r="S369"/>
          <cell r="T369"/>
          <cell r="U369"/>
        </row>
        <row r="370">
          <cell r="Q370"/>
          <cell r="R370"/>
          <cell r="S370"/>
          <cell r="T370"/>
          <cell r="U370"/>
        </row>
        <row r="371">
          <cell r="Q371"/>
          <cell r="R371"/>
          <cell r="S371"/>
          <cell r="T371"/>
          <cell r="U371"/>
        </row>
        <row r="372">
          <cell r="Q372"/>
          <cell r="R372"/>
          <cell r="S372"/>
          <cell r="T372"/>
          <cell r="U372"/>
        </row>
        <row r="373">
          <cell r="Q373"/>
          <cell r="R373"/>
          <cell r="S373"/>
          <cell r="T373"/>
          <cell r="U373"/>
        </row>
        <row r="374">
          <cell r="Q374"/>
          <cell r="R374"/>
          <cell r="S374"/>
          <cell r="T374"/>
          <cell r="U374"/>
        </row>
        <row r="375">
          <cell r="Q375"/>
          <cell r="R375"/>
          <cell r="S375"/>
          <cell r="T375"/>
          <cell r="U375"/>
        </row>
        <row r="376">
          <cell r="Q376"/>
          <cell r="R376"/>
          <cell r="S376"/>
          <cell r="T376"/>
          <cell r="U376"/>
        </row>
        <row r="377">
          <cell r="Q377"/>
          <cell r="R377"/>
          <cell r="S377"/>
          <cell r="T377"/>
          <cell r="U377"/>
        </row>
        <row r="378">
          <cell r="Q378"/>
          <cell r="R378"/>
          <cell r="S378"/>
          <cell r="T378"/>
          <cell r="U378"/>
        </row>
        <row r="379">
          <cell r="Q379"/>
          <cell r="R379"/>
          <cell r="S379"/>
          <cell r="T379"/>
          <cell r="U379"/>
        </row>
        <row r="380">
          <cell r="Q380"/>
          <cell r="R380"/>
          <cell r="S380"/>
          <cell r="T380"/>
          <cell r="U380"/>
        </row>
        <row r="381">
          <cell r="Q381"/>
          <cell r="R381"/>
          <cell r="S381"/>
          <cell r="T381"/>
          <cell r="U381"/>
        </row>
        <row r="382">
          <cell r="Q382"/>
          <cell r="R382"/>
          <cell r="S382"/>
          <cell r="T382"/>
          <cell r="U382"/>
        </row>
        <row r="383">
          <cell r="Q383"/>
          <cell r="R383"/>
          <cell r="S383"/>
          <cell r="T383"/>
          <cell r="U383"/>
        </row>
        <row r="384">
          <cell r="Q384"/>
          <cell r="R384"/>
          <cell r="S384"/>
          <cell r="T384"/>
          <cell r="U384"/>
        </row>
        <row r="385">
          <cell r="Q385"/>
          <cell r="R385"/>
          <cell r="S385"/>
          <cell r="T385"/>
          <cell r="U385"/>
        </row>
        <row r="386">
          <cell r="Q386"/>
          <cell r="R386"/>
          <cell r="S386"/>
          <cell r="T386"/>
          <cell r="U386"/>
        </row>
        <row r="387">
          <cell r="Q387"/>
          <cell r="R387"/>
          <cell r="S387"/>
          <cell r="T387"/>
          <cell r="U387"/>
        </row>
        <row r="388">
          <cell r="Q388"/>
          <cell r="R388"/>
          <cell r="S388"/>
          <cell r="T388"/>
          <cell r="U388"/>
        </row>
        <row r="389">
          <cell r="Q389"/>
          <cell r="R389"/>
          <cell r="S389"/>
          <cell r="T389"/>
          <cell r="U389"/>
        </row>
        <row r="390">
          <cell r="Q390"/>
          <cell r="R390"/>
          <cell r="S390"/>
          <cell r="T390"/>
          <cell r="U390"/>
        </row>
        <row r="391">
          <cell r="Q391"/>
          <cell r="R391"/>
          <cell r="S391"/>
          <cell r="T391"/>
          <cell r="U391"/>
        </row>
        <row r="392">
          <cell r="Q392"/>
          <cell r="R392"/>
          <cell r="S392"/>
          <cell r="T392"/>
          <cell r="U392"/>
        </row>
        <row r="393">
          <cell r="Q393"/>
          <cell r="R393"/>
          <cell r="S393"/>
          <cell r="T393"/>
          <cell r="U393"/>
        </row>
        <row r="394">
          <cell r="Q394"/>
          <cell r="R394"/>
          <cell r="S394"/>
          <cell r="T394"/>
          <cell r="U394"/>
        </row>
        <row r="395">
          <cell r="Q395"/>
          <cell r="R395"/>
          <cell r="S395"/>
          <cell r="T395"/>
          <cell r="U395"/>
        </row>
        <row r="396">
          <cell r="Q396"/>
          <cell r="R396"/>
          <cell r="S396"/>
          <cell r="T396"/>
          <cell r="U396"/>
        </row>
        <row r="397">
          <cell r="Q397"/>
          <cell r="R397"/>
          <cell r="S397"/>
          <cell r="T397"/>
          <cell r="U397"/>
        </row>
        <row r="398">
          <cell r="Q398"/>
          <cell r="R398"/>
          <cell r="S398"/>
          <cell r="T398"/>
          <cell r="U398"/>
        </row>
        <row r="399">
          <cell r="Q399"/>
          <cell r="R399"/>
          <cell r="S399"/>
          <cell r="T399"/>
          <cell r="U399"/>
        </row>
        <row r="400">
          <cell r="Q400"/>
          <cell r="R400"/>
          <cell r="S400"/>
          <cell r="T400"/>
          <cell r="U400"/>
        </row>
        <row r="401">
          <cell r="Q401"/>
          <cell r="R401"/>
          <cell r="S401"/>
          <cell r="T401"/>
          <cell r="U401"/>
        </row>
        <row r="402">
          <cell r="Q402"/>
          <cell r="R402"/>
          <cell r="S402"/>
          <cell r="T402"/>
          <cell r="U402"/>
        </row>
        <row r="403">
          <cell r="Q403"/>
          <cell r="R403"/>
          <cell r="S403"/>
          <cell r="T403"/>
          <cell r="U403"/>
        </row>
        <row r="404">
          <cell r="Q404"/>
          <cell r="R404"/>
          <cell r="S404"/>
          <cell r="T404"/>
          <cell r="U404"/>
        </row>
        <row r="405">
          <cell r="Q405"/>
          <cell r="R405"/>
          <cell r="S405"/>
          <cell r="T405"/>
          <cell r="U405"/>
        </row>
        <row r="406">
          <cell r="Q406"/>
          <cell r="R406"/>
          <cell r="S406"/>
          <cell r="T406"/>
          <cell r="U406"/>
        </row>
        <row r="407">
          <cell r="Q407"/>
          <cell r="R407"/>
          <cell r="S407"/>
          <cell r="T407"/>
          <cell r="U407"/>
        </row>
        <row r="408">
          <cell r="Q408"/>
          <cell r="R408"/>
          <cell r="S408"/>
          <cell r="T408"/>
          <cell r="U408"/>
        </row>
        <row r="409">
          <cell r="Q409"/>
          <cell r="R409"/>
          <cell r="S409"/>
          <cell r="T409"/>
          <cell r="U409"/>
        </row>
        <row r="410">
          <cell r="Q410"/>
          <cell r="R410"/>
          <cell r="S410"/>
          <cell r="T410"/>
          <cell r="U410"/>
        </row>
        <row r="411">
          <cell r="Q411"/>
          <cell r="R411"/>
          <cell r="S411"/>
          <cell r="T411"/>
          <cell r="U411"/>
        </row>
        <row r="412">
          <cell r="Q412"/>
          <cell r="R412"/>
          <cell r="S412"/>
          <cell r="T412"/>
          <cell r="U412"/>
        </row>
        <row r="413">
          <cell r="Q413"/>
          <cell r="R413"/>
          <cell r="S413"/>
          <cell r="T413"/>
          <cell r="U413"/>
        </row>
        <row r="414">
          <cell r="Q414"/>
          <cell r="R414"/>
          <cell r="S414"/>
          <cell r="T414"/>
          <cell r="U414"/>
        </row>
        <row r="415">
          <cell r="Q415"/>
          <cell r="R415"/>
          <cell r="S415"/>
          <cell r="T415"/>
          <cell r="U415"/>
        </row>
        <row r="416">
          <cell r="Q416"/>
          <cell r="R416"/>
          <cell r="S416"/>
          <cell r="T416"/>
          <cell r="U416"/>
        </row>
        <row r="417">
          <cell r="Q417"/>
          <cell r="R417"/>
          <cell r="S417"/>
          <cell r="T417"/>
          <cell r="U417"/>
        </row>
        <row r="418">
          <cell r="Q418"/>
          <cell r="R418"/>
          <cell r="S418"/>
          <cell r="T418"/>
          <cell r="U418"/>
        </row>
        <row r="419">
          <cell r="Q419"/>
          <cell r="R419"/>
          <cell r="S419"/>
          <cell r="T419"/>
          <cell r="U419"/>
        </row>
        <row r="420">
          <cell r="Q420"/>
          <cell r="R420"/>
          <cell r="S420"/>
          <cell r="T420"/>
          <cell r="U420"/>
        </row>
        <row r="421">
          <cell r="Q421"/>
          <cell r="R421"/>
          <cell r="S421"/>
          <cell r="T421"/>
          <cell r="U421"/>
        </row>
        <row r="422">
          <cell r="Q422"/>
          <cell r="R422"/>
          <cell r="S422"/>
          <cell r="T422"/>
          <cell r="U422"/>
        </row>
        <row r="423">
          <cell r="Q423"/>
          <cell r="R423"/>
          <cell r="S423"/>
          <cell r="T423"/>
          <cell r="U423"/>
        </row>
        <row r="424">
          <cell r="Q424"/>
          <cell r="R424"/>
          <cell r="S424"/>
          <cell r="T424"/>
          <cell r="U424"/>
        </row>
        <row r="425">
          <cell r="Q425"/>
          <cell r="R425"/>
          <cell r="S425"/>
          <cell r="T425"/>
          <cell r="U425"/>
        </row>
        <row r="426">
          <cell r="Q426"/>
          <cell r="R426"/>
          <cell r="S426"/>
          <cell r="T426"/>
          <cell r="U426"/>
        </row>
        <row r="427">
          <cell r="Q427"/>
          <cell r="R427"/>
          <cell r="S427"/>
          <cell r="T427"/>
          <cell r="U427"/>
        </row>
        <row r="428">
          <cell r="Q428"/>
          <cell r="R428"/>
          <cell r="S428"/>
          <cell r="T428"/>
          <cell r="U428"/>
        </row>
        <row r="429">
          <cell r="Q429"/>
          <cell r="R429"/>
          <cell r="S429"/>
          <cell r="T429"/>
          <cell r="U429"/>
        </row>
        <row r="430">
          <cell r="Q430"/>
          <cell r="R430"/>
          <cell r="S430"/>
          <cell r="T430"/>
          <cell r="U430"/>
        </row>
        <row r="431">
          <cell r="Q431"/>
          <cell r="R431"/>
          <cell r="S431"/>
          <cell r="T431"/>
          <cell r="U431"/>
        </row>
        <row r="432">
          <cell r="Q432"/>
          <cell r="R432"/>
          <cell r="S432"/>
          <cell r="T432"/>
          <cell r="U432"/>
        </row>
        <row r="433">
          <cell r="Q433"/>
          <cell r="R433"/>
          <cell r="S433"/>
          <cell r="T433"/>
          <cell r="U433"/>
        </row>
        <row r="434">
          <cell r="Q434"/>
          <cell r="R434"/>
          <cell r="S434"/>
          <cell r="T434"/>
          <cell r="U434"/>
        </row>
        <row r="435">
          <cell r="Q435"/>
          <cell r="R435"/>
          <cell r="S435"/>
          <cell r="T435"/>
          <cell r="U435"/>
        </row>
        <row r="436">
          <cell r="Q436"/>
          <cell r="R436"/>
          <cell r="S436"/>
          <cell r="T436"/>
          <cell r="U436"/>
        </row>
        <row r="437">
          <cell r="Q437"/>
          <cell r="R437"/>
          <cell r="S437"/>
          <cell r="T437"/>
          <cell r="U437"/>
        </row>
        <row r="438">
          <cell r="Q438"/>
          <cell r="R438"/>
          <cell r="S438"/>
          <cell r="T438"/>
          <cell r="U438"/>
        </row>
        <row r="439">
          <cell r="Q439"/>
          <cell r="R439"/>
          <cell r="S439"/>
          <cell r="T439"/>
          <cell r="U439"/>
        </row>
        <row r="440">
          <cell r="Q440"/>
          <cell r="R440"/>
          <cell r="S440"/>
          <cell r="T440"/>
          <cell r="U440"/>
        </row>
        <row r="441">
          <cell r="Q441"/>
          <cell r="R441"/>
          <cell r="S441"/>
          <cell r="T441"/>
          <cell r="U441"/>
        </row>
        <row r="442">
          <cell r="Q442"/>
          <cell r="R442"/>
          <cell r="S442"/>
          <cell r="T442"/>
          <cell r="U442"/>
        </row>
        <row r="443">
          <cell r="Q443"/>
          <cell r="R443"/>
          <cell r="S443"/>
          <cell r="T443"/>
          <cell r="U443"/>
        </row>
        <row r="444">
          <cell r="Q444"/>
          <cell r="R444"/>
          <cell r="S444"/>
          <cell r="T444"/>
          <cell r="U444"/>
        </row>
        <row r="445">
          <cell r="Q445"/>
          <cell r="R445"/>
          <cell r="S445"/>
          <cell r="T445"/>
          <cell r="U445"/>
        </row>
        <row r="446">
          <cell r="Q446"/>
          <cell r="R446"/>
          <cell r="S446"/>
          <cell r="T446"/>
          <cell r="U446"/>
        </row>
        <row r="447">
          <cell r="Q447"/>
          <cell r="R447"/>
          <cell r="S447"/>
          <cell r="T447"/>
          <cell r="U447"/>
        </row>
        <row r="448">
          <cell r="Q448"/>
          <cell r="R448"/>
          <cell r="S448"/>
          <cell r="T448"/>
          <cell r="U448"/>
        </row>
        <row r="449">
          <cell r="Q449"/>
          <cell r="R449"/>
          <cell r="S449"/>
          <cell r="T449"/>
          <cell r="U449"/>
        </row>
        <row r="450">
          <cell r="Q450"/>
          <cell r="R450"/>
          <cell r="S450"/>
          <cell r="T450"/>
          <cell r="U450"/>
        </row>
        <row r="451">
          <cell r="Q451"/>
          <cell r="R451"/>
          <cell r="S451"/>
          <cell r="T451"/>
          <cell r="U451"/>
        </row>
        <row r="452">
          <cell r="Q452"/>
          <cell r="R452"/>
          <cell r="S452"/>
          <cell r="T452"/>
          <cell r="U452"/>
        </row>
        <row r="453">
          <cell r="Q453"/>
          <cell r="R453"/>
          <cell r="S453"/>
          <cell r="T453"/>
          <cell r="U453"/>
        </row>
        <row r="454">
          <cell r="Q454"/>
          <cell r="R454"/>
          <cell r="S454"/>
          <cell r="T454"/>
          <cell r="U454"/>
        </row>
        <row r="455">
          <cell r="Q455"/>
          <cell r="R455"/>
          <cell r="S455"/>
          <cell r="T455"/>
          <cell r="U455"/>
        </row>
        <row r="456">
          <cell r="Q456"/>
          <cell r="R456"/>
          <cell r="S456"/>
          <cell r="T456"/>
          <cell r="U456"/>
        </row>
        <row r="457">
          <cell r="Q457"/>
          <cell r="R457"/>
          <cell r="S457"/>
          <cell r="T457"/>
          <cell r="U457"/>
        </row>
        <row r="458">
          <cell r="Q458"/>
          <cell r="R458"/>
          <cell r="S458"/>
          <cell r="T458"/>
          <cell r="U458"/>
        </row>
        <row r="459">
          <cell r="Q459"/>
          <cell r="R459"/>
          <cell r="S459"/>
          <cell r="T459"/>
          <cell r="U459"/>
        </row>
        <row r="460">
          <cell r="Q460"/>
          <cell r="R460"/>
          <cell r="S460"/>
          <cell r="T460"/>
          <cell r="U460"/>
        </row>
        <row r="461">
          <cell r="Q461"/>
          <cell r="R461"/>
          <cell r="S461"/>
          <cell r="T461"/>
          <cell r="U461"/>
        </row>
        <row r="462">
          <cell r="Q462"/>
          <cell r="R462"/>
          <cell r="S462"/>
          <cell r="T462"/>
          <cell r="U462"/>
        </row>
        <row r="463">
          <cell r="Q463"/>
          <cell r="R463"/>
          <cell r="S463"/>
          <cell r="T463"/>
          <cell r="U463"/>
        </row>
        <row r="464">
          <cell r="Q464"/>
          <cell r="R464"/>
          <cell r="S464"/>
          <cell r="T464"/>
          <cell r="U464"/>
        </row>
        <row r="465">
          <cell r="Q465"/>
          <cell r="R465"/>
          <cell r="S465"/>
          <cell r="T465"/>
          <cell r="U465"/>
        </row>
        <row r="466">
          <cell r="Q466"/>
          <cell r="R466"/>
          <cell r="S466"/>
          <cell r="T466"/>
          <cell r="U466"/>
        </row>
        <row r="467">
          <cell r="Q467"/>
          <cell r="R467"/>
          <cell r="S467"/>
          <cell r="T467"/>
          <cell r="U467"/>
        </row>
        <row r="468">
          <cell r="Q468"/>
          <cell r="R468"/>
          <cell r="S468"/>
          <cell r="T468"/>
          <cell r="U468"/>
        </row>
        <row r="469">
          <cell r="Q469"/>
          <cell r="R469"/>
          <cell r="S469"/>
          <cell r="T469"/>
          <cell r="U469"/>
        </row>
        <row r="470">
          <cell r="Q470"/>
          <cell r="R470"/>
          <cell r="S470"/>
          <cell r="T470"/>
          <cell r="U470"/>
        </row>
        <row r="471">
          <cell r="Q471"/>
          <cell r="R471"/>
          <cell r="S471"/>
          <cell r="T471"/>
          <cell r="U471"/>
        </row>
        <row r="472">
          <cell r="Q472"/>
          <cell r="R472"/>
          <cell r="S472"/>
          <cell r="T472"/>
          <cell r="U472"/>
        </row>
        <row r="473">
          <cell r="Q473"/>
          <cell r="R473"/>
          <cell r="S473"/>
          <cell r="T473"/>
          <cell r="U473"/>
        </row>
        <row r="474">
          <cell r="Q474"/>
          <cell r="R474"/>
          <cell r="S474"/>
          <cell r="T474"/>
          <cell r="U474"/>
        </row>
        <row r="475">
          <cell r="Q475"/>
          <cell r="R475"/>
          <cell r="S475"/>
          <cell r="T475"/>
          <cell r="U475"/>
        </row>
        <row r="476">
          <cell r="Q476"/>
          <cell r="R476"/>
          <cell r="S476"/>
          <cell r="T476"/>
          <cell r="U476"/>
        </row>
        <row r="477">
          <cell r="Q477"/>
          <cell r="R477"/>
          <cell r="S477"/>
          <cell r="T477"/>
          <cell r="U477"/>
        </row>
        <row r="478">
          <cell r="Q478"/>
          <cell r="R478"/>
          <cell r="S478"/>
          <cell r="T478"/>
          <cell r="U478"/>
        </row>
        <row r="479">
          <cell r="Q479"/>
          <cell r="R479"/>
          <cell r="S479"/>
          <cell r="T479"/>
          <cell r="U479"/>
        </row>
        <row r="480">
          <cell r="Q480"/>
          <cell r="R480"/>
          <cell r="S480"/>
          <cell r="T480"/>
          <cell r="U480"/>
        </row>
        <row r="481">
          <cell r="Q481"/>
          <cell r="R481"/>
          <cell r="S481"/>
          <cell r="T481"/>
          <cell r="U481"/>
        </row>
        <row r="482">
          <cell r="Q482"/>
          <cell r="R482"/>
          <cell r="S482"/>
          <cell r="T482"/>
          <cell r="U482"/>
        </row>
        <row r="483">
          <cell r="Q483"/>
          <cell r="R483"/>
          <cell r="S483"/>
          <cell r="T483"/>
          <cell r="U483"/>
        </row>
        <row r="484">
          <cell r="Q484"/>
          <cell r="R484"/>
          <cell r="S484"/>
          <cell r="T484"/>
          <cell r="U484"/>
        </row>
        <row r="485">
          <cell r="Q485"/>
          <cell r="R485"/>
          <cell r="S485"/>
          <cell r="T485"/>
          <cell r="U485"/>
        </row>
        <row r="486">
          <cell r="Q486"/>
          <cell r="R486"/>
          <cell r="S486"/>
          <cell r="T486"/>
          <cell r="U486"/>
        </row>
        <row r="487">
          <cell r="Q487"/>
          <cell r="R487"/>
          <cell r="S487"/>
          <cell r="T487"/>
          <cell r="U487"/>
        </row>
        <row r="488">
          <cell r="Q488"/>
          <cell r="R488"/>
          <cell r="S488"/>
          <cell r="T488"/>
          <cell r="U488"/>
        </row>
        <row r="489">
          <cell r="Q489"/>
          <cell r="R489"/>
          <cell r="S489"/>
          <cell r="T489"/>
          <cell r="U489"/>
        </row>
        <row r="490">
          <cell r="Q490"/>
          <cell r="R490"/>
          <cell r="S490"/>
          <cell r="T490"/>
          <cell r="U490"/>
        </row>
        <row r="491">
          <cell r="Q491"/>
          <cell r="R491"/>
          <cell r="S491"/>
          <cell r="T491"/>
          <cell r="U491"/>
        </row>
        <row r="492">
          <cell r="Q492"/>
          <cell r="R492"/>
          <cell r="S492"/>
          <cell r="T492"/>
          <cell r="U492"/>
        </row>
        <row r="493">
          <cell r="Q493"/>
          <cell r="R493"/>
          <cell r="S493"/>
          <cell r="T493"/>
          <cell r="U493"/>
        </row>
        <row r="494">
          <cell r="Q494"/>
          <cell r="R494"/>
          <cell r="S494"/>
          <cell r="T494"/>
          <cell r="U494"/>
        </row>
        <row r="495">
          <cell r="Q495"/>
          <cell r="R495"/>
          <cell r="S495"/>
          <cell r="T495"/>
          <cell r="U495"/>
        </row>
        <row r="496">
          <cell r="Q496"/>
          <cell r="R496"/>
          <cell r="S496"/>
          <cell r="T496"/>
          <cell r="U496"/>
        </row>
        <row r="497">
          <cell r="Q497"/>
          <cell r="R497"/>
          <cell r="S497"/>
          <cell r="T497"/>
          <cell r="U497"/>
        </row>
        <row r="498">
          <cell r="Q498"/>
          <cell r="R498"/>
          <cell r="S498"/>
          <cell r="T498"/>
          <cell r="U498"/>
        </row>
        <row r="499">
          <cell r="Q499"/>
          <cell r="R499"/>
          <cell r="S499"/>
          <cell r="T499"/>
          <cell r="U499"/>
        </row>
        <row r="500">
          <cell r="Q500"/>
          <cell r="R500"/>
          <cell r="S500"/>
          <cell r="T500"/>
          <cell r="U500"/>
        </row>
        <row r="501">
          <cell r="Q501"/>
          <cell r="R501"/>
          <cell r="S501"/>
          <cell r="T501"/>
          <cell r="U501"/>
        </row>
        <row r="502">
          <cell r="Q502"/>
          <cell r="R502"/>
          <cell r="S502"/>
          <cell r="T502"/>
          <cell r="U502"/>
        </row>
        <row r="503">
          <cell r="Q503"/>
          <cell r="R503"/>
          <cell r="S503"/>
          <cell r="T503"/>
          <cell r="U503"/>
        </row>
        <row r="504">
          <cell r="Q504"/>
          <cell r="R504"/>
          <cell r="S504"/>
          <cell r="T504"/>
          <cell r="U504"/>
        </row>
        <row r="505">
          <cell r="Q505"/>
          <cell r="R505"/>
          <cell r="S505"/>
          <cell r="T505"/>
          <cell r="U505"/>
        </row>
        <row r="506">
          <cell r="Q506"/>
          <cell r="R506"/>
          <cell r="S506"/>
          <cell r="T506"/>
          <cell r="U506"/>
        </row>
        <row r="507">
          <cell r="Q507"/>
          <cell r="R507"/>
          <cell r="S507"/>
          <cell r="T507"/>
          <cell r="U507"/>
        </row>
        <row r="508">
          <cell r="Q508"/>
          <cell r="R508"/>
          <cell r="S508"/>
          <cell r="T508"/>
          <cell r="U508"/>
        </row>
        <row r="509">
          <cell r="Q509"/>
          <cell r="R509"/>
          <cell r="S509"/>
          <cell r="T509"/>
          <cell r="U509"/>
        </row>
        <row r="510">
          <cell r="Q510"/>
          <cell r="R510"/>
          <cell r="S510"/>
          <cell r="T510"/>
          <cell r="U510"/>
        </row>
        <row r="511">
          <cell r="Q511"/>
          <cell r="R511"/>
          <cell r="S511"/>
          <cell r="T511"/>
          <cell r="U511"/>
        </row>
        <row r="512">
          <cell r="Q512"/>
          <cell r="R512"/>
          <cell r="S512"/>
          <cell r="T512"/>
          <cell r="U512"/>
        </row>
        <row r="513">
          <cell r="Q513"/>
          <cell r="R513"/>
          <cell r="S513"/>
          <cell r="T513"/>
          <cell r="U513"/>
        </row>
        <row r="514">
          <cell r="Q514"/>
          <cell r="R514"/>
          <cell r="S514"/>
          <cell r="T514"/>
          <cell r="U514"/>
        </row>
        <row r="515">
          <cell r="Q515"/>
          <cell r="R515"/>
          <cell r="S515"/>
          <cell r="T515"/>
          <cell r="U515"/>
        </row>
        <row r="516">
          <cell r="Q516"/>
          <cell r="R516"/>
          <cell r="S516"/>
          <cell r="T516"/>
          <cell r="U516"/>
        </row>
        <row r="517">
          <cell r="Q517"/>
          <cell r="R517"/>
          <cell r="S517"/>
          <cell r="T517"/>
          <cell r="U517"/>
        </row>
        <row r="518">
          <cell r="Q518"/>
          <cell r="R518"/>
          <cell r="S518"/>
          <cell r="T518"/>
          <cell r="U518"/>
        </row>
        <row r="519">
          <cell r="Q519"/>
          <cell r="R519"/>
          <cell r="S519"/>
          <cell r="T519"/>
          <cell r="U519"/>
        </row>
        <row r="520">
          <cell r="Q520"/>
          <cell r="R520"/>
          <cell r="S520"/>
          <cell r="T520"/>
          <cell r="U520"/>
        </row>
        <row r="521">
          <cell r="Q521"/>
          <cell r="R521"/>
          <cell r="S521"/>
          <cell r="T521"/>
          <cell r="U521"/>
        </row>
        <row r="522">
          <cell r="Q522"/>
          <cell r="R522"/>
          <cell r="S522"/>
          <cell r="T522"/>
          <cell r="U522"/>
        </row>
        <row r="523">
          <cell r="Q523"/>
          <cell r="R523"/>
          <cell r="S523"/>
          <cell r="T523"/>
          <cell r="U523"/>
        </row>
        <row r="524">
          <cell r="Q524"/>
          <cell r="R524"/>
          <cell r="S524"/>
          <cell r="T524"/>
          <cell r="U524"/>
        </row>
        <row r="525">
          <cell r="Q525"/>
          <cell r="R525"/>
          <cell r="S525"/>
          <cell r="T525"/>
          <cell r="U525"/>
        </row>
        <row r="526">
          <cell r="Q526"/>
          <cell r="R526"/>
          <cell r="S526"/>
          <cell r="T526"/>
          <cell r="U526"/>
        </row>
        <row r="527">
          <cell r="Q527"/>
          <cell r="R527"/>
          <cell r="S527"/>
          <cell r="T527"/>
          <cell r="U527"/>
        </row>
        <row r="528">
          <cell r="Q528"/>
          <cell r="R528"/>
          <cell r="S528"/>
          <cell r="T528"/>
          <cell r="U528"/>
        </row>
        <row r="529">
          <cell r="Q529"/>
          <cell r="R529"/>
          <cell r="S529"/>
          <cell r="T529"/>
          <cell r="U529"/>
        </row>
        <row r="530">
          <cell r="Q530"/>
          <cell r="R530"/>
          <cell r="S530"/>
          <cell r="T530"/>
          <cell r="U530"/>
        </row>
        <row r="531">
          <cell r="Q531"/>
          <cell r="R531"/>
          <cell r="S531"/>
          <cell r="T531"/>
          <cell r="U531"/>
        </row>
        <row r="532">
          <cell r="Q532"/>
          <cell r="R532"/>
          <cell r="S532"/>
          <cell r="T532"/>
          <cell r="U532"/>
        </row>
        <row r="533">
          <cell r="Q533"/>
          <cell r="R533"/>
          <cell r="S533"/>
          <cell r="T533"/>
          <cell r="U533"/>
        </row>
        <row r="534">
          <cell r="Q534"/>
          <cell r="R534"/>
          <cell r="S534"/>
          <cell r="T534"/>
          <cell r="U534"/>
        </row>
        <row r="535">
          <cell r="Q535"/>
          <cell r="R535"/>
          <cell r="S535"/>
          <cell r="T535"/>
          <cell r="U535"/>
        </row>
        <row r="536">
          <cell r="Q536"/>
          <cell r="R536"/>
          <cell r="S536"/>
          <cell r="T536"/>
          <cell r="U536"/>
        </row>
        <row r="537">
          <cell r="Q537"/>
          <cell r="R537"/>
          <cell r="S537"/>
          <cell r="T537"/>
          <cell r="U537"/>
        </row>
        <row r="538">
          <cell r="Q538"/>
          <cell r="R538"/>
          <cell r="S538"/>
          <cell r="T538"/>
          <cell r="U538"/>
        </row>
        <row r="539">
          <cell r="Q539"/>
          <cell r="R539"/>
          <cell r="S539"/>
          <cell r="T539"/>
          <cell r="U539"/>
        </row>
        <row r="540">
          <cell r="Q540"/>
          <cell r="R540"/>
          <cell r="S540"/>
          <cell r="T540"/>
          <cell r="U540"/>
        </row>
        <row r="541">
          <cell r="Q541"/>
          <cell r="R541"/>
          <cell r="S541"/>
          <cell r="T541"/>
          <cell r="U541"/>
        </row>
        <row r="542">
          <cell r="Q542"/>
          <cell r="R542"/>
          <cell r="S542"/>
          <cell r="T542"/>
          <cell r="U542"/>
        </row>
        <row r="543">
          <cell r="Q543"/>
          <cell r="R543"/>
          <cell r="S543"/>
          <cell r="T543"/>
          <cell r="U543"/>
        </row>
        <row r="544">
          <cell r="Q544"/>
          <cell r="R544"/>
          <cell r="S544"/>
          <cell r="T544"/>
          <cell r="U544"/>
        </row>
        <row r="545">
          <cell r="Q545"/>
          <cell r="R545"/>
          <cell r="S545"/>
          <cell r="T545"/>
          <cell r="U545"/>
        </row>
        <row r="546">
          <cell r="Q546"/>
          <cell r="R546"/>
          <cell r="S546"/>
          <cell r="T546"/>
          <cell r="U546"/>
        </row>
        <row r="547">
          <cell r="Q547"/>
          <cell r="R547"/>
          <cell r="S547"/>
          <cell r="T547"/>
          <cell r="U547"/>
        </row>
        <row r="548">
          <cell r="Q548"/>
          <cell r="R548"/>
          <cell r="S548"/>
          <cell r="T548"/>
          <cell r="U548"/>
        </row>
        <row r="549">
          <cell r="Q549"/>
          <cell r="R549"/>
          <cell r="S549"/>
          <cell r="T549"/>
          <cell r="U549"/>
        </row>
        <row r="550">
          <cell r="Q550"/>
          <cell r="R550"/>
          <cell r="S550"/>
          <cell r="T550"/>
          <cell r="U550"/>
        </row>
        <row r="551">
          <cell r="Q551"/>
          <cell r="R551"/>
          <cell r="S551"/>
          <cell r="T551"/>
          <cell r="U551"/>
        </row>
        <row r="552">
          <cell r="Q552"/>
          <cell r="R552"/>
          <cell r="S552"/>
          <cell r="T552"/>
          <cell r="U552"/>
        </row>
        <row r="553">
          <cell r="Q553"/>
          <cell r="R553"/>
          <cell r="S553"/>
          <cell r="T553"/>
          <cell r="U553"/>
        </row>
        <row r="554">
          <cell r="Q554"/>
          <cell r="R554"/>
          <cell r="S554"/>
          <cell r="T554"/>
          <cell r="U554"/>
        </row>
        <row r="555">
          <cell r="Q555"/>
          <cell r="R555"/>
          <cell r="S555"/>
          <cell r="T555"/>
          <cell r="U555"/>
        </row>
        <row r="556">
          <cell r="Q556"/>
          <cell r="R556"/>
          <cell r="S556"/>
          <cell r="T556"/>
          <cell r="U556"/>
        </row>
        <row r="557">
          <cell r="Q557"/>
          <cell r="R557"/>
          <cell r="S557"/>
          <cell r="T557"/>
          <cell r="U557"/>
        </row>
        <row r="558">
          <cell r="Q558"/>
          <cell r="R558"/>
          <cell r="S558"/>
          <cell r="T558"/>
          <cell r="U558"/>
        </row>
        <row r="559">
          <cell r="Q559"/>
          <cell r="R559"/>
          <cell r="S559"/>
          <cell r="T559"/>
          <cell r="U559"/>
        </row>
        <row r="560">
          <cell r="Q560"/>
          <cell r="R560"/>
          <cell r="S560"/>
          <cell r="T560"/>
          <cell r="U560"/>
        </row>
        <row r="561">
          <cell r="Q561"/>
          <cell r="R561"/>
          <cell r="S561"/>
          <cell r="T561"/>
          <cell r="U561"/>
        </row>
        <row r="562">
          <cell r="Q562"/>
          <cell r="R562"/>
          <cell r="S562"/>
          <cell r="T562"/>
          <cell r="U562"/>
        </row>
        <row r="563">
          <cell r="Q563"/>
          <cell r="R563"/>
          <cell r="S563"/>
          <cell r="T563"/>
          <cell r="U563"/>
        </row>
        <row r="564">
          <cell r="Q564"/>
          <cell r="R564"/>
          <cell r="S564"/>
          <cell r="T564"/>
          <cell r="U564"/>
        </row>
        <row r="565">
          <cell r="Q565"/>
          <cell r="R565"/>
          <cell r="S565"/>
          <cell r="T565"/>
          <cell r="U565"/>
        </row>
        <row r="566">
          <cell r="Q566"/>
          <cell r="R566"/>
          <cell r="S566"/>
          <cell r="T566"/>
          <cell r="U566"/>
        </row>
        <row r="567">
          <cell r="Q567"/>
          <cell r="R567"/>
          <cell r="S567"/>
          <cell r="T567"/>
          <cell r="U567"/>
        </row>
        <row r="568">
          <cell r="Q568"/>
          <cell r="R568"/>
          <cell r="S568"/>
          <cell r="T568"/>
          <cell r="U568"/>
        </row>
        <row r="569">
          <cell r="Q569"/>
          <cell r="R569"/>
          <cell r="S569"/>
          <cell r="T569"/>
          <cell r="U569"/>
        </row>
        <row r="570">
          <cell r="Q570"/>
          <cell r="R570"/>
          <cell r="S570"/>
          <cell r="T570"/>
          <cell r="U570"/>
        </row>
        <row r="571">
          <cell r="Q571"/>
          <cell r="R571"/>
          <cell r="S571"/>
          <cell r="T571"/>
          <cell r="U571"/>
        </row>
        <row r="572">
          <cell r="Q572"/>
          <cell r="R572"/>
          <cell r="S572"/>
          <cell r="T572"/>
          <cell r="U572"/>
        </row>
        <row r="573">
          <cell r="Q573"/>
          <cell r="R573"/>
          <cell r="S573"/>
          <cell r="T573"/>
          <cell r="U573"/>
        </row>
        <row r="574">
          <cell r="Q574"/>
          <cell r="R574"/>
          <cell r="S574"/>
          <cell r="T574"/>
          <cell r="U574"/>
        </row>
        <row r="575">
          <cell r="Q575"/>
          <cell r="R575"/>
          <cell r="S575"/>
          <cell r="T575"/>
          <cell r="U575"/>
        </row>
        <row r="576">
          <cell r="Q576"/>
          <cell r="R576"/>
          <cell r="S576"/>
          <cell r="T576"/>
          <cell r="U576"/>
        </row>
        <row r="577">
          <cell r="Q577"/>
          <cell r="R577"/>
          <cell r="S577"/>
          <cell r="T577"/>
          <cell r="U577"/>
        </row>
        <row r="578">
          <cell r="Q578"/>
          <cell r="R578"/>
          <cell r="S578"/>
          <cell r="T578"/>
          <cell r="U578"/>
        </row>
        <row r="579">
          <cell r="Q579"/>
          <cell r="R579"/>
          <cell r="S579"/>
          <cell r="T579"/>
          <cell r="U579"/>
        </row>
        <row r="580">
          <cell r="Q580"/>
          <cell r="R580"/>
          <cell r="S580"/>
          <cell r="T580"/>
          <cell r="U580"/>
        </row>
        <row r="581">
          <cell r="Q581"/>
          <cell r="R581"/>
          <cell r="S581"/>
          <cell r="T581"/>
          <cell r="U581"/>
        </row>
        <row r="582">
          <cell r="Q582"/>
          <cell r="R582"/>
          <cell r="S582"/>
          <cell r="T582"/>
          <cell r="U582"/>
        </row>
        <row r="583">
          <cell r="Q583"/>
          <cell r="R583"/>
          <cell r="S583"/>
          <cell r="T583"/>
          <cell r="U583"/>
        </row>
        <row r="584">
          <cell r="Q584"/>
          <cell r="R584"/>
          <cell r="S584"/>
          <cell r="T584"/>
          <cell r="U584"/>
        </row>
        <row r="585">
          <cell r="Q585"/>
          <cell r="R585"/>
          <cell r="S585"/>
          <cell r="T585"/>
          <cell r="U585"/>
        </row>
        <row r="586">
          <cell r="Q586"/>
          <cell r="R586"/>
          <cell r="S586"/>
          <cell r="T586"/>
          <cell r="U586"/>
        </row>
        <row r="587">
          <cell r="Q587"/>
          <cell r="R587"/>
          <cell r="S587"/>
          <cell r="T587"/>
          <cell r="U587"/>
        </row>
        <row r="588">
          <cell r="Q588"/>
          <cell r="R588"/>
          <cell r="S588"/>
          <cell r="T588"/>
          <cell r="U588"/>
        </row>
        <row r="589">
          <cell r="Q589"/>
          <cell r="R589"/>
          <cell r="S589"/>
          <cell r="T589"/>
          <cell r="U589"/>
        </row>
        <row r="590">
          <cell r="Q590"/>
          <cell r="R590"/>
          <cell r="S590"/>
          <cell r="T590"/>
          <cell r="U590"/>
        </row>
        <row r="591">
          <cell r="Q591"/>
          <cell r="R591"/>
          <cell r="S591"/>
          <cell r="T591"/>
          <cell r="U591"/>
        </row>
        <row r="592">
          <cell r="Q592"/>
          <cell r="R592"/>
          <cell r="S592"/>
          <cell r="T592"/>
          <cell r="U592"/>
        </row>
        <row r="593">
          <cell r="Q593"/>
          <cell r="R593"/>
          <cell r="S593"/>
          <cell r="T593"/>
          <cell r="U593"/>
        </row>
        <row r="594">
          <cell r="Q594"/>
          <cell r="R594"/>
          <cell r="S594"/>
          <cell r="T594"/>
          <cell r="U594"/>
        </row>
        <row r="595">
          <cell r="Q595"/>
          <cell r="R595"/>
          <cell r="S595"/>
          <cell r="T595"/>
          <cell r="U595"/>
        </row>
        <row r="596">
          <cell r="Q596"/>
          <cell r="R596"/>
          <cell r="S596"/>
          <cell r="T596"/>
          <cell r="U596"/>
        </row>
        <row r="597">
          <cell r="Q597"/>
          <cell r="R597"/>
          <cell r="S597"/>
          <cell r="T597"/>
          <cell r="U597"/>
        </row>
        <row r="598">
          <cell r="Q598"/>
          <cell r="R598"/>
          <cell r="S598"/>
          <cell r="T598"/>
          <cell r="U598"/>
        </row>
        <row r="599">
          <cell r="Q599"/>
          <cell r="R599"/>
          <cell r="S599"/>
          <cell r="T599"/>
          <cell r="U599"/>
        </row>
        <row r="600">
          <cell r="Q600"/>
          <cell r="R600"/>
          <cell r="S600"/>
          <cell r="T600"/>
          <cell r="U600"/>
        </row>
        <row r="601">
          <cell r="Q601"/>
          <cell r="R601"/>
          <cell r="S601"/>
          <cell r="T601"/>
          <cell r="U601"/>
        </row>
        <row r="602">
          <cell r="Q602"/>
          <cell r="R602"/>
          <cell r="S602"/>
          <cell r="T602"/>
          <cell r="U602"/>
        </row>
        <row r="603">
          <cell r="Q603"/>
          <cell r="R603"/>
          <cell r="S603"/>
          <cell r="T603"/>
          <cell r="U603"/>
        </row>
        <row r="604">
          <cell r="Q604"/>
          <cell r="R604"/>
          <cell r="S604"/>
          <cell r="T604"/>
          <cell r="U604"/>
        </row>
        <row r="605">
          <cell r="Q605"/>
          <cell r="R605"/>
          <cell r="S605"/>
          <cell r="T605"/>
          <cell r="U605"/>
        </row>
        <row r="606">
          <cell r="Q606"/>
          <cell r="R606"/>
          <cell r="S606"/>
          <cell r="T606"/>
          <cell r="U606"/>
        </row>
        <row r="607">
          <cell r="Q607"/>
          <cell r="R607"/>
          <cell r="S607"/>
          <cell r="T607"/>
          <cell r="U607"/>
        </row>
        <row r="608">
          <cell r="Q608"/>
          <cell r="R608"/>
          <cell r="S608"/>
          <cell r="T608"/>
          <cell r="U608"/>
        </row>
        <row r="609">
          <cell r="Q609"/>
          <cell r="R609"/>
          <cell r="S609"/>
          <cell r="T609"/>
          <cell r="U609"/>
        </row>
        <row r="610">
          <cell r="Q610"/>
          <cell r="R610"/>
          <cell r="S610"/>
          <cell r="T610"/>
          <cell r="U610"/>
        </row>
        <row r="611">
          <cell r="Q611"/>
          <cell r="R611"/>
          <cell r="S611"/>
          <cell r="T611"/>
          <cell r="U611"/>
        </row>
        <row r="612">
          <cell r="Q612"/>
          <cell r="R612"/>
          <cell r="S612"/>
          <cell r="T612"/>
          <cell r="U612"/>
        </row>
        <row r="613">
          <cell r="Q613"/>
          <cell r="R613"/>
          <cell r="S613"/>
          <cell r="T613"/>
          <cell r="U613"/>
        </row>
        <row r="614">
          <cell r="Q614"/>
          <cell r="R614"/>
          <cell r="S614"/>
          <cell r="T614"/>
          <cell r="U614"/>
        </row>
        <row r="615">
          <cell r="Q615"/>
          <cell r="R615"/>
          <cell r="S615"/>
          <cell r="T615"/>
          <cell r="U615"/>
        </row>
        <row r="616">
          <cell r="Q616"/>
          <cell r="R616"/>
          <cell r="S616"/>
          <cell r="T616"/>
          <cell r="U616"/>
        </row>
        <row r="617">
          <cell r="Q617"/>
          <cell r="R617"/>
          <cell r="S617"/>
          <cell r="T617"/>
          <cell r="U617"/>
        </row>
        <row r="618">
          <cell r="Q618"/>
          <cell r="R618"/>
          <cell r="S618"/>
          <cell r="T618"/>
          <cell r="U618"/>
        </row>
        <row r="619">
          <cell r="Q619"/>
          <cell r="R619"/>
          <cell r="S619"/>
          <cell r="T619"/>
          <cell r="U619"/>
        </row>
        <row r="620">
          <cell r="Q620"/>
          <cell r="R620"/>
          <cell r="S620"/>
          <cell r="T620"/>
          <cell r="U620"/>
        </row>
        <row r="621">
          <cell r="Q621"/>
          <cell r="R621"/>
          <cell r="S621"/>
          <cell r="T621"/>
          <cell r="U621"/>
        </row>
        <row r="622">
          <cell r="Q622"/>
          <cell r="R622"/>
          <cell r="S622"/>
          <cell r="T622"/>
          <cell r="U622"/>
        </row>
        <row r="623">
          <cell r="Q623"/>
          <cell r="R623"/>
          <cell r="S623"/>
          <cell r="T623"/>
          <cell r="U623"/>
        </row>
        <row r="624">
          <cell r="Q624"/>
          <cell r="R624"/>
          <cell r="S624"/>
          <cell r="T624"/>
          <cell r="U624"/>
        </row>
        <row r="625">
          <cell r="Q625"/>
          <cell r="R625"/>
          <cell r="S625"/>
          <cell r="T625"/>
          <cell r="U625"/>
        </row>
        <row r="626">
          <cell r="Q626"/>
          <cell r="R626"/>
          <cell r="S626"/>
          <cell r="T626"/>
          <cell r="U626"/>
        </row>
        <row r="627">
          <cell r="Q627"/>
          <cell r="R627"/>
          <cell r="S627"/>
          <cell r="T627"/>
          <cell r="U627"/>
        </row>
        <row r="628">
          <cell r="Q628"/>
          <cell r="R628"/>
          <cell r="S628"/>
          <cell r="T628"/>
          <cell r="U628"/>
        </row>
        <row r="629">
          <cell r="Q629"/>
          <cell r="R629"/>
          <cell r="S629"/>
          <cell r="T629"/>
          <cell r="U629"/>
        </row>
        <row r="630">
          <cell r="Q630"/>
          <cell r="R630"/>
          <cell r="S630"/>
          <cell r="T630"/>
          <cell r="U630"/>
        </row>
        <row r="631">
          <cell r="Q631"/>
          <cell r="R631"/>
          <cell r="S631"/>
          <cell r="T631"/>
          <cell r="U631"/>
        </row>
        <row r="632">
          <cell r="Q632"/>
          <cell r="R632"/>
          <cell r="S632"/>
          <cell r="T632"/>
          <cell r="U632"/>
        </row>
        <row r="633">
          <cell r="Q633"/>
          <cell r="R633"/>
          <cell r="S633"/>
          <cell r="T633"/>
          <cell r="U633"/>
        </row>
        <row r="634">
          <cell r="Q634"/>
          <cell r="R634"/>
          <cell r="S634"/>
          <cell r="T634"/>
          <cell r="U634"/>
        </row>
        <row r="635">
          <cell r="Q635"/>
          <cell r="R635"/>
          <cell r="S635"/>
          <cell r="T635"/>
          <cell r="U635"/>
        </row>
        <row r="636">
          <cell r="Q636"/>
          <cell r="R636"/>
          <cell r="S636"/>
          <cell r="T636"/>
          <cell r="U636"/>
        </row>
        <row r="637">
          <cell r="Q637"/>
          <cell r="R637"/>
          <cell r="S637"/>
          <cell r="T637"/>
          <cell r="U637"/>
        </row>
        <row r="638">
          <cell r="Q638"/>
          <cell r="R638"/>
          <cell r="S638"/>
          <cell r="T638"/>
          <cell r="U638"/>
        </row>
        <row r="639">
          <cell r="Q639"/>
          <cell r="R639"/>
          <cell r="S639"/>
          <cell r="T639"/>
          <cell r="U639"/>
        </row>
        <row r="640">
          <cell r="Q640"/>
          <cell r="R640"/>
          <cell r="S640"/>
          <cell r="T640"/>
          <cell r="U640"/>
        </row>
        <row r="641">
          <cell r="Q641"/>
          <cell r="R641"/>
          <cell r="S641"/>
          <cell r="T641"/>
          <cell r="U641"/>
        </row>
        <row r="642">
          <cell r="Q642"/>
          <cell r="R642"/>
          <cell r="S642"/>
          <cell r="T642"/>
          <cell r="U642"/>
        </row>
        <row r="643">
          <cell r="Q643"/>
          <cell r="R643"/>
          <cell r="S643"/>
          <cell r="T643"/>
          <cell r="U643"/>
        </row>
        <row r="644">
          <cell r="Q644"/>
          <cell r="R644"/>
          <cell r="S644"/>
          <cell r="T644"/>
          <cell r="U644"/>
        </row>
        <row r="645">
          <cell r="Q645"/>
          <cell r="R645"/>
          <cell r="S645"/>
          <cell r="T645"/>
          <cell r="U645"/>
        </row>
        <row r="646">
          <cell r="Q646"/>
          <cell r="R646"/>
          <cell r="S646"/>
          <cell r="T646"/>
          <cell r="U646"/>
        </row>
        <row r="647">
          <cell r="Q647"/>
          <cell r="R647"/>
          <cell r="S647"/>
          <cell r="T647"/>
          <cell r="U647"/>
        </row>
        <row r="648">
          <cell r="Q648"/>
          <cell r="R648"/>
          <cell r="S648"/>
          <cell r="T648"/>
          <cell r="U648"/>
        </row>
        <row r="649">
          <cell r="Q649"/>
          <cell r="R649"/>
          <cell r="S649"/>
          <cell r="T649"/>
          <cell r="U649"/>
        </row>
        <row r="650">
          <cell r="Q650"/>
          <cell r="R650"/>
          <cell r="S650"/>
          <cell r="T650"/>
          <cell r="U650"/>
        </row>
        <row r="651">
          <cell r="Q651"/>
          <cell r="R651"/>
          <cell r="S651"/>
          <cell r="T651"/>
          <cell r="U651"/>
        </row>
        <row r="652">
          <cell r="Q652"/>
          <cell r="R652"/>
          <cell r="S652"/>
          <cell r="T652"/>
          <cell r="U652"/>
        </row>
        <row r="653">
          <cell r="Q653"/>
          <cell r="R653"/>
          <cell r="S653"/>
          <cell r="T653"/>
          <cell r="U653"/>
        </row>
        <row r="654">
          <cell r="Q654"/>
          <cell r="R654"/>
          <cell r="S654"/>
          <cell r="T654"/>
          <cell r="U654"/>
        </row>
        <row r="655">
          <cell r="Q655"/>
          <cell r="R655"/>
          <cell r="S655"/>
          <cell r="T655"/>
          <cell r="U655"/>
        </row>
        <row r="656">
          <cell r="Q656"/>
          <cell r="R656"/>
          <cell r="S656"/>
          <cell r="T656"/>
          <cell r="U656"/>
        </row>
        <row r="657">
          <cell r="Q657"/>
          <cell r="R657"/>
          <cell r="S657"/>
          <cell r="T657"/>
          <cell r="U657"/>
        </row>
        <row r="658">
          <cell r="Q658"/>
          <cell r="R658"/>
          <cell r="S658"/>
          <cell r="T658"/>
          <cell r="U658"/>
        </row>
        <row r="659">
          <cell r="Q659"/>
          <cell r="R659"/>
          <cell r="S659"/>
          <cell r="T659"/>
          <cell r="U659"/>
        </row>
        <row r="660">
          <cell r="Q660"/>
          <cell r="R660"/>
          <cell r="S660"/>
          <cell r="T660"/>
          <cell r="U660"/>
        </row>
        <row r="661">
          <cell r="Q661"/>
          <cell r="R661"/>
          <cell r="S661"/>
          <cell r="T661"/>
          <cell r="U661"/>
        </row>
        <row r="662">
          <cell r="Q662"/>
          <cell r="R662"/>
          <cell r="S662"/>
          <cell r="T662"/>
          <cell r="U662"/>
        </row>
        <row r="663">
          <cell r="Q663"/>
          <cell r="R663"/>
          <cell r="S663"/>
          <cell r="T663"/>
          <cell r="U663"/>
        </row>
        <row r="664">
          <cell r="Q664"/>
          <cell r="R664"/>
          <cell r="S664"/>
          <cell r="T664"/>
          <cell r="U664"/>
        </row>
        <row r="665">
          <cell r="Q665"/>
          <cell r="R665"/>
          <cell r="S665"/>
          <cell r="T665"/>
          <cell r="U665"/>
        </row>
        <row r="666">
          <cell r="Q666"/>
          <cell r="R666"/>
          <cell r="S666"/>
          <cell r="T666"/>
          <cell r="U666"/>
        </row>
        <row r="667">
          <cell r="Q667"/>
          <cell r="R667"/>
          <cell r="S667"/>
          <cell r="T667"/>
          <cell r="U667"/>
        </row>
        <row r="668">
          <cell r="Q668"/>
          <cell r="R668"/>
          <cell r="S668"/>
          <cell r="T668"/>
          <cell r="U668"/>
        </row>
        <row r="669">
          <cell r="Q669"/>
          <cell r="R669"/>
          <cell r="S669"/>
          <cell r="T669"/>
          <cell r="U669"/>
        </row>
        <row r="670">
          <cell r="Q670"/>
          <cell r="R670"/>
          <cell r="S670"/>
          <cell r="T670"/>
          <cell r="U670"/>
        </row>
        <row r="671">
          <cell r="Q671"/>
          <cell r="R671"/>
          <cell r="S671"/>
          <cell r="T671"/>
          <cell r="U671"/>
        </row>
        <row r="672">
          <cell r="Q672"/>
          <cell r="R672"/>
          <cell r="S672"/>
          <cell r="T672"/>
          <cell r="U672"/>
        </row>
        <row r="673">
          <cell r="Q673"/>
          <cell r="R673"/>
          <cell r="S673"/>
          <cell r="T673"/>
          <cell r="U673"/>
        </row>
        <row r="674">
          <cell r="Q674"/>
          <cell r="R674"/>
          <cell r="S674"/>
          <cell r="T674"/>
          <cell r="U674"/>
        </row>
        <row r="675">
          <cell r="Q675"/>
          <cell r="R675"/>
          <cell r="S675"/>
          <cell r="T675"/>
          <cell r="U675"/>
        </row>
        <row r="676">
          <cell r="Q676"/>
          <cell r="R676"/>
          <cell r="S676"/>
          <cell r="T676"/>
          <cell r="U676"/>
        </row>
        <row r="677">
          <cell r="Q677"/>
          <cell r="R677"/>
          <cell r="S677"/>
          <cell r="T677"/>
          <cell r="U677"/>
        </row>
        <row r="678">
          <cell r="Q678"/>
          <cell r="R678"/>
          <cell r="S678"/>
          <cell r="T678"/>
          <cell r="U678"/>
        </row>
        <row r="679">
          <cell r="Q679"/>
          <cell r="R679"/>
          <cell r="S679"/>
          <cell r="T679"/>
          <cell r="U679"/>
        </row>
        <row r="680">
          <cell r="Q680"/>
          <cell r="R680"/>
          <cell r="S680"/>
          <cell r="T680"/>
          <cell r="U680"/>
        </row>
        <row r="681">
          <cell r="Q681"/>
          <cell r="R681"/>
          <cell r="S681"/>
          <cell r="T681"/>
          <cell r="U681"/>
        </row>
        <row r="682">
          <cell r="Q682"/>
          <cell r="R682"/>
          <cell r="S682"/>
          <cell r="T682"/>
          <cell r="U682"/>
        </row>
        <row r="683">
          <cell r="Q683"/>
          <cell r="R683"/>
          <cell r="S683"/>
          <cell r="T683"/>
          <cell r="U683"/>
        </row>
        <row r="684">
          <cell r="Q684"/>
          <cell r="R684"/>
          <cell r="S684"/>
          <cell r="T684"/>
          <cell r="U684"/>
        </row>
        <row r="685">
          <cell r="Q685"/>
          <cell r="R685"/>
          <cell r="S685"/>
          <cell r="T685"/>
          <cell r="U685"/>
        </row>
        <row r="686">
          <cell r="Q686"/>
          <cell r="R686"/>
          <cell r="S686"/>
          <cell r="T686"/>
          <cell r="U686"/>
        </row>
        <row r="687">
          <cell r="Q687"/>
          <cell r="R687"/>
          <cell r="S687"/>
          <cell r="T687"/>
          <cell r="U687"/>
        </row>
        <row r="688">
          <cell r="Q688"/>
          <cell r="R688"/>
          <cell r="S688"/>
          <cell r="T688"/>
          <cell r="U688"/>
        </row>
        <row r="689">
          <cell r="Q689"/>
          <cell r="R689"/>
          <cell r="S689"/>
          <cell r="T689"/>
          <cell r="U689"/>
        </row>
        <row r="690">
          <cell r="Q690"/>
          <cell r="R690"/>
          <cell r="S690"/>
          <cell r="T690"/>
          <cell r="U690"/>
        </row>
        <row r="691">
          <cell r="Q691"/>
          <cell r="R691"/>
          <cell r="S691"/>
          <cell r="T691"/>
          <cell r="U691"/>
        </row>
        <row r="692">
          <cell r="Q692"/>
          <cell r="R692"/>
          <cell r="S692"/>
          <cell r="T692"/>
          <cell r="U692"/>
        </row>
        <row r="693">
          <cell r="Q693"/>
          <cell r="R693"/>
          <cell r="S693"/>
          <cell r="T693"/>
          <cell r="U693"/>
        </row>
        <row r="694">
          <cell r="Q694"/>
          <cell r="R694"/>
          <cell r="S694"/>
          <cell r="T694"/>
          <cell r="U694"/>
        </row>
        <row r="695">
          <cell r="Q695"/>
          <cell r="R695"/>
          <cell r="S695"/>
          <cell r="T695"/>
          <cell r="U695"/>
        </row>
        <row r="696">
          <cell r="Q696"/>
          <cell r="R696"/>
          <cell r="S696"/>
          <cell r="T696"/>
          <cell r="U696"/>
        </row>
        <row r="697">
          <cell r="Q697"/>
          <cell r="R697"/>
          <cell r="S697"/>
          <cell r="T697"/>
          <cell r="U697"/>
        </row>
        <row r="698">
          <cell r="Q698"/>
          <cell r="R698"/>
          <cell r="S698"/>
          <cell r="T698"/>
          <cell r="U698"/>
        </row>
        <row r="699">
          <cell r="Q699"/>
          <cell r="R699"/>
          <cell r="S699"/>
          <cell r="T699"/>
          <cell r="U699"/>
        </row>
        <row r="700">
          <cell r="Q700"/>
          <cell r="R700"/>
          <cell r="S700"/>
          <cell r="T700"/>
          <cell r="U700"/>
        </row>
        <row r="701">
          <cell r="Q701"/>
          <cell r="R701"/>
          <cell r="S701"/>
          <cell r="T701"/>
          <cell r="U701"/>
        </row>
        <row r="702">
          <cell r="Q702"/>
          <cell r="R702"/>
          <cell r="S702"/>
          <cell r="T702"/>
          <cell r="U702"/>
        </row>
        <row r="703">
          <cell r="Q703"/>
          <cell r="R703"/>
          <cell r="S703"/>
          <cell r="T703"/>
          <cell r="U703"/>
        </row>
        <row r="704">
          <cell r="Q704"/>
          <cell r="R704"/>
          <cell r="S704"/>
          <cell r="T704"/>
          <cell r="U704"/>
        </row>
        <row r="705">
          <cell r="Q705"/>
          <cell r="R705"/>
          <cell r="S705"/>
          <cell r="T705"/>
          <cell r="U705"/>
        </row>
        <row r="706">
          <cell r="Q706"/>
          <cell r="R706"/>
          <cell r="S706"/>
          <cell r="T706"/>
          <cell r="U706"/>
        </row>
        <row r="707">
          <cell r="Q707"/>
          <cell r="R707"/>
          <cell r="S707"/>
          <cell r="T707"/>
          <cell r="U707"/>
        </row>
        <row r="708">
          <cell r="Q708"/>
          <cell r="R708"/>
          <cell r="S708"/>
          <cell r="T708"/>
          <cell r="U708"/>
        </row>
        <row r="709">
          <cell r="Q709"/>
          <cell r="R709"/>
          <cell r="S709"/>
          <cell r="T709"/>
          <cell r="U709"/>
        </row>
        <row r="710">
          <cell r="Q710"/>
          <cell r="R710"/>
          <cell r="S710"/>
          <cell r="T710"/>
          <cell r="U710"/>
        </row>
        <row r="711">
          <cell r="Q711"/>
          <cell r="R711"/>
          <cell r="S711"/>
          <cell r="T711"/>
          <cell r="U711"/>
        </row>
        <row r="712">
          <cell r="Q712"/>
          <cell r="R712"/>
          <cell r="S712"/>
          <cell r="T712"/>
          <cell r="U712"/>
        </row>
        <row r="713">
          <cell r="Q713"/>
          <cell r="R713"/>
          <cell r="S713"/>
          <cell r="T713"/>
          <cell r="U713"/>
        </row>
        <row r="714">
          <cell r="Q714"/>
          <cell r="R714"/>
          <cell r="S714"/>
          <cell r="T714"/>
          <cell r="U714"/>
        </row>
        <row r="715">
          <cell r="Q715"/>
          <cell r="R715"/>
          <cell r="S715"/>
          <cell r="T715"/>
          <cell r="U715"/>
        </row>
        <row r="716">
          <cell r="Q716"/>
          <cell r="R716"/>
          <cell r="S716"/>
          <cell r="T716"/>
          <cell r="U716"/>
        </row>
        <row r="717">
          <cell r="Q717"/>
          <cell r="R717"/>
          <cell r="S717"/>
          <cell r="T717"/>
          <cell r="U717"/>
        </row>
        <row r="718">
          <cell r="Q718"/>
          <cell r="R718"/>
          <cell r="S718"/>
          <cell r="T718"/>
          <cell r="U718"/>
        </row>
        <row r="719">
          <cell r="Q719"/>
          <cell r="R719"/>
          <cell r="S719"/>
          <cell r="T719"/>
          <cell r="U719"/>
        </row>
        <row r="720">
          <cell r="Q720"/>
          <cell r="R720"/>
          <cell r="S720"/>
          <cell r="T720"/>
          <cell r="U720"/>
        </row>
        <row r="721">
          <cell r="Q721"/>
          <cell r="R721"/>
          <cell r="S721"/>
          <cell r="T721"/>
          <cell r="U721"/>
        </row>
        <row r="722">
          <cell r="Q722"/>
          <cell r="R722"/>
          <cell r="S722"/>
          <cell r="T722"/>
          <cell r="U722"/>
        </row>
        <row r="723">
          <cell r="Q723"/>
          <cell r="R723"/>
          <cell r="S723"/>
          <cell r="T723"/>
          <cell r="U723"/>
        </row>
        <row r="724">
          <cell r="Q724"/>
          <cell r="R724"/>
          <cell r="S724"/>
          <cell r="T724"/>
          <cell r="U724"/>
        </row>
        <row r="725">
          <cell r="Q725"/>
          <cell r="R725"/>
          <cell r="S725"/>
          <cell r="T725"/>
          <cell r="U725"/>
        </row>
        <row r="726">
          <cell r="Q726"/>
          <cell r="R726"/>
          <cell r="S726"/>
          <cell r="T726"/>
          <cell r="U726"/>
        </row>
        <row r="727">
          <cell r="Q727"/>
          <cell r="R727"/>
          <cell r="S727"/>
          <cell r="T727"/>
          <cell r="U727"/>
        </row>
        <row r="728">
          <cell r="Q728"/>
          <cell r="R728"/>
          <cell r="S728"/>
          <cell r="T728"/>
          <cell r="U728"/>
        </row>
        <row r="729">
          <cell r="Q729"/>
          <cell r="R729"/>
          <cell r="S729"/>
          <cell r="T729"/>
          <cell r="U729"/>
        </row>
        <row r="730">
          <cell r="Q730"/>
          <cell r="R730"/>
          <cell r="S730"/>
          <cell r="T730"/>
          <cell r="U730"/>
        </row>
        <row r="731">
          <cell r="Q731"/>
          <cell r="R731"/>
          <cell r="S731"/>
          <cell r="T731"/>
          <cell r="U731"/>
        </row>
        <row r="732">
          <cell r="Q732"/>
          <cell r="R732"/>
          <cell r="S732"/>
          <cell r="T732"/>
          <cell r="U732"/>
        </row>
        <row r="733">
          <cell r="Q733"/>
          <cell r="R733"/>
          <cell r="S733"/>
          <cell r="T733"/>
          <cell r="U733"/>
        </row>
        <row r="734">
          <cell r="Q734"/>
          <cell r="R734"/>
          <cell r="S734"/>
          <cell r="T734"/>
          <cell r="U734"/>
        </row>
        <row r="735">
          <cell r="Q735"/>
          <cell r="R735"/>
          <cell r="S735"/>
          <cell r="T735"/>
          <cell r="U735"/>
        </row>
        <row r="736">
          <cell r="Q736"/>
          <cell r="R736"/>
          <cell r="S736"/>
          <cell r="T736"/>
          <cell r="U736"/>
        </row>
        <row r="737">
          <cell r="Q737"/>
          <cell r="R737"/>
          <cell r="S737"/>
          <cell r="T737"/>
          <cell r="U737"/>
        </row>
        <row r="738">
          <cell r="Q738"/>
          <cell r="R738"/>
          <cell r="S738"/>
          <cell r="T738"/>
          <cell r="U738"/>
        </row>
        <row r="739">
          <cell r="Q739"/>
          <cell r="R739"/>
          <cell r="S739"/>
          <cell r="T739"/>
          <cell r="U739"/>
        </row>
        <row r="740">
          <cell r="Q740"/>
          <cell r="R740"/>
          <cell r="S740"/>
          <cell r="T740"/>
          <cell r="U740"/>
        </row>
        <row r="741">
          <cell r="Q741"/>
          <cell r="R741"/>
          <cell r="S741"/>
          <cell r="T741"/>
          <cell r="U741"/>
        </row>
        <row r="742">
          <cell r="Q742"/>
          <cell r="R742"/>
          <cell r="S742"/>
          <cell r="T742"/>
          <cell r="U742"/>
        </row>
        <row r="743">
          <cell r="Q743"/>
          <cell r="R743"/>
          <cell r="S743"/>
          <cell r="T743"/>
          <cell r="U743"/>
        </row>
        <row r="744">
          <cell r="Q744"/>
          <cell r="R744"/>
          <cell r="S744"/>
          <cell r="T744"/>
          <cell r="U744"/>
        </row>
        <row r="745">
          <cell r="Q745"/>
          <cell r="R745"/>
          <cell r="S745"/>
          <cell r="T745"/>
          <cell r="U745"/>
        </row>
        <row r="746">
          <cell r="Q746"/>
          <cell r="R746"/>
          <cell r="S746"/>
          <cell r="T746"/>
          <cell r="U746"/>
        </row>
        <row r="747">
          <cell r="Q747"/>
          <cell r="R747"/>
          <cell r="S747"/>
          <cell r="T747"/>
          <cell r="U747"/>
        </row>
        <row r="748">
          <cell r="Q748"/>
          <cell r="R748"/>
          <cell r="S748"/>
          <cell r="T748"/>
          <cell r="U748"/>
        </row>
        <row r="749">
          <cell r="Q749"/>
          <cell r="R749"/>
          <cell r="S749"/>
          <cell r="T749"/>
          <cell r="U749"/>
        </row>
        <row r="750">
          <cell r="Q750"/>
          <cell r="R750"/>
          <cell r="S750"/>
          <cell r="T750"/>
          <cell r="U750"/>
        </row>
        <row r="751">
          <cell r="Q751"/>
          <cell r="R751"/>
          <cell r="S751"/>
          <cell r="T751"/>
          <cell r="U751"/>
        </row>
        <row r="752">
          <cell r="Q752"/>
          <cell r="R752"/>
          <cell r="S752"/>
          <cell r="T752"/>
          <cell r="U752"/>
        </row>
        <row r="753">
          <cell r="Q753"/>
          <cell r="R753"/>
          <cell r="S753"/>
          <cell r="T753"/>
          <cell r="U753"/>
        </row>
        <row r="754">
          <cell r="Q754"/>
          <cell r="R754"/>
          <cell r="S754"/>
          <cell r="T754"/>
          <cell r="U754"/>
        </row>
        <row r="755">
          <cell r="Q755"/>
          <cell r="R755"/>
          <cell r="S755"/>
          <cell r="T755"/>
          <cell r="U755"/>
        </row>
        <row r="756">
          <cell r="Q756"/>
          <cell r="R756"/>
          <cell r="S756"/>
          <cell r="T756"/>
          <cell r="U756"/>
        </row>
        <row r="757">
          <cell r="Q757"/>
          <cell r="R757"/>
          <cell r="S757"/>
          <cell r="T757"/>
          <cell r="U757"/>
        </row>
        <row r="758">
          <cell r="Q758"/>
          <cell r="R758"/>
          <cell r="S758"/>
          <cell r="T758"/>
          <cell r="U758"/>
        </row>
        <row r="759">
          <cell r="Q759"/>
          <cell r="R759"/>
          <cell r="S759"/>
          <cell r="T759"/>
          <cell r="U759"/>
        </row>
        <row r="760">
          <cell r="Q760"/>
          <cell r="R760"/>
          <cell r="S760"/>
          <cell r="T760"/>
          <cell r="U760"/>
        </row>
        <row r="761">
          <cell r="Q761"/>
          <cell r="R761"/>
          <cell r="S761"/>
          <cell r="T761"/>
          <cell r="U761"/>
        </row>
        <row r="762">
          <cell r="Q762"/>
          <cell r="R762"/>
          <cell r="S762"/>
          <cell r="T762"/>
          <cell r="U762"/>
        </row>
        <row r="763">
          <cell r="Q763"/>
          <cell r="R763"/>
          <cell r="S763"/>
          <cell r="T763"/>
          <cell r="U763"/>
        </row>
        <row r="764">
          <cell r="Q764"/>
          <cell r="R764"/>
          <cell r="S764"/>
          <cell r="T764"/>
          <cell r="U764"/>
        </row>
        <row r="765">
          <cell r="Q765"/>
          <cell r="R765"/>
          <cell r="S765"/>
          <cell r="T765"/>
          <cell r="U765"/>
        </row>
        <row r="766">
          <cell r="Q766"/>
          <cell r="R766"/>
          <cell r="S766"/>
          <cell r="T766"/>
          <cell r="U766"/>
        </row>
        <row r="767">
          <cell r="Q767"/>
          <cell r="R767"/>
          <cell r="S767"/>
          <cell r="T767"/>
          <cell r="U767"/>
        </row>
        <row r="768">
          <cell r="Q768"/>
          <cell r="R768"/>
          <cell r="S768"/>
          <cell r="T768"/>
          <cell r="U768"/>
        </row>
        <row r="769">
          <cell r="Q769"/>
          <cell r="R769"/>
          <cell r="S769"/>
          <cell r="T769"/>
          <cell r="U769"/>
        </row>
        <row r="770">
          <cell r="Q770"/>
          <cell r="R770"/>
          <cell r="S770"/>
          <cell r="T770"/>
          <cell r="U770"/>
        </row>
        <row r="771">
          <cell r="Q771"/>
          <cell r="R771"/>
          <cell r="S771"/>
          <cell r="T771"/>
          <cell r="U771"/>
        </row>
        <row r="772">
          <cell r="Q772"/>
          <cell r="R772"/>
          <cell r="S772"/>
          <cell r="T772"/>
          <cell r="U772"/>
        </row>
        <row r="773">
          <cell r="Q773"/>
          <cell r="R773"/>
          <cell r="S773"/>
          <cell r="T773"/>
          <cell r="U773"/>
        </row>
        <row r="774">
          <cell r="Q774"/>
          <cell r="R774"/>
          <cell r="S774"/>
          <cell r="T774"/>
          <cell r="U774"/>
        </row>
        <row r="775">
          <cell r="Q775"/>
          <cell r="R775"/>
          <cell r="S775"/>
          <cell r="T775"/>
          <cell r="U775"/>
        </row>
        <row r="776">
          <cell r="Q776"/>
          <cell r="R776"/>
          <cell r="S776"/>
          <cell r="T776"/>
          <cell r="U776"/>
        </row>
        <row r="777">
          <cell r="Q777"/>
          <cell r="R777"/>
          <cell r="S777"/>
          <cell r="T777"/>
          <cell r="U777"/>
        </row>
        <row r="778">
          <cell r="Q778"/>
          <cell r="R778"/>
          <cell r="S778"/>
          <cell r="T778"/>
          <cell r="U778"/>
        </row>
        <row r="779">
          <cell r="Q779"/>
          <cell r="R779"/>
          <cell r="S779"/>
          <cell r="T779"/>
          <cell r="U779"/>
        </row>
        <row r="780">
          <cell r="Q780"/>
          <cell r="R780"/>
          <cell r="S780"/>
          <cell r="T780"/>
          <cell r="U780"/>
        </row>
        <row r="781">
          <cell r="Q781"/>
          <cell r="R781"/>
          <cell r="S781"/>
          <cell r="T781"/>
          <cell r="U781"/>
        </row>
        <row r="782">
          <cell r="Q782"/>
          <cell r="R782"/>
          <cell r="S782"/>
          <cell r="T782"/>
          <cell r="U782"/>
        </row>
        <row r="783">
          <cell r="Q783"/>
          <cell r="R783"/>
          <cell r="S783"/>
          <cell r="T783"/>
          <cell r="U783"/>
        </row>
        <row r="784">
          <cell r="Q784"/>
          <cell r="R784"/>
          <cell r="S784"/>
          <cell r="T784"/>
          <cell r="U784"/>
        </row>
        <row r="785">
          <cell r="Q785"/>
          <cell r="R785"/>
          <cell r="S785"/>
          <cell r="T785"/>
          <cell r="U785"/>
        </row>
        <row r="786">
          <cell r="Q786"/>
          <cell r="R786"/>
          <cell r="S786"/>
          <cell r="T786"/>
          <cell r="U786"/>
        </row>
        <row r="787">
          <cell r="Q787"/>
          <cell r="R787"/>
          <cell r="S787"/>
          <cell r="T787"/>
          <cell r="U787"/>
        </row>
        <row r="788">
          <cell r="Q788"/>
          <cell r="R788"/>
          <cell r="S788"/>
          <cell r="T788"/>
          <cell r="U788"/>
        </row>
        <row r="789">
          <cell r="Q789"/>
          <cell r="R789"/>
          <cell r="S789"/>
          <cell r="T789"/>
          <cell r="U789"/>
        </row>
        <row r="790">
          <cell r="Q790"/>
          <cell r="R790"/>
          <cell r="S790"/>
          <cell r="T790"/>
          <cell r="U790"/>
        </row>
        <row r="791">
          <cell r="Q791"/>
          <cell r="R791"/>
          <cell r="S791"/>
          <cell r="T791"/>
          <cell r="U791"/>
        </row>
        <row r="792">
          <cell r="Q792"/>
          <cell r="R792"/>
          <cell r="S792"/>
          <cell r="T792"/>
          <cell r="U792"/>
        </row>
        <row r="793">
          <cell r="Q793"/>
          <cell r="R793"/>
          <cell r="S793"/>
          <cell r="T793"/>
          <cell r="U793"/>
        </row>
        <row r="794">
          <cell r="Q794"/>
          <cell r="R794"/>
          <cell r="S794"/>
          <cell r="T794"/>
          <cell r="U794"/>
        </row>
        <row r="795">
          <cell r="Q795"/>
          <cell r="R795"/>
          <cell r="S795"/>
          <cell r="T795"/>
          <cell r="U795"/>
        </row>
        <row r="796">
          <cell r="Q796"/>
          <cell r="R796"/>
          <cell r="S796"/>
          <cell r="T796"/>
          <cell r="U796"/>
        </row>
        <row r="797">
          <cell r="Q797"/>
          <cell r="R797"/>
          <cell r="S797"/>
          <cell r="T797"/>
          <cell r="U797"/>
        </row>
        <row r="798">
          <cell r="Q798"/>
          <cell r="R798"/>
          <cell r="S798"/>
          <cell r="T798"/>
          <cell r="U798"/>
        </row>
        <row r="799">
          <cell r="Q799"/>
          <cell r="R799"/>
          <cell r="S799"/>
          <cell r="T799"/>
          <cell r="U799"/>
        </row>
        <row r="800">
          <cell r="Q800"/>
          <cell r="R800"/>
          <cell r="S800"/>
          <cell r="T800"/>
          <cell r="U800"/>
        </row>
        <row r="801">
          <cell r="Q801"/>
          <cell r="R801"/>
          <cell r="S801"/>
          <cell r="T801"/>
          <cell r="U801"/>
        </row>
        <row r="802">
          <cell r="Q802"/>
          <cell r="R802"/>
          <cell r="S802"/>
          <cell r="T802"/>
          <cell r="U802"/>
        </row>
        <row r="803">
          <cell r="Q803"/>
          <cell r="R803"/>
          <cell r="S803"/>
          <cell r="T803"/>
          <cell r="U803"/>
        </row>
        <row r="804">
          <cell r="Q804"/>
          <cell r="R804"/>
          <cell r="S804"/>
          <cell r="T804"/>
          <cell r="U804"/>
        </row>
        <row r="805">
          <cell r="Q805"/>
          <cell r="R805"/>
          <cell r="S805"/>
          <cell r="T805"/>
          <cell r="U805"/>
        </row>
        <row r="806">
          <cell r="Q806"/>
          <cell r="R806"/>
          <cell r="S806"/>
          <cell r="T806"/>
          <cell r="U806"/>
        </row>
        <row r="807">
          <cell r="Q807"/>
          <cell r="R807"/>
          <cell r="S807"/>
          <cell r="T807"/>
          <cell r="U807"/>
        </row>
        <row r="808">
          <cell r="Q808"/>
          <cell r="R808"/>
          <cell r="S808"/>
          <cell r="T808"/>
          <cell r="U808"/>
        </row>
        <row r="809">
          <cell r="Q809"/>
          <cell r="R809"/>
          <cell r="S809"/>
          <cell r="T809"/>
          <cell r="U809"/>
        </row>
        <row r="810">
          <cell r="Q810"/>
          <cell r="R810"/>
          <cell r="S810"/>
          <cell r="T810"/>
          <cell r="U810"/>
        </row>
        <row r="811">
          <cell r="Q811"/>
          <cell r="R811"/>
          <cell r="S811"/>
          <cell r="T811"/>
          <cell r="U811"/>
        </row>
        <row r="812">
          <cell r="Q812"/>
          <cell r="R812"/>
          <cell r="S812"/>
          <cell r="T812"/>
          <cell r="U812"/>
        </row>
        <row r="813">
          <cell r="Q813"/>
          <cell r="R813"/>
          <cell r="S813"/>
          <cell r="T813"/>
          <cell r="U813"/>
        </row>
        <row r="814">
          <cell r="Q814"/>
          <cell r="R814"/>
          <cell r="S814"/>
          <cell r="T814"/>
          <cell r="U814"/>
        </row>
        <row r="815">
          <cell r="Q815"/>
          <cell r="R815"/>
          <cell r="S815"/>
          <cell r="T815"/>
          <cell r="U815"/>
        </row>
        <row r="816">
          <cell r="Q816"/>
          <cell r="R816"/>
          <cell r="S816"/>
          <cell r="T816"/>
          <cell r="U816"/>
        </row>
        <row r="817">
          <cell r="Q817"/>
          <cell r="R817"/>
          <cell r="S817"/>
          <cell r="T817"/>
          <cell r="U817"/>
        </row>
        <row r="818">
          <cell r="Q818"/>
          <cell r="R818"/>
          <cell r="S818"/>
          <cell r="T818"/>
          <cell r="U818"/>
        </row>
        <row r="819">
          <cell r="Q819"/>
          <cell r="R819"/>
          <cell r="S819"/>
          <cell r="T819"/>
          <cell r="U819"/>
        </row>
        <row r="820">
          <cell r="Q820"/>
          <cell r="R820"/>
          <cell r="S820"/>
          <cell r="T820"/>
          <cell r="U820"/>
        </row>
        <row r="821">
          <cell r="Q821"/>
          <cell r="R821"/>
          <cell r="S821"/>
          <cell r="T821"/>
          <cell r="U821"/>
        </row>
        <row r="822">
          <cell r="Q822"/>
          <cell r="R822"/>
          <cell r="S822"/>
          <cell r="T822"/>
          <cell r="U822"/>
        </row>
        <row r="823">
          <cell r="Q823"/>
          <cell r="R823"/>
          <cell r="S823"/>
          <cell r="T823"/>
          <cell r="U823"/>
        </row>
        <row r="824">
          <cell r="Q824"/>
          <cell r="R824"/>
          <cell r="S824"/>
          <cell r="T824"/>
          <cell r="U824"/>
        </row>
        <row r="825">
          <cell r="Q825"/>
          <cell r="R825"/>
          <cell r="S825"/>
          <cell r="T825"/>
          <cell r="U825"/>
        </row>
        <row r="826">
          <cell r="Q826"/>
          <cell r="R826"/>
          <cell r="S826"/>
          <cell r="T826"/>
          <cell r="U826"/>
        </row>
        <row r="827">
          <cell r="Q827"/>
          <cell r="R827"/>
          <cell r="S827"/>
          <cell r="T827"/>
          <cell r="U827"/>
        </row>
        <row r="828">
          <cell r="Q828"/>
          <cell r="R828"/>
          <cell r="S828"/>
          <cell r="T828"/>
          <cell r="U828"/>
        </row>
        <row r="829">
          <cell r="Q829"/>
          <cell r="R829"/>
          <cell r="S829"/>
          <cell r="T829"/>
          <cell r="U829"/>
        </row>
        <row r="830">
          <cell r="Q830"/>
          <cell r="R830"/>
          <cell r="S830"/>
          <cell r="T830"/>
          <cell r="U830"/>
        </row>
        <row r="831">
          <cell r="Q831"/>
          <cell r="R831"/>
          <cell r="S831"/>
          <cell r="T831"/>
          <cell r="U831"/>
        </row>
        <row r="832">
          <cell r="Q832"/>
          <cell r="R832"/>
          <cell r="S832"/>
          <cell r="T832"/>
          <cell r="U832"/>
        </row>
        <row r="833">
          <cell r="Q833"/>
          <cell r="R833"/>
          <cell r="S833"/>
          <cell r="T833"/>
          <cell r="U833"/>
        </row>
        <row r="834">
          <cell r="Q834"/>
          <cell r="R834"/>
          <cell r="S834"/>
          <cell r="T834"/>
          <cell r="U834"/>
        </row>
        <row r="835">
          <cell r="Q835"/>
          <cell r="R835"/>
          <cell r="S835"/>
          <cell r="T835"/>
          <cell r="U835"/>
        </row>
        <row r="836">
          <cell r="Q836"/>
          <cell r="R836"/>
          <cell r="S836"/>
          <cell r="T836"/>
          <cell r="U836"/>
        </row>
        <row r="837">
          <cell r="Q837"/>
          <cell r="R837"/>
          <cell r="S837"/>
          <cell r="T837"/>
          <cell r="U837"/>
        </row>
        <row r="838">
          <cell r="Q838"/>
          <cell r="R838"/>
          <cell r="S838"/>
          <cell r="T838"/>
          <cell r="U838"/>
        </row>
        <row r="839">
          <cell r="Q839"/>
          <cell r="R839"/>
          <cell r="S839"/>
          <cell r="T839"/>
          <cell r="U839"/>
        </row>
        <row r="840">
          <cell r="Q840"/>
          <cell r="R840"/>
          <cell r="S840"/>
          <cell r="T840"/>
          <cell r="U840"/>
        </row>
        <row r="841">
          <cell r="Q841"/>
          <cell r="R841"/>
          <cell r="S841"/>
          <cell r="T841"/>
          <cell r="U841"/>
        </row>
        <row r="842">
          <cell r="Q842"/>
          <cell r="R842"/>
          <cell r="S842"/>
          <cell r="T842"/>
          <cell r="U842"/>
        </row>
        <row r="843">
          <cell r="Q843"/>
          <cell r="R843"/>
          <cell r="S843"/>
          <cell r="T843"/>
          <cell r="U843"/>
        </row>
        <row r="844">
          <cell r="Q844"/>
          <cell r="R844"/>
          <cell r="S844"/>
          <cell r="T844"/>
          <cell r="U844"/>
        </row>
        <row r="845">
          <cell r="Q845"/>
          <cell r="R845"/>
          <cell r="S845"/>
          <cell r="T845"/>
          <cell r="U845"/>
        </row>
        <row r="846">
          <cell r="Q846"/>
          <cell r="R846"/>
          <cell r="S846"/>
          <cell r="T846"/>
          <cell r="U846"/>
        </row>
        <row r="847">
          <cell r="Q847"/>
          <cell r="R847"/>
          <cell r="S847"/>
          <cell r="T847"/>
          <cell r="U847"/>
        </row>
        <row r="848">
          <cell r="Q848"/>
          <cell r="R848"/>
          <cell r="S848"/>
          <cell r="T848"/>
          <cell r="U848"/>
        </row>
        <row r="849">
          <cell r="Q849"/>
          <cell r="R849"/>
          <cell r="S849"/>
          <cell r="T849"/>
          <cell r="U849"/>
        </row>
        <row r="850">
          <cell r="Q850"/>
          <cell r="R850"/>
          <cell r="S850"/>
          <cell r="T850"/>
          <cell r="U850"/>
        </row>
        <row r="851">
          <cell r="Q851"/>
          <cell r="R851"/>
          <cell r="S851"/>
          <cell r="T851"/>
          <cell r="U851"/>
        </row>
        <row r="852">
          <cell r="Q852"/>
          <cell r="R852"/>
          <cell r="S852"/>
          <cell r="T852"/>
          <cell r="U852"/>
        </row>
        <row r="853">
          <cell r="Q853"/>
          <cell r="R853"/>
          <cell r="S853"/>
          <cell r="T853"/>
          <cell r="U853"/>
        </row>
        <row r="854">
          <cell r="Q854"/>
          <cell r="R854"/>
          <cell r="S854"/>
          <cell r="T854"/>
          <cell r="U854"/>
        </row>
        <row r="855">
          <cell r="Q855"/>
          <cell r="R855"/>
          <cell r="S855"/>
          <cell r="T855"/>
          <cell r="U855"/>
        </row>
        <row r="856">
          <cell r="Q856"/>
          <cell r="R856"/>
          <cell r="S856"/>
          <cell r="T856"/>
          <cell r="U856"/>
        </row>
        <row r="857">
          <cell r="Q857"/>
          <cell r="R857"/>
          <cell r="S857"/>
          <cell r="T857"/>
          <cell r="U857"/>
        </row>
        <row r="858">
          <cell r="Q858"/>
          <cell r="R858"/>
          <cell r="S858"/>
          <cell r="T858"/>
          <cell r="U858"/>
        </row>
        <row r="859">
          <cell r="Q859"/>
          <cell r="R859"/>
          <cell r="S859"/>
          <cell r="T859"/>
          <cell r="U859"/>
        </row>
        <row r="860">
          <cell r="Q860"/>
          <cell r="R860"/>
          <cell r="S860"/>
          <cell r="T860"/>
          <cell r="U860"/>
        </row>
        <row r="861">
          <cell r="Q861"/>
          <cell r="R861"/>
          <cell r="S861"/>
          <cell r="T861"/>
          <cell r="U861"/>
        </row>
        <row r="862">
          <cell r="Q862"/>
          <cell r="R862"/>
          <cell r="S862"/>
          <cell r="T862"/>
          <cell r="U862"/>
        </row>
        <row r="863">
          <cell r="Q863"/>
          <cell r="R863"/>
          <cell r="S863"/>
          <cell r="T863"/>
          <cell r="U863"/>
        </row>
        <row r="864">
          <cell r="Q864"/>
          <cell r="R864"/>
          <cell r="S864"/>
          <cell r="T864"/>
          <cell r="U864"/>
        </row>
        <row r="865">
          <cell r="Q865"/>
          <cell r="R865"/>
          <cell r="S865"/>
          <cell r="T865"/>
          <cell r="U865"/>
        </row>
        <row r="866">
          <cell r="Q866"/>
          <cell r="R866"/>
          <cell r="S866"/>
          <cell r="T866"/>
          <cell r="U866"/>
        </row>
        <row r="867">
          <cell r="Q867"/>
          <cell r="R867"/>
          <cell r="S867"/>
          <cell r="T867"/>
          <cell r="U867"/>
        </row>
        <row r="868">
          <cell r="Q868"/>
          <cell r="R868"/>
          <cell r="S868"/>
          <cell r="T868"/>
          <cell r="U868"/>
        </row>
        <row r="869">
          <cell r="Q869"/>
          <cell r="R869"/>
          <cell r="S869"/>
          <cell r="T869"/>
          <cell r="U869"/>
        </row>
        <row r="870">
          <cell r="Q870"/>
          <cell r="R870"/>
          <cell r="S870"/>
          <cell r="T870"/>
          <cell r="U870"/>
        </row>
        <row r="871">
          <cell r="Q871"/>
          <cell r="R871"/>
          <cell r="S871"/>
          <cell r="T871"/>
          <cell r="U871"/>
        </row>
        <row r="872">
          <cell r="Q872"/>
          <cell r="R872"/>
          <cell r="S872"/>
          <cell r="T872"/>
          <cell r="U872"/>
        </row>
        <row r="873">
          <cell r="Q873"/>
          <cell r="R873"/>
          <cell r="S873"/>
          <cell r="T873"/>
          <cell r="U873"/>
        </row>
        <row r="874">
          <cell r="Q874"/>
          <cell r="R874"/>
          <cell r="S874"/>
          <cell r="T874"/>
          <cell r="U874"/>
        </row>
        <row r="875">
          <cell r="Q875"/>
          <cell r="R875"/>
          <cell r="S875"/>
          <cell r="T875"/>
          <cell r="U875"/>
        </row>
        <row r="876">
          <cell r="Q876"/>
          <cell r="R876"/>
          <cell r="S876"/>
          <cell r="T876"/>
          <cell r="U876"/>
        </row>
        <row r="877">
          <cell r="Q877"/>
          <cell r="R877"/>
          <cell r="S877"/>
          <cell r="T877"/>
          <cell r="U877"/>
        </row>
        <row r="878">
          <cell r="Q878"/>
          <cell r="R878"/>
          <cell r="S878"/>
          <cell r="T878"/>
          <cell r="U878"/>
        </row>
        <row r="879">
          <cell r="Q879"/>
          <cell r="R879"/>
          <cell r="S879"/>
          <cell r="T879"/>
          <cell r="U879"/>
        </row>
        <row r="880">
          <cell r="Q880"/>
          <cell r="R880"/>
          <cell r="S880"/>
          <cell r="T880"/>
          <cell r="U880"/>
        </row>
        <row r="881">
          <cell r="Q881"/>
          <cell r="R881"/>
          <cell r="S881"/>
          <cell r="T881"/>
          <cell r="U881"/>
        </row>
        <row r="882">
          <cell r="Q882"/>
          <cell r="R882"/>
          <cell r="S882"/>
          <cell r="T882"/>
          <cell r="U882"/>
        </row>
        <row r="883">
          <cell r="Q883"/>
          <cell r="R883"/>
          <cell r="S883"/>
          <cell r="T883"/>
          <cell r="U883"/>
        </row>
        <row r="884">
          <cell r="Q884"/>
          <cell r="R884"/>
          <cell r="S884"/>
          <cell r="T884"/>
          <cell r="U884"/>
        </row>
        <row r="885">
          <cell r="Q885"/>
          <cell r="R885"/>
          <cell r="S885"/>
          <cell r="T885"/>
          <cell r="U885"/>
        </row>
        <row r="886">
          <cell r="Q886"/>
          <cell r="R886"/>
          <cell r="S886"/>
          <cell r="T886"/>
          <cell r="U886"/>
        </row>
        <row r="887">
          <cell r="Q887"/>
          <cell r="R887"/>
          <cell r="S887"/>
          <cell r="T887"/>
          <cell r="U887"/>
        </row>
        <row r="888">
          <cell r="Q888"/>
          <cell r="R888"/>
          <cell r="S888"/>
          <cell r="T888"/>
          <cell r="U888"/>
        </row>
        <row r="889">
          <cell r="Q889"/>
          <cell r="R889"/>
          <cell r="S889"/>
          <cell r="T889"/>
          <cell r="U889"/>
        </row>
        <row r="890">
          <cell r="Q890"/>
          <cell r="R890"/>
          <cell r="S890"/>
          <cell r="T890"/>
          <cell r="U890"/>
        </row>
        <row r="891">
          <cell r="Q891"/>
          <cell r="R891"/>
          <cell r="S891"/>
          <cell r="T891"/>
          <cell r="U891"/>
        </row>
        <row r="892">
          <cell r="Q892"/>
          <cell r="R892"/>
          <cell r="S892"/>
          <cell r="T892"/>
          <cell r="U892"/>
        </row>
        <row r="893">
          <cell r="Q893"/>
          <cell r="R893"/>
          <cell r="S893"/>
          <cell r="T893"/>
          <cell r="U893"/>
        </row>
        <row r="894">
          <cell r="Q894"/>
          <cell r="R894"/>
          <cell r="S894"/>
          <cell r="T894"/>
          <cell r="U894"/>
        </row>
        <row r="895">
          <cell r="Q895"/>
          <cell r="R895"/>
          <cell r="S895"/>
          <cell r="T895"/>
          <cell r="U895"/>
        </row>
        <row r="896">
          <cell r="Q896"/>
          <cell r="R896"/>
          <cell r="S896"/>
          <cell r="T896"/>
          <cell r="U896"/>
        </row>
        <row r="897">
          <cell r="Q897"/>
          <cell r="R897"/>
          <cell r="S897"/>
          <cell r="T897"/>
          <cell r="U897"/>
        </row>
        <row r="898">
          <cell r="Q898"/>
          <cell r="R898"/>
          <cell r="S898"/>
          <cell r="T898"/>
          <cell r="U898"/>
        </row>
        <row r="899">
          <cell r="Q899"/>
          <cell r="R899"/>
          <cell r="S899"/>
          <cell r="T899"/>
          <cell r="U899"/>
        </row>
        <row r="900">
          <cell r="Q900"/>
          <cell r="R900"/>
          <cell r="S900"/>
          <cell r="T900"/>
          <cell r="U900"/>
        </row>
        <row r="901">
          <cell r="Q901"/>
          <cell r="R901"/>
          <cell r="S901"/>
          <cell r="T901"/>
          <cell r="U901"/>
        </row>
        <row r="902">
          <cell r="Q902"/>
          <cell r="R902"/>
          <cell r="S902"/>
          <cell r="T902"/>
          <cell r="U902"/>
        </row>
        <row r="903">
          <cell r="Q903"/>
          <cell r="R903"/>
          <cell r="S903"/>
          <cell r="T903"/>
          <cell r="U903"/>
        </row>
        <row r="904">
          <cell r="Q904"/>
          <cell r="R904"/>
          <cell r="S904"/>
          <cell r="T904"/>
          <cell r="U904"/>
        </row>
        <row r="905">
          <cell r="Q905"/>
          <cell r="R905"/>
          <cell r="S905"/>
          <cell r="T905"/>
          <cell r="U905"/>
        </row>
        <row r="906">
          <cell r="Q906"/>
          <cell r="R906"/>
          <cell r="S906"/>
          <cell r="T906"/>
          <cell r="U906"/>
        </row>
        <row r="907">
          <cell r="Q907"/>
          <cell r="R907"/>
          <cell r="S907"/>
          <cell r="T907"/>
          <cell r="U907"/>
        </row>
        <row r="908">
          <cell r="Q908"/>
          <cell r="R908"/>
          <cell r="S908"/>
          <cell r="T908"/>
          <cell r="U908"/>
        </row>
        <row r="909">
          <cell r="Q909"/>
          <cell r="R909"/>
          <cell r="S909"/>
          <cell r="T909"/>
          <cell r="U909"/>
        </row>
        <row r="910">
          <cell r="Q910"/>
          <cell r="R910"/>
          <cell r="S910"/>
          <cell r="T910"/>
          <cell r="U910"/>
        </row>
        <row r="911">
          <cell r="Q911"/>
          <cell r="R911"/>
          <cell r="S911"/>
          <cell r="T911"/>
          <cell r="U911"/>
        </row>
        <row r="912">
          <cell r="Q912"/>
          <cell r="R912"/>
          <cell r="S912"/>
          <cell r="T912"/>
          <cell r="U912"/>
        </row>
        <row r="913">
          <cell r="Q913"/>
          <cell r="R913"/>
          <cell r="S913"/>
          <cell r="T913"/>
          <cell r="U913"/>
        </row>
        <row r="914">
          <cell r="Q914"/>
          <cell r="R914"/>
          <cell r="S914"/>
          <cell r="T914"/>
          <cell r="U914"/>
        </row>
        <row r="915">
          <cell r="Q915"/>
          <cell r="R915"/>
          <cell r="S915"/>
          <cell r="T915"/>
          <cell r="U915"/>
        </row>
        <row r="916">
          <cell r="Q916"/>
          <cell r="R916"/>
          <cell r="S916"/>
          <cell r="T916"/>
          <cell r="U916"/>
        </row>
        <row r="917">
          <cell r="Q917"/>
          <cell r="R917"/>
          <cell r="S917"/>
          <cell r="T917"/>
          <cell r="U917"/>
        </row>
        <row r="918">
          <cell r="Q918"/>
          <cell r="R918"/>
          <cell r="S918"/>
          <cell r="T918"/>
          <cell r="U918"/>
        </row>
        <row r="919">
          <cell r="Q919"/>
          <cell r="R919"/>
          <cell r="S919"/>
          <cell r="T919"/>
          <cell r="U919"/>
        </row>
        <row r="920">
          <cell r="Q920"/>
          <cell r="R920"/>
          <cell r="S920"/>
          <cell r="T920"/>
          <cell r="U920"/>
        </row>
        <row r="921">
          <cell r="Q921"/>
          <cell r="R921"/>
          <cell r="S921"/>
          <cell r="T921"/>
          <cell r="U921"/>
        </row>
        <row r="922">
          <cell r="Q922"/>
          <cell r="R922"/>
          <cell r="S922"/>
          <cell r="T922"/>
          <cell r="U922"/>
        </row>
        <row r="923">
          <cell r="Q923"/>
          <cell r="R923"/>
          <cell r="S923"/>
          <cell r="T923"/>
          <cell r="U923"/>
        </row>
        <row r="924">
          <cell r="Q924"/>
          <cell r="R924"/>
          <cell r="S924"/>
          <cell r="T924"/>
          <cell r="U924"/>
        </row>
        <row r="925">
          <cell r="Q925"/>
          <cell r="R925"/>
          <cell r="S925"/>
          <cell r="T925"/>
          <cell r="U925"/>
        </row>
        <row r="926">
          <cell r="Q926"/>
          <cell r="R926"/>
          <cell r="S926"/>
          <cell r="T926"/>
          <cell r="U926"/>
        </row>
        <row r="927">
          <cell r="Q927"/>
          <cell r="R927"/>
          <cell r="S927"/>
          <cell r="T927"/>
          <cell r="U927"/>
        </row>
        <row r="928">
          <cell r="Q928"/>
          <cell r="R928"/>
          <cell r="S928"/>
          <cell r="T928"/>
          <cell r="U928"/>
        </row>
        <row r="929">
          <cell r="Q929"/>
          <cell r="R929"/>
          <cell r="S929"/>
          <cell r="T929"/>
          <cell r="U929"/>
        </row>
        <row r="930">
          <cell r="Q930"/>
          <cell r="R930"/>
          <cell r="S930"/>
          <cell r="T930"/>
          <cell r="U930"/>
        </row>
        <row r="931">
          <cell r="Q931"/>
          <cell r="R931"/>
          <cell r="S931"/>
          <cell r="T931"/>
          <cell r="U931"/>
        </row>
        <row r="932">
          <cell r="Q932"/>
          <cell r="R932"/>
          <cell r="S932"/>
          <cell r="T932"/>
          <cell r="U932"/>
        </row>
        <row r="933">
          <cell r="Q933"/>
          <cell r="R933"/>
          <cell r="S933"/>
          <cell r="T933"/>
          <cell r="U933"/>
        </row>
        <row r="934">
          <cell r="Q934"/>
          <cell r="R934"/>
          <cell r="S934"/>
          <cell r="T934"/>
          <cell r="U934"/>
        </row>
        <row r="935">
          <cell r="Q935"/>
          <cell r="R935"/>
          <cell r="S935"/>
          <cell r="T935"/>
          <cell r="U935"/>
        </row>
        <row r="936">
          <cell r="Q936"/>
          <cell r="R936"/>
          <cell r="S936"/>
          <cell r="T936"/>
          <cell r="U936"/>
        </row>
        <row r="937">
          <cell r="Q937"/>
          <cell r="R937"/>
          <cell r="S937"/>
          <cell r="T937"/>
          <cell r="U937"/>
        </row>
        <row r="938">
          <cell r="Q938"/>
          <cell r="R938"/>
          <cell r="S938"/>
          <cell r="T938"/>
          <cell r="U938"/>
        </row>
        <row r="939">
          <cell r="Q939"/>
          <cell r="R939"/>
          <cell r="S939"/>
          <cell r="T939"/>
          <cell r="U939"/>
        </row>
        <row r="940">
          <cell r="Q940"/>
          <cell r="R940"/>
          <cell r="S940"/>
          <cell r="T940"/>
          <cell r="U940"/>
        </row>
        <row r="941">
          <cell r="Q941"/>
          <cell r="R941"/>
          <cell r="S941"/>
          <cell r="T941"/>
          <cell r="U941"/>
        </row>
        <row r="942">
          <cell r="Q942"/>
          <cell r="R942"/>
          <cell r="S942"/>
          <cell r="T942"/>
          <cell r="U942"/>
        </row>
        <row r="943">
          <cell r="Q943"/>
          <cell r="R943"/>
          <cell r="S943"/>
          <cell r="T943"/>
          <cell r="U943"/>
        </row>
        <row r="944">
          <cell r="Q944"/>
          <cell r="R944"/>
          <cell r="S944"/>
          <cell r="T944"/>
          <cell r="U944"/>
        </row>
        <row r="945">
          <cell r="Q945"/>
          <cell r="R945"/>
          <cell r="S945"/>
          <cell r="T945"/>
          <cell r="U945"/>
        </row>
        <row r="946">
          <cell r="Q946"/>
          <cell r="R946"/>
          <cell r="S946"/>
          <cell r="T946"/>
          <cell r="U946"/>
        </row>
        <row r="947">
          <cell r="Q947"/>
          <cell r="R947"/>
          <cell r="S947"/>
          <cell r="T947"/>
          <cell r="U947"/>
        </row>
        <row r="948">
          <cell r="Q948"/>
          <cell r="R948"/>
          <cell r="S948"/>
          <cell r="T948"/>
          <cell r="U948"/>
        </row>
        <row r="949">
          <cell r="Q949"/>
          <cell r="R949"/>
          <cell r="S949"/>
          <cell r="T949"/>
          <cell r="U949"/>
        </row>
        <row r="950">
          <cell r="Q950"/>
          <cell r="R950"/>
          <cell r="S950"/>
          <cell r="T950"/>
          <cell r="U950"/>
        </row>
        <row r="951">
          <cell r="Q951"/>
          <cell r="R951"/>
          <cell r="S951"/>
          <cell r="T951"/>
          <cell r="U951"/>
        </row>
        <row r="952">
          <cell r="Q952"/>
          <cell r="R952"/>
          <cell r="S952"/>
          <cell r="T952"/>
          <cell r="U952"/>
        </row>
        <row r="953">
          <cell r="Q953"/>
          <cell r="R953"/>
          <cell r="S953"/>
          <cell r="T953"/>
          <cell r="U953"/>
        </row>
        <row r="954">
          <cell r="Q954"/>
          <cell r="R954"/>
          <cell r="S954"/>
          <cell r="T954"/>
          <cell r="U954"/>
        </row>
        <row r="955">
          <cell r="Q955"/>
          <cell r="R955"/>
          <cell r="S955"/>
          <cell r="T955"/>
          <cell r="U955"/>
        </row>
        <row r="956">
          <cell r="Q956"/>
          <cell r="R956"/>
          <cell r="S956"/>
          <cell r="T956"/>
          <cell r="U956"/>
        </row>
        <row r="957">
          <cell r="Q957"/>
          <cell r="R957"/>
          <cell r="S957"/>
          <cell r="T957"/>
          <cell r="U957"/>
        </row>
        <row r="958">
          <cell r="Q958"/>
          <cell r="R958"/>
          <cell r="S958"/>
          <cell r="T958"/>
          <cell r="U958"/>
        </row>
        <row r="959">
          <cell r="Q959"/>
          <cell r="R959"/>
          <cell r="S959"/>
          <cell r="T959"/>
          <cell r="U959"/>
        </row>
        <row r="960">
          <cell r="Q960"/>
          <cell r="R960"/>
          <cell r="S960"/>
          <cell r="T960"/>
          <cell r="U960"/>
        </row>
        <row r="961">
          <cell r="Q961"/>
          <cell r="R961"/>
          <cell r="S961"/>
          <cell r="T961"/>
          <cell r="U961"/>
        </row>
        <row r="962">
          <cell r="Q962"/>
          <cell r="R962"/>
          <cell r="S962"/>
          <cell r="T962"/>
          <cell r="U962"/>
        </row>
        <row r="963">
          <cell r="Q963"/>
          <cell r="R963"/>
          <cell r="S963"/>
          <cell r="T963"/>
          <cell r="U963"/>
        </row>
        <row r="964">
          <cell r="Q964"/>
          <cell r="R964"/>
          <cell r="S964"/>
          <cell r="T964"/>
          <cell r="U964"/>
        </row>
        <row r="965">
          <cell r="Q965"/>
          <cell r="R965"/>
          <cell r="S965"/>
          <cell r="T965"/>
          <cell r="U965"/>
        </row>
        <row r="966">
          <cell r="Q966"/>
          <cell r="R966"/>
          <cell r="S966"/>
          <cell r="T966"/>
          <cell r="U966"/>
        </row>
        <row r="967">
          <cell r="Q967"/>
          <cell r="R967"/>
          <cell r="S967"/>
          <cell r="T967"/>
          <cell r="U967"/>
        </row>
        <row r="968">
          <cell r="Q968"/>
          <cell r="R968"/>
          <cell r="S968"/>
          <cell r="T968"/>
          <cell r="U968"/>
        </row>
        <row r="969">
          <cell r="Q969"/>
          <cell r="R969"/>
          <cell r="S969"/>
          <cell r="T969"/>
          <cell r="U969"/>
        </row>
        <row r="970">
          <cell r="Q970"/>
          <cell r="R970"/>
          <cell r="S970"/>
          <cell r="T970"/>
          <cell r="U970"/>
        </row>
        <row r="971">
          <cell r="Q971"/>
          <cell r="R971"/>
          <cell r="S971"/>
          <cell r="T971"/>
          <cell r="U971"/>
        </row>
        <row r="972">
          <cell r="Q972"/>
          <cell r="R972"/>
          <cell r="S972"/>
          <cell r="T972"/>
          <cell r="U972"/>
        </row>
        <row r="973">
          <cell r="Q973"/>
          <cell r="R973"/>
          <cell r="S973"/>
          <cell r="T973"/>
          <cell r="U973"/>
        </row>
        <row r="974">
          <cell r="Q974"/>
          <cell r="R974"/>
          <cell r="S974"/>
          <cell r="T974"/>
          <cell r="U974"/>
        </row>
        <row r="975">
          <cell r="Q975"/>
          <cell r="R975"/>
          <cell r="S975"/>
          <cell r="T975"/>
          <cell r="U975"/>
        </row>
        <row r="976">
          <cell r="Q976"/>
          <cell r="R976"/>
          <cell r="S976"/>
          <cell r="T976"/>
          <cell r="U976"/>
        </row>
        <row r="977">
          <cell r="Q977"/>
          <cell r="R977"/>
          <cell r="S977"/>
          <cell r="T977"/>
          <cell r="U977"/>
        </row>
        <row r="978">
          <cell r="Q978"/>
          <cell r="R978"/>
          <cell r="S978"/>
          <cell r="T978"/>
          <cell r="U978"/>
        </row>
        <row r="979">
          <cell r="Q979"/>
          <cell r="R979"/>
          <cell r="S979"/>
          <cell r="T979"/>
          <cell r="U979"/>
        </row>
        <row r="980">
          <cell r="Q980"/>
          <cell r="R980"/>
          <cell r="S980"/>
          <cell r="T980"/>
          <cell r="U980"/>
        </row>
        <row r="981">
          <cell r="Q981"/>
          <cell r="R981"/>
          <cell r="S981"/>
          <cell r="T981"/>
          <cell r="U981"/>
        </row>
        <row r="982">
          <cell r="Q982"/>
          <cell r="R982"/>
          <cell r="S982"/>
          <cell r="T982"/>
          <cell r="U982"/>
        </row>
        <row r="983">
          <cell r="Q983"/>
          <cell r="R983"/>
          <cell r="S983"/>
          <cell r="T983"/>
          <cell r="U983"/>
        </row>
        <row r="984">
          <cell r="Q984"/>
          <cell r="R984"/>
          <cell r="S984"/>
          <cell r="T984"/>
          <cell r="U984"/>
        </row>
        <row r="985">
          <cell r="Q985"/>
          <cell r="R985"/>
          <cell r="S985"/>
          <cell r="T985"/>
          <cell r="U985"/>
        </row>
        <row r="986">
          <cell r="Q986"/>
          <cell r="R986"/>
          <cell r="S986"/>
          <cell r="T986"/>
          <cell r="U986"/>
        </row>
        <row r="987">
          <cell r="Q987"/>
          <cell r="R987"/>
          <cell r="S987"/>
          <cell r="T987"/>
          <cell r="U987"/>
        </row>
        <row r="988">
          <cell r="Q988"/>
          <cell r="R988"/>
          <cell r="S988"/>
          <cell r="T988"/>
          <cell r="U988"/>
        </row>
        <row r="989">
          <cell r="Q989"/>
          <cell r="R989"/>
          <cell r="S989"/>
          <cell r="T989"/>
          <cell r="U989"/>
        </row>
        <row r="990">
          <cell r="Q990"/>
          <cell r="R990"/>
          <cell r="S990"/>
          <cell r="T990"/>
          <cell r="U990"/>
        </row>
        <row r="991">
          <cell r="Q991"/>
          <cell r="R991"/>
          <cell r="S991"/>
          <cell r="T991"/>
          <cell r="U991"/>
        </row>
        <row r="992">
          <cell r="Q992"/>
          <cell r="R992"/>
          <cell r="S992"/>
          <cell r="T992"/>
          <cell r="U992"/>
        </row>
        <row r="993">
          <cell r="Q993"/>
          <cell r="R993"/>
          <cell r="S993"/>
          <cell r="T993"/>
          <cell r="U993"/>
        </row>
        <row r="994">
          <cell r="Q994"/>
          <cell r="R994"/>
          <cell r="S994"/>
          <cell r="T994"/>
          <cell r="U994"/>
        </row>
        <row r="995">
          <cell r="Q995"/>
          <cell r="R995"/>
          <cell r="S995"/>
          <cell r="T995"/>
          <cell r="U995"/>
        </row>
        <row r="996">
          <cell r="Q996"/>
          <cell r="R996"/>
          <cell r="S996"/>
          <cell r="T996"/>
          <cell r="U996"/>
        </row>
        <row r="997">
          <cell r="Q997"/>
          <cell r="R997"/>
          <cell r="S997"/>
          <cell r="T997"/>
          <cell r="U997"/>
        </row>
        <row r="998">
          <cell r="Q998"/>
          <cell r="R998"/>
          <cell r="S998"/>
          <cell r="T998"/>
          <cell r="U998"/>
        </row>
        <row r="999">
          <cell r="Q999"/>
          <cell r="R999"/>
          <cell r="S999"/>
          <cell r="T999"/>
          <cell r="U999"/>
        </row>
        <row r="1000">
          <cell r="Q1000"/>
          <cell r="R1000"/>
          <cell r="S1000"/>
          <cell r="T1000"/>
          <cell r="U1000"/>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Deserción y rotación de los niños participantes del proyecto</v>
          </cell>
          <cell r="I5">
            <v>4</v>
          </cell>
          <cell r="J5">
            <v>5</v>
          </cell>
          <cell r="K5">
            <v>4</v>
          </cell>
          <cell r="L5">
            <v>4</v>
          </cell>
          <cell r="M5">
            <v>4</v>
          </cell>
          <cell r="N5">
            <v>5</v>
          </cell>
          <cell r="P5">
            <v>26</v>
          </cell>
          <cell r="Q5">
            <v>4</v>
          </cell>
          <cell r="R5" t="str">
            <v>Probable</v>
          </cell>
        </row>
        <row r="6">
          <cell r="H6" t="str">
            <v>Dificultades para la consecución  de espacios adecuados para el funcionamiento de los  Centro de formación CREA</v>
          </cell>
          <cell r="I6">
            <v>3</v>
          </cell>
          <cell r="J6">
            <v>4</v>
          </cell>
          <cell r="K6">
            <v>3</v>
          </cell>
          <cell r="L6">
            <v>4</v>
          </cell>
          <cell r="M6">
            <v>4</v>
          </cell>
          <cell r="N6">
            <v>4</v>
          </cell>
          <cell r="P6">
            <v>22</v>
          </cell>
          <cell r="Q6">
            <v>4</v>
          </cell>
          <cell r="R6" t="str">
            <v>Probable</v>
          </cell>
        </row>
        <row r="7">
          <cell r="H7" t="str">
            <v>Demoras en los procesos contractuales para la provisión de personal y servcios.</v>
          </cell>
          <cell r="I7">
            <v>5</v>
          </cell>
          <cell r="J7">
            <v>5</v>
          </cell>
          <cell r="K7">
            <v>5</v>
          </cell>
          <cell r="L7">
            <v>4</v>
          </cell>
          <cell r="M7">
            <v>4</v>
          </cell>
          <cell r="N7">
            <v>5</v>
          </cell>
          <cell r="P7">
            <v>28</v>
          </cell>
          <cell r="Q7">
            <v>5</v>
          </cell>
          <cell r="R7" t="str">
            <v>Casi Seguro</v>
          </cell>
        </row>
        <row r="8">
          <cell r="H8" t="str">
            <v>Daños en la dotación asignada a cada Centro de Formación CREA (instrumentos, electródomesticos, entre otros)</v>
          </cell>
          <cell r="I8">
            <v>5</v>
          </cell>
          <cell r="J8">
            <v>4</v>
          </cell>
          <cell r="K8">
            <v>5</v>
          </cell>
          <cell r="L8">
            <v>4</v>
          </cell>
          <cell r="M8">
            <v>5</v>
          </cell>
          <cell r="N8">
            <v>4</v>
          </cell>
          <cell r="P8">
            <v>27</v>
          </cell>
          <cell r="Q8">
            <v>5</v>
          </cell>
          <cell r="R8" t="str">
            <v>Casi Seguro</v>
          </cell>
        </row>
        <row r="9">
          <cell r="H9" t="str">
            <v>Posibilidad de ocurrencia de accidentes en las instalaciones de los Centro de Formación CREA</v>
          </cell>
          <cell r="I9">
            <v>4</v>
          </cell>
          <cell r="J9">
            <v>3</v>
          </cell>
          <cell r="K9">
            <v>4</v>
          </cell>
          <cell r="L9">
            <v>4</v>
          </cell>
          <cell r="M9">
            <v>3</v>
          </cell>
          <cell r="N9">
            <v>4</v>
          </cell>
          <cell r="P9">
            <v>22</v>
          </cell>
          <cell r="Q9">
            <v>4</v>
          </cell>
          <cell r="R9" t="str">
            <v>Probable</v>
          </cell>
        </row>
        <row r="10">
          <cell r="H10" t="str">
            <v>Deterioro de la infraestructura física de los Centro de Formación CREA</v>
          </cell>
          <cell r="I10">
            <v>3</v>
          </cell>
          <cell r="J10">
            <v>2</v>
          </cell>
          <cell r="K10">
            <v>3</v>
          </cell>
          <cell r="L10">
            <v>4</v>
          </cell>
          <cell r="M10">
            <v>5</v>
          </cell>
          <cell r="N10">
            <v>5</v>
          </cell>
          <cell r="P10">
            <v>22</v>
          </cell>
          <cell r="Q10">
            <v>4</v>
          </cell>
          <cell r="R10" t="str">
            <v>Probable</v>
          </cell>
        </row>
        <row r="11">
          <cell r="H11" t="str">
            <v>Acceso no Autorizado a la información del sistema de Información de Formación SIF</v>
          </cell>
          <cell r="I11">
            <v>3</v>
          </cell>
          <cell r="J11">
            <v>3</v>
          </cell>
          <cell r="K11">
            <v>3</v>
          </cell>
          <cell r="L11">
            <v>2</v>
          </cell>
          <cell r="M11">
            <v>2</v>
          </cell>
          <cell r="N11">
            <v>3</v>
          </cell>
          <cell r="P11">
            <v>16</v>
          </cell>
          <cell r="Q11">
            <v>3</v>
          </cell>
          <cell r="R11" t="str">
            <v>Posible</v>
          </cell>
        </row>
        <row r="12">
          <cell r="H12" t="str">
            <v>Dificultad en la articulación entre la propuesta de formación artística presentada por las organizaciones vinculadas al proyecto y el modelo formativo del programa CREA - IDARTES.</v>
          </cell>
          <cell r="I12">
            <v>4</v>
          </cell>
          <cell r="J12">
            <v>5</v>
          </cell>
          <cell r="K12">
            <v>4</v>
          </cell>
          <cell r="L12">
            <v>3</v>
          </cell>
          <cell r="M12">
            <v>4</v>
          </cell>
          <cell r="N12">
            <v>3</v>
          </cell>
          <cell r="P12">
            <v>23</v>
          </cell>
          <cell r="Q12">
            <v>4</v>
          </cell>
          <cell r="R12" t="str">
            <v>Probable</v>
          </cell>
        </row>
        <row r="13">
          <cell r="H13" t="str">
            <v>Contratación - Corrupción</v>
          </cell>
          <cell r="P13">
            <v>0</v>
          </cell>
          <cell r="Q13" t="str">
            <v xml:space="preserve"> </v>
          </cell>
          <cell r="R13" t="str">
            <v xml:space="preserve"> </v>
          </cell>
        </row>
        <row r="14">
          <cell r="P14">
            <v>0</v>
          </cell>
          <cell r="Q14" t="str">
            <v xml:space="preserve"> </v>
          </cell>
          <cell r="R14" t="str">
            <v xml:space="preserve"> </v>
          </cell>
        </row>
        <row r="15">
          <cell r="P15">
            <v>0</v>
          </cell>
          <cell r="Q15" t="str">
            <v xml:space="preserve"> </v>
          </cell>
          <cell r="R15" t="str">
            <v xml:space="preserve"> </v>
          </cell>
        </row>
        <row r="16">
          <cell r="P16">
            <v>0</v>
          </cell>
          <cell r="Q16" t="str">
            <v xml:space="preserve"> </v>
          </cell>
          <cell r="R16" t="str">
            <v xml:space="preserve"> </v>
          </cell>
        </row>
        <row r="17">
          <cell r="P17">
            <v>0</v>
          </cell>
          <cell r="Q17" t="str">
            <v xml:space="preserve"> </v>
          </cell>
          <cell r="R17" t="str">
            <v xml:space="preserve"> </v>
          </cell>
        </row>
        <row r="18">
          <cell r="P18">
            <v>0</v>
          </cell>
          <cell r="Q18" t="str">
            <v xml:space="preserve"> </v>
          </cell>
          <cell r="R18" t="str">
            <v xml:space="preserve"> </v>
          </cell>
        </row>
        <row r="19">
          <cell r="P19">
            <v>0</v>
          </cell>
          <cell r="Q19" t="str">
            <v xml:space="preserve"> </v>
          </cell>
          <cell r="R19" t="str">
            <v xml:space="preserve"> </v>
          </cell>
        </row>
        <row r="20">
          <cell r="P20">
            <v>0</v>
          </cell>
          <cell r="Q20" t="str">
            <v xml:space="preserve"> </v>
          </cell>
          <cell r="R20" t="str">
            <v xml:space="preserve"> </v>
          </cell>
        </row>
        <row r="21">
          <cell r="P21">
            <v>0</v>
          </cell>
          <cell r="Q21" t="str">
            <v xml:space="preserve"> </v>
          </cell>
          <cell r="R21" t="str">
            <v xml:space="preserve"> </v>
          </cell>
        </row>
        <row r="22">
          <cell r="P22">
            <v>0</v>
          </cell>
          <cell r="Q22" t="str">
            <v xml:space="preserve"> </v>
          </cell>
          <cell r="R22" t="str">
            <v xml:space="preserve"> </v>
          </cell>
        </row>
        <row r="23">
          <cell r="P23">
            <v>0</v>
          </cell>
          <cell r="Q23" t="str">
            <v xml:space="preserve"> </v>
          </cell>
          <cell r="R23" t="str">
            <v xml:space="preserve"> </v>
          </cell>
        </row>
        <row r="24">
          <cell r="P24">
            <v>0</v>
          </cell>
          <cell r="Q24" t="str">
            <v xml:space="preserve"> </v>
          </cell>
          <cell r="R24" t="str">
            <v xml:space="preserve"> </v>
          </cell>
        </row>
        <row r="25">
          <cell r="P25">
            <v>0</v>
          </cell>
          <cell r="Q25" t="str">
            <v xml:space="preserve"> </v>
          </cell>
          <cell r="R25" t="str">
            <v xml:space="preserve"> </v>
          </cell>
        </row>
        <row r="26">
          <cell r="P26">
            <v>0</v>
          </cell>
          <cell r="Q26" t="str">
            <v xml:space="preserve"> </v>
          </cell>
          <cell r="R26" t="str">
            <v xml:space="preserve"> </v>
          </cell>
        </row>
        <row r="27">
          <cell r="P27">
            <v>0</v>
          </cell>
          <cell r="Q27" t="str">
            <v xml:space="preserve"> </v>
          </cell>
          <cell r="R27" t="str">
            <v xml:space="preserve"> </v>
          </cell>
        </row>
        <row r="28">
          <cell r="P28">
            <v>0</v>
          </cell>
          <cell r="Q28" t="str">
            <v xml:space="preserve"> </v>
          </cell>
          <cell r="R28" t="str">
            <v xml:space="preserve"> </v>
          </cell>
        </row>
        <row r="29">
          <cell r="P29">
            <v>0</v>
          </cell>
          <cell r="Q29" t="str">
            <v xml:space="preserve"> </v>
          </cell>
          <cell r="R29" t="str">
            <v xml:space="preserve"> </v>
          </cell>
        </row>
        <row r="30">
          <cell r="P30">
            <v>0</v>
          </cell>
          <cell r="Q30" t="str">
            <v xml:space="preserve"> </v>
          </cell>
          <cell r="R30" t="str">
            <v xml:space="preserve"> </v>
          </cell>
        </row>
        <row r="31">
          <cell r="P31">
            <v>0</v>
          </cell>
          <cell r="Q31" t="str">
            <v xml:space="preserve"> </v>
          </cell>
          <cell r="R31" t="str">
            <v xml:space="preserve"> </v>
          </cell>
        </row>
        <row r="32">
          <cell r="P32">
            <v>0</v>
          </cell>
          <cell r="Q32" t="str">
            <v xml:space="preserve"> </v>
          </cell>
          <cell r="R32" t="str">
            <v xml:space="preserve"> </v>
          </cell>
        </row>
        <row r="33">
          <cell r="P33">
            <v>0</v>
          </cell>
          <cell r="Q33" t="str">
            <v xml:space="preserve"> </v>
          </cell>
          <cell r="R33" t="str">
            <v xml:space="preserve"> </v>
          </cell>
        </row>
        <row r="34">
          <cell r="P34">
            <v>0</v>
          </cell>
          <cell r="Q34" t="str">
            <v xml:space="preserve"> </v>
          </cell>
          <cell r="R34" t="str">
            <v xml:space="preserve"> </v>
          </cell>
        </row>
      </sheetData>
      <sheetData sheetId="1"/>
      <sheetData sheetId="2">
        <row r="4">
          <cell r="H4" t="str">
            <v>Medición del Riesgo Impacto</v>
          </cell>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Deserción y rotación de los niños participantes del proyecto</v>
          </cell>
          <cell r="D6" t="str">
            <v>Si</v>
          </cell>
          <cell r="E6" t="str">
            <v>Si</v>
          </cell>
          <cell r="F6" t="str">
            <v>Si</v>
          </cell>
          <cell r="G6" t="str">
            <v>No</v>
          </cell>
          <cell r="H6" t="str">
            <v>Si</v>
          </cell>
          <cell r="I6" t="str">
            <v>No</v>
          </cell>
          <cell r="J6" t="str">
            <v>No</v>
          </cell>
          <cell r="K6" t="str">
            <v>No</v>
          </cell>
          <cell r="L6" t="str">
            <v>No</v>
          </cell>
          <cell r="M6" t="str">
            <v>No</v>
          </cell>
          <cell r="N6">
            <v>4</v>
          </cell>
          <cell r="O6" t="str">
            <v>Menor</v>
          </cell>
        </row>
        <row r="7">
          <cell r="C7" t="str">
            <v>Dificultades para la consecución  de espacios adecuados para el funcionamiento de los  Centro de formación CREA</v>
          </cell>
          <cell r="D7" t="str">
            <v>Si</v>
          </cell>
          <cell r="E7" t="str">
            <v>Si</v>
          </cell>
          <cell r="F7" t="str">
            <v>Si</v>
          </cell>
          <cell r="G7" t="str">
            <v>No</v>
          </cell>
          <cell r="H7" t="str">
            <v>No</v>
          </cell>
          <cell r="I7" t="str">
            <v>No</v>
          </cell>
          <cell r="J7" t="str">
            <v>No</v>
          </cell>
          <cell r="K7" t="str">
            <v>No</v>
          </cell>
          <cell r="L7" t="str">
            <v>No</v>
          </cell>
          <cell r="M7" t="str">
            <v>No</v>
          </cell>
          <cell r="N7">
            <v>3</v>
          </cell>
          <cell r="O7" t="str">
            <v>Menor</v>
          </cell>
        </row>
        <row r="8">
          <cell r="C8" t="str">
            <v>Demoras en los procesos contractuales para la provisión de personal y servcios.</v>
          </cell>
          <cell r="D8" t="str">
            <v>Si</v>
          </cell>
          <cell r="E8" t="str">
            <v>Si</v>
          </cell>
          <cell r="F8" t="str">
            <v>Si</v>
          </cell>
          <cell r="G8" t="str">
            <v>No</v>
          </cell>
          <cell r="H8" t="str">
            <v>Si</v>
          </cell>
          <cell r="I8" t="str">
            <v>No</v>
          </cell>
          <cell r="J8" t="str">
            <v>No</v>
          </cell>
          <cell r="K8" t="str">
            <v>No</v>
          </cell>
          <cell r="L8" t="str">
            <v>No</v>
          </cell>
          <cell r="M8" t="str">
            <v>No</v>
          </cell>
          <cell r="N8">
            <v>4</v>
          </cell>
          <cell r="O8" t="str">
            <v>Menor</v>
          </cell>
        </row>
        <row r="9">
          <cell r="C9" t="str">
            <v>Daños en la dotación asignada a cada Centro de Formación CREA (instrumentos, electródomesticos, entre otros)</v>
          </cell>
          <cell r="D9" t="str">
            <v>Si</v>
          </cell>
          <cell r="E9" t="str">
            <v>Si</v>
          </cell>
          <cell r="F9" t="str">
            <v>No</v>
          </cell>
          <cell r="G9" t="str">
            <v>Si</v>
          </cell>
          <cell r="H9" t="str">
            <v>Si</v>
          </cell>
          <cell r="I9" t="str">
            <v>No</v>
          </cell>
          <cell r="J9" t="str">
            <v>No</v>
          </cell>
          <cell r="K9" t="str">
            <v>No</v>
          </cell>
          <cell r="L9" t="str">
            <v>No</v>
          </cell>
          <cell r="M9" t="str">
            <v>No</v>
          </cell>
          <cell r="N9">
            <v>4</v>
          </cell>
          <cell r="O9" t="str">
            <v>Menor</v>
          </cell>
        </row>
        <row r="10">
          <cell r="C10" t="str">
            <v>Posibilidad de ocurrencia de accidentes en las instalaciones de los Centro de Formación CREA</v>
          </cell>
          <cell r="D10" t="str">
            <v>No</v>
          </cell>
          <cell r="E10" t="str">
            <v>No</v>
          </cell>
          <cell r="F10" t="str">
            <v>No</v>
          </cell>
          <cell r="G10" t="str">
            <v>No</v>
          </cell>
          <cell r="H10" t="str">
            <v>No</v>
          </cell>
          <cell r="I10" t="str">
            <v>No</v>
          </cell>
          <cell r="J10" t="str">
            <v>No</v>
          </cell>
          <cell r="K10" t="str">
            <v>No</v>
          </cell>
          <cell r="L10" t="str">
            <v>No</v>
          </cell>
          <cell r="M10" t="str">
            <v>Si</v>
          </cell>
          <cell r="N10">
            <v>1</v>
          </cell>
          <cell r="O10" t="str">
            <v>Insignificante</v>
          </cell>
        </row>
        <row r="11">
          <cell r="C11" t="str">
            <v>Deterioro de la infraestructura física de los Centro de Formación CREA</v>
          </cell>
          <cell r="D11" t="str">
            <v>Si</v>
          </cell>
          <cell r="E11" t="str">
            <v>No</v>
          </cell>
          <cell r="F11" t="str">
            <v>No</v>
          </cell>
          <cell r="G11" t="str">
            <v>Si</v>
          </cell>
          <cell r="H11" t="str">
            <v>Si</v>
          </cell>
          <cell r="I11" t="str">
            <v>No</v>
          </cell>
          <cell r="J11" t="str">
            <v>No</v>
          </cell>
          <cell r="K11" t="str">
            <v>No</v>
          </cell>
          <cell r="L11" t="str">
            <v>No</v>
          </cell>
          <cell r="M11" t="str">
            <v>No</v>
          </cell>
          <cell r="N11">
            <v>3</v>
          </cell>
          <cell r="O11" t="str">
            <v>Menor</v>
          </cell>
        </row>
        <row r="12">
          <cell r="C12" t="str">
            <v>Acceso no Autorizado a la información del sistema de Información de Formación SIF</v>
          </cell>
          <cell r="D12" t="str">
            <v>No</v>
          </cell>
          <cell r="E12" t="str">
            <v>No</v>
          </cell>
          <cell r="F12" t="str">
            <v>No</v>
          </cell>
          <cell r="G12" t="str">
            <v>No</v>
          </cell>
          <cell r="H12" t="str">
            <v>No</v>
          </cell>
          <cell r="I12" t="str">
            <v>No</v>
          </cell>
          <cell r="J12" t="str">
            <v>Si</v>
          </cell>
          <cell r="K12" t="str">
            <v>No</v>
          </cell>
          <cell r="L12" t="str">
            <v>No</v>
          </cell>
          <cell r="M12" t="str">
            <v>No</v>
          </cell>
          <cell r="N12">
            <v>1</v>
          </cell>
          <cell r="O12" t="str">
            <v>Insignificante</v>
          </cell>
        </row>
        <row r="13">
          <cell r="C13" t="str">
            <v>Dificultad en la articulación entre la propuesta de formación artística presentada por las organizaciones vinculadas al proyecto y el modelo formativo del programa CREA - IDARTES.</v>
          </cell>
          <cell r="D13" t="str">
            <v>Si</v>
          </cell>
          <cell r="E13" t="str">
            <v>Si</v>
          </cell>
          <cell r="F13" t="str">
            <v>Si</v>
          </cell>
          <cell r="G13" t="str">
            <v>No</v>
          </cell>
          <cell r="H13" t="str">
            <v>Si</v>
          </cell>
          <cell r="I13" t="str">
            <v>No</v>
          </cell>
          <cell r="J13" t="str">
            <v>No</v>
          </cell>
          <cell r="K13" t="str">
            <v>No</v>
          </cell>
          <cell r="L13" t="str">
            <v>No</v>
          </cell>
          <cell r="M13" t="str">
            <v>No</v>
          </cell>
          <cell r="N13">
            <v>4</v>
          </cell>
          <cell r="O13" t="str">
            <v>Menor</v>
          </cell>
        </row>
        <row r="14">
          <cell r="C14">
            <v>0</v>
          </cell>
          <cell r="N14">
            <v>0</v>
          </cell>
          <cell r="O14" t="str">
            <v xml:space="preserve"> </v>
          </cell>
        </row>
        <row r="15">
          <cell r="C15" t="str">
            <v>Contratación - Corrupción</v>
          </cell>
          <cell r="N15">
            <v>0</v>
          </cell>
          <cell r="O15" t="str">
            <v xml:space="preserve"> </v>
          </cell>
        </row>
        <row r="16">
          <cell r="C16">
            <v>0</v>
          </cell>
          <cell r="N16">
            <v>0</v>
          </cell>
          <cell r="O16" t="str">
            <v xml:space="preserve"> </v>
          </cell>
        </row>
        <row r="17">
          <cell r="C17">
            <v>0</v>
          </cell>
          <cell r="N17">
            <v>0</v>
          </cell>
          <cell r="O17" t="str">
            <v xml:space="preserve"> </v>
          </cell>
        </row>
        <row r="18">
          <cell r="C18">
            <v>0</v>
          </cell>
          <cell r="N18">
            <v>0</v>
          </cell>
          <cell r="O18" t="str">
            <v xml:space="preserve"> </v>
          </cell>
        </row>
        <row r="19">
          <cell r="C19">
            <v>0</v>
          </cell>
          <cell r="N19">
            <v>0</v>
          </cell>
          <cell r="O19" t="str">
            <v xml:space="preserve"> </v>
          </cell>
        </row>
        <row r="20">
          <cell r="C20">
            <v>0</v>
          </cell>
          <cell r="N20">
            <v>0</v>
          </cell>
          <cell r="O20" t="str">
            <v xml:space="preserve"> </v>
          </cell>
        </row>
        <row r="21">
          <cell r="C21">
            <v>0</v>
          </cell>
          <cell r="N21">
            <v>0</v>
          </cell>
          <cell r="O21" t="str">
            <v xml:space="preserve"> </v>
          </cell>
        </row>
        <row r="22">
          <cell r="C22">
            <v>0</v>
          </cell>
          <cell r="N22">
            <v>0</v>
          </cell>
          <cell r="O22" t="str">
            <v xml:space="preserve"> </v>
          </cell>
        </row>
        <row r="23">
          <cell r="C23">
            <v>0</v>
          </cell>
          <cell r="N23">
            <v>0</v>
          </cell>
          <cell r="O23" t="str">
            <v xml:space="preserve"> </v>
          </cell>
        </row>
        <row r="24">
          <cell r="C24">
            <v>0</v>
          </cell>
          <cell r="N24">
            <v>0</v>
          </cell>
          <cell r="O24" t="str">
            <v xml:space="preserve"> </v>
          </cell>
        </row>
        <row r="25">
          <cell r="C25">
            <v>0</v>
          </cell>
          <cell r="N25">
            <v>0</v>
          </cell>
          <cell r="O25" t="str">
            <v xml:space="preserve"> </v>
          </cell>
        </row>
        <row r="26">
          <cell r="C26">
            <v>0</v>
          </cell>
          <cell r="N26">
            <v>0</v>
          </cell>
          <cell r="O26" t="str">
            <v xml:space="preserve"> </v>
          </cell>
        </row>
        <row r="27">
          <cell r="C27">
            <v>0</v>
          </cell>
          <cell r="N27">
            <v>0</v>
          </cell>
          <cell r="O27" t="str">
            <v xml:space="preserve"> </v>
          </cell>
        </row>
      </sheetData>
      <sheetData sheetId="3">
        <row r="3">
          <cell r="Q3" t="str">
            <v>Riesgo</v>
          </cell>
          <cell r="R3" t="str">
            <v>Impacto</v>
          </cell>
          <cell r="S3" t="str">
            <v>Probabilidad</v>
          </cell>
          <cell r="T3" t="str">
            <v>Concatenar</v>
          </cell>
          <cell r="U3" t="str">
            <v>Evaluación del Riesgo</v>
          </cell>
        </row>
        <row r="4">
          <cell r="Q4">
            <v>1</v>
          </cell>
          <cell r="R4" t="str">
            <v>Menor</v>
          </cell>
          <cell r="S4" t="str">
            <v>Probable</v>
          </cell>
          <cell r="T4" t="str">
            <v>Menor-Probable</v>
          </cell>
          <cell r="U4" t="str">
            <v>Alto</v>
          </cell>
        </row>
        <row r="5">
          <cell r="Q5">
            <v>2</v>
          </cell>
          <cell r="R5" t="str">
            <v>Menor</v>
          </cell>
          <cell r="S5" t="str">
            <v>Probable</v>
          </cell>
          <cell r="T5" t="str">
            <v>Menor-Probable</v>
          </cell>
          <cell r="U5" t="str">
            <v>Alto</v>
          </cell>
        </row>
        <row r="6">
          <cell r="Q6">
            <v>3</v>
          </cell>
          <cell r="R6" t="str">
            <v>Menor</v>
          </cell>
          <cell r="S6" t="str">
            <v>Casi Seguro</v>
          </cell>
          <cell r="T6" t="str">
            <v>Menor-Casi Seguro</v>
          </cell>
          <cell r="U6" t="str">
            <v>Alto</v>
          </cell>
        </row>
        <row r="7">
          <cell r="Q7">
            <v>4</v>
          </cell>
          <cell r="R7" t="str">
            <v>Menor</v>
          </cell>
          <cell r="S7" t="str">
            <v>Casi Seguro</v>
          </cell>
          <cell r="T7" t="str">
            <v>Menor-Casi Seguro</v>
          </cell>
          <cell r="U7" t="str">
            <v>Alto</v>
          </cell>
        </row>
        <row r="8">
          <cell r="Q8">
            <v>5</v>
          </cell>
          <cell r="R8" t="str">
            <v>Insignificante</v>
          </cell>
          <cell r="S8" t="str">
            <v>Probable</v>
          </cell>
          <cell r="T8" t="str">
            <v>Insignificante-Probable</v>
          </cell>
          <cell r="U8" t="str">
            <v>Moderado</v>
          </cell>
        </row>
        <row r="9">
          <cell r="Q9">
            <v>6</v>
          </cell>
          <cell r="R9" t="str">
            <v>Menor</v>
          </cell>
          <cell r="S9" t="str">
            <v>Probable</v>
          </cell>
          <cell r="T9" t="str">
            <v>Menor-Probable</v>
          </cell>
          <cell r="U9" t="str">
            <v>Alto</v>
          </cell>
        </row>
        <row r="10">
          <cell r="Q10">
            <v>7</v>
          </cell>
          <cell r="R10" t="str">
            <v>Insignificante</v>
          </cell>
          <cell r="S10" t="str">
            <v>Posible</v>
          </cell>
          <cell r="T10" t="str">
            <v>Insignificante-Posible</v>
          </cell>
          <cell r="U10" t="str">
            <v>Bajo</v>
          </cell>
        </row>
        <row r="11">
          <cell r="Q11">
            <v>8</v>
          </cell>
          <cell r="R11" t="str">
            <v>Menor</v>
          </cell>
          <cell r="S11" t="str">
            <v>Probable</v>
          </cell>
          <cell r="T11" t="str">
            <v>Menor-Probable</v>
          </cell>
          <cell r="U11" t="str">
            <v>Alto</v>
          </cell>
        </row>
        <row r="12">
          <cell r="Q12">
            <v>9</v>
          </cell>
          <cell r="R12" t="str">
            <v xml:space="preserve"> </v>
          </cell>
          <cell r="S12" t="str">
            <v xml:space="preserve"> </v>
          </cell>
          <cell r="T12" t="str">
            <v xml:space="preserve"> - </v>
          </cell>
          <cell r="U12" t="e">
            <v>#N/A</v>
          </cell>
        </row>
        <row r="13">
          <cell r="Q13">
            <v>10</v>
          </cell>
          <cell r="R13" t="str">
            <v xml:space="preserve"> </v>
          </cell>
          <cell r="S13" t="str">
            <v xml:space="preserve"> </v>
          </cell>
          <cell r="T13" t="str">
            <v xml:space="preserve"> - </v>
          </cell>
          <cell r="U13" t="e">
            <v>#N/A</v>
          </cell>
        </row>
        <row r="14">
          <cell r="Q14">
            <v>11</v>
          </cell>
          <cell r="R14" t="str">
            <v xml:space="preserve"> </v>
          </cell>
          <cell r="S14" t="str">
            <v xml:space="preserve"> </v>
          </cell>
          <cell r="T14" t="str">
            <v xml:space="preserve"> - </v>
          </cell>
          <cell r="U14" t="e">
            <v>#N/A</v>
          </cell>
        </row>
        <row r="15">
          <cell r="Q15">
            <v>12</v>
          </cell>
          <cell r="R15" t="str">
            <v xml:space="preserve"> </v>
          </cell>
          <cell r="S15" t="str">
            <v xml:space="preserve"> </v>
          </cell>
          <cell r="T15" t="str">
            <v xml:space="preserve"> - </v>
          </cell>
          <cell r="U15" t="e">
            <v>#N/A</v>
          </cell>
        </row>
        <row r="16">
          <cell r="Q16">
            <v>13</v>
          </cell>
          <cell r="R16" t="str">
            <v xml:space="preserve"> </v>
          </cell>
          <cell r="S16" t="str">
            <v xml:space="preserve"> </v>
          </cell>
          <cell r="T16" t="str">
            <v xml:space="preserve"> - </v>
          </cell>
          <cell r="U16" t="e">
            <v>#N/A</v>
          </cell>
        </row>
        <row r="17">
          <cell r="Q17">
            <v>14</v>
          </cell>
          <cell r="R17" t="str">
            <v xml:space="preserve"> </v>
          </cell>
          <cell r="S17" t="str">
            <v xml:space="preserve"> </v>
          </cell>
          <cell r="T17" t="str">
            <v xml:space="preserve"> - </v>
          </cell>
          <cell r="U17" t="e">
            <v>#N/A</v>
          </cell>
        </row>
        <row r="18">
          <cell r="Q18">
            <v>15</v>
          </cell>
          <cell r="R18" t="str">
            <v xml:space="preserve"> </v>
          </cell>
          <cell r="S18" t="str">
            <v xml:space="preserve"> </v>
          </cell>
          <cell r="T18" t="str">
            <v xml:space="preserve"> - </v>
          </cell>
          <cell r="U18" t="e">
            <v>#N/A</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del Riesgo"/>
      <sheetName val="Causas"/>
      <sheetName val="Impacto"/>
      <sheetName val="Desc. Impacto"/>
      <sheetName val="Matriz"/>
      <sheetName val="Controles"/>
    </sheetNames>
    <sheetDataSet>
      <sheetData sheetId="0">
        <row r="3">
          <cell r="Q3"/>
          <cell r="R3"/>
        </row>
        <row r="4">
          <cell r="H4" t="str">
            <v>Riesgo</v>
          </cell>
          <cell r="I4" t="str">
            <v>P1</v>
          </cell>
          <cell r="J4" t="str">
            <v>P2</v>
          </cell>
          <cell r="K4" t="str">
            <v>P3</v>
          </cell>
          <cell r="L4" t="str">
            <v>P4</v>
          </cell>
          <cell r="M4" t="str">
            <v>P5</v>
          </cell>
          <cell r="N4" t="str">
            <v>P6</v>
          </cell>
          <cell r="O4" t="str">
            <v>P7</v>
          </cell>
          <cell r="P4" t="str">
            <v>Total</v>
          </cell>
          <cell r="Q4" t="str">
            <v>Prom</v>
          </cell>
          <cell r="R4" t="str">
            <v>Descriptor</v>
          </cell>
        </row>
        <row r="5">
          <cell r="H5" t="str">
            <v>Demora en los tiempos de respuesta a las necesidades de mantenimiento de la infraestructura de los equipamientos</v>
          </cell>
          <cell r="I5">
            <v>4</v>
          </cell>
          <cell r="J5">
            <v>3</v>
          </cell>
          <cell r="K5">
            <v>3</v>
          </cell>
          <cell r="L5">
            <v>4</v>
          </cell>
          <cell r="M5">
            <v>5</v>
          </cell>
          <cell r="N5"/>
          <cell r="O5"/>
          <cell r="P5">
            <v>19</v>
          </cell>
          <cell r="Q5">
            <v>4</v>
          </cell>
          <cell r="R5" t="str">
            <v>Probable</v>
          </cell>
        </row>
        <row r="6">
          <cell r="H6" t="str">
            <v>El plan de mantenimiento y dotación especializada de los escenarios se cumple con dificultad</v>
          </cell>
          <cell r="I6">
            <v>4</v>
          </cell>
          <cell r="J6">
            <v>5</v>
          </cell>
          <cell r="K6">
            <v>5</v>
          </cell>
          <cell r="L6">
            <v>5</v>
          </cell>
          <cell r="M6">
            <v>5</v>
          </cell>
          <cell r="N6"/>
          <cell r="O6"/>
          <cell r="P6">
            <v>24</v>
          </cell>
          <cell r="Q6">
            <v>5</v>
          </cell>
          <cell r="R6" t="str">
            <v>Casi Seguro</v>
          </cell>
        </row>
        <row r="7">
          <cell r="H7" t="str">
            <v>La consolidación de los Acuerdos de Participación con Recursos Gestionados (alianzas y patrocinios) se ve afectado por demoras en el trámite</v>
          </cell>
          <cell r="I7">
            <v>3</v>
          </cell>
          <cell r="J7">
            <v>2</v>
          </cell>
          <cell r="K7">
            <v>2</v>
          </cell>
          <cell r="L7">
            <v>4</v>
          </cell>
          <cell r="M7">
            <v>3</v>
          </cell>
          <cell r="N7"/>
          <cell r="O7"/>
          <cell r="P7">
            <v>14</v>
          </cell>
          <cell r="Q7">
            <v>3</v>
          </cell>
          <cell r="R7" t="str">
            <v>Posible</v>
          </cell>
        </row>
        <row r="8">
          <cell r="H8" t="str">
            <v>Inadecuada e inoportuna atención a las necesidades de comunicación para la difusión y promoción de la oferta de servicio de los escenarios</v>
          </cell>
          <cell r="I8">
            <v>4</v>
          </cell>
          <cell r="J8">
            <v>5</v>
          </cell>
          <cell r="K8">
            <v>4</v>
          </cell>
          <cell r="L8">
            <v>5</v>
          </cell>
          <cell r="M8">
            <v>5</v>
          </cell>
          <cell r="N8"/>
          <cell r="O8"/>
          <cell r="P8">
            <v>23</v>
          </cell>
          <cell r="Q8">
            <v>5</v>
          </cell>
          <cell r="R8" t="str">
            <v>Casi Seguro</v>
          </cell>
        </row>
        <row r="9">
          <cell r="H9"/>
          <cell r="I9"/>
          <cell r="J9"/>
          <cell r="K9"/>
          <cell r="L9"/>
          <cell r="M9"/>
          <cell r="N9"/>
          <cell r="O9"/>
          <cell r="P9">
            <v>0</v>
          </cell>
          <cell r="Q9" t="str">
            <v xml:space="preserve"> </v>
          </cell>
          <cell r="R9" t="str">
            <v xml:space="preserve"> </v>
          </cell>
        </row>
        <row r="10">
          <cell r="H10"/>
          <cell r="I10"/>
          <cell r="J10"/>
          <cell r="K10"/>
          <cell r="L10"/>
          <cell r="M10"/>
          <cell r="N10"/>
          <cell r="O10"/>
          <cell r="P10">
            <v>0</v>
          </cell>
          <cell r="Q10" t="str">
            <v xml:space="preserve"> </v>
          </cell>
          <cell r="R10" t="str">
            <v xml:space="preserve"> </v>
          </cell>
        </row>
        <row r="11">
          <cell r="H11"/>
          <cell r="I11"/>
          <cell r="J11"/>
          <cell r="K11"/>
          <cell r="L11"/>
          <cell r="M11"/>
          <cell r="N11"/>
          <cell r="O11"/>
          <cell r="P11">
            <v>0</v>
          </cell>
          <cell r="Q11" t="str">
            <v xml:space="preserve"> </v>
          </cell>
          <cell r="R11" t="str">
            <v xml:space="preserve"> </v>
          </cell>
        </row>
        <row r="12">
          <cell r="H12"/>
          <cell r="I12"/>
          <cell r="J12"/>
          <cell r="K12"/>
          <cell r="L12"/>
          <cell r="M12"/>
          <cell r="N12"/>
          <cell r="O12"/>
          <cell r="P12">
            <v>0</v>
          </cell>
          <cell r="Q12" t="str">
            <v xml:space="preserve"> </v>
          </cell>
          <cell r="R12" t="str">
            <v xml:space="preserve"> </v>
          </cell>
        </row>
        <row r="13">
          <cell r="H13"/>
          <cell r="I13"/>
          <cell r="J13"/>
          <cell r="K13"/>
          <cell r="L13"/>
          <cell r="M13"/>
          <cell r="N13"/>
          <cell r="O13"/>
          <cell r="P13">
            <v>0</v>
          </cell>
          <cell r="Q13" t="str">
            <v xml:space="preserve"> </v>
          </cell>
          <cell r="R13" t="str">
            <v xml:space="preserve"> </v>
          </cell>
        </row>
        <row r="14">
          <cell r="H14"/>
          <cell r="I14"/>
          <cell r="J14"/>
          <cell r="K14"/>
          <cell r="L14"/>
          <cell r="M14"/>
          <cell r="N14"/>
          <cell r="O14"/>
          <cell r="P14">
            <v>0</v>
          </cell>
          <cell r="Q14" t="str">
            <v xml:space="preserve"> </v>
          </cell>
          <cell r="R14" t="str">
            <v xml:space="preserve"> </v>
          </cell>
        </row>
        <row r="15">
          <cell r="H15"/>
          <cell r="I15"/>
          <cell r="J15"/>
          <cell r="K15"/>
          <cell r="L15"/>
          <cell r="M15"/>
          <cell r="N15"/>
          <cell r="O15"/>
          <cell r="P15">
            <v>0</v>
          </cell>
          <cell r="Q15" t="str">
            <v xml:space="preserve"> </v>
          </cell>
          <cell r="R15" t="str">
            <v xml:space="preserve"> </v>
          </cell>
        </row>
        <row r="16">
          <cell r="H16"/>
          <cell r="I16"/>
          <cell r="J16"/>
          <cell r="K16"/>
          <cell r="L16"/>
          <cell r="M16"/>
          <cell r="N16"/>
          <cell r="O16"/>
          <cell r="P16">
            <v>0</v>
          </cell>
          <cell r="Q16" t="str">
            <v xml:space="preserve"> </v>
          </cell>
          <cell r="R16" t="str">
            <v xml:space="preserve"> </v>
          </cell>
        </row>
        <row r="17">
          <cell r="H17"/>
          <cell r="I17"/>
          <cell r="J17"/>
          <cell r="K17"/>
          <cell r="L17"/>
          <cell r="M17"/>
          <cell r="N17"/>
          <cell r="O17"/>
          <cell r="P17">
            <v>0</v>
          </cell>
          <cell r="Q17" t="str">
            <v xml:space="preserve"> </v>
          </cell>
          <cell r="R17" t="str">
            <v xml:space="preserve"> </v>
          </cell>
        </row>
        <row r="18">
          <cell r="H18"/>
          <cell r="I18"/>
          <cell r="J18"/>
          <cell r="K18"/>
          <cell r="L18"/>
          <cell r="M18"/>
          <cell r="N18"/>
          <cell r="O18"/>
          <cell r="P18">
            <v>0</v>
          </cell>
          <cell r="Q18" t="str">
            <v xml:space="preserve"> </v>
          </cell>
          <cell r="R18" t="str">
            <v xml:space="preserve"> </v>
          </cell>
        </row>
        <row r="19">
          <cell r="H19"/>
          <cell r="I19"/>
          <cell r="J19"/>
          <cell r="K19"/>
          <cell r="L19"/>
          <cell r="M19"/>
          <cell r="N19"/>
          <cell r="O19"/>
          <cell r="P19">
            <v>0</v>
          </cell>
          <cell r="Q19" t="str">
            <v xml:space="preserve"> </v>
          </cell>
          <cell r="R19" t="str">
            <v xml:space="preserve"> </v>
          </cell>
        </row>
        <row r="20">
          <cell r="H20"/>
          <cell r="I20"/>
          <cell r="J20"/>
          <cell r="K20"/>
          <cell r="L20"/>
          <cell r="M20"/>
          <cell r="N20"/>
          <cell r="O20"/>
          <cell r="P20">
            <v>0</v>
          </cell>
          <cell r="Q20" t="str">
            <v xml:space="preserve"> </v>
          </cell>
          <cell r="R20" t="str">
            <v xml:space="preserve"> </v>
          </cell>
        </row>
        <row r="21">
          <cell r="H21"/>
          <cell r="I21"/>
          <cell r="J21"/>
          <cell r="K21"/>
          <cell r="L21"/>
          <cell r="M21"/>
          <cell r="N21"/>
          <cell r="O21"/>
          <cell r="P21">
            <v>0</v>
          </cell>
          <cell r="Q21" t="str">
            <v xml:space="preserve"> </v>
          </cell>
          <cell r="R21" t="str">
            <v xml:space="preserve"> </v>
          </cell>
        </row>
        <row r="22">
          <cell r="H22"/>
          <cell r="I22"/>
          <cell r="J22"/>
          <cell r="K22"/>
          <cell r="L22"/>
          <cell r="M22"/>
          <cell r="N22"/>
          <cell r="O22"/>
          <cell r="P22">
            <v>0</v>
          </cell>
          <cell r="Q22" t="str">
            <v xml:space="preserve"> </v>
          </cell>
          <cell r="R22" t="str">
            <v xml:space="preserve"> </v>
          </cell>
        </row>
        <row r="23">
          <cell r="H23"/>
          <cell r="I23"/>
          <cell r="J23"/>
          <cell r="K23"/>
          <cell r="L23"/>
          <cell r="M23"/>
          <cell r="N23"/>
          <cell r="O23"/>
          <cell r="P23">
            <v>0</v>
          </cell>
          <cell r="Q23" t="str">
            <v xml:space="preserve"> </v>
          </cell>
          <cell r="R23" t="str">
            <v xml:space="preserve"> </v>
          </cell>
        </row>
        <row r="24">
          <cell r="H24"/>
          <cell r="I24"/>
          <cell r="J24"/>
          <cell r="K24"/>
          <cell r="L24"/>
          <cell r="M24"/>
          <cell r="N24"/>
          <cell r="O24"/>
          <cell r="P24">
            <v>0</v>
          </cell>
          <cell r="Q24" t="str">
            <v xml:space="preserve"> </v>
          </cell>
          <cell r="R24" t="str">
            <v xml:space="preserve"> </v>
          </cell>
        </row>
        <row r="25">
          <cell r="H25"/>
          <cell r="I25"/>
          <cell r="J25"/>
          <cell r="K25"/>
          <cell r="L25"/>
          <cell r="M25"/>
          <cell r="N25"/>
          <cell r="O25"/>
          <cell r="P25">
            <v>0</v>
          </cell>
          <cell r="Q25" t="str">
            <v xml:space="preserve"> </v>
          </cell>
          <cell r="R25" t="str">
            <v xml:space="preserve"> </v>
          </cell>
        </row>
        <row r="26">
          <cell r="H26"/>
          <cell r="I26"/>
          <cell r="J26"/>
          <cell r="K26"/>
          <cell r="L26"/>
          <cell r="M26"/>
          <cell r="N26"/>
          <cell r="O26"/>
          <cell r="P26">
            <v>0</v>
          </cell>
          <cell r="Q26" t="str">
            <v xml:space="preserve"> </v>
          </cell>
          <cell r="R26" t="str">
            <v xml:space="preserve"> </v>
          </cell>
        </row>
        <row r="27">
          <cell r="H27"/>
          <cell r="I27"/>
          <cell r="J27"/>
          <cell r="K27"/>
          <cell r="L27"/>
          <cell r="M27"/>
          <cell r="N27"/>
          <cell r="O27"/>
          <cell r="P27">
            <v>0</v>
          </cell>
          <cell r="Q27" t="str">
            <v xml:space="preserve"> </v>
          </cell>
          <cell r="R27" t="str">
            <v xml:space="preserve"> </v>
          </cell>
        </row>
        <row r="28">
          <cell r="H28"/>
          <cell r="I28"/>
          <cell r="J28"/>
          <cell r="K28"/>
          <cell r="L28"/>
          <cell r="M28"/>
          <cell r="N28"/>
          <cell r="O28"/>
          <cell r="P28">
            <v>0</v>
          </cell>
          <cell r="Q28" t="str">
            <v xml:space="preserve"> </v>
          </cell>
          <cell r="R28" t="str">
            <v xml:space="preserve"> </v>
          </cell>
        </row>
        <row r="29">
          <cell r="H29"/>
          <cell r="I29"/>
          <cell r="J29"/>
          <cell r="K29"/>
          <cell r="L29"/>
          <cell r="M29"/>
          <cell r="N29"/>
          <cell r="O29"/>
          <cell r="P29">
            <v>0</v>
          </cell>
          <cell r="Q29" t="str">
            <v xml:space="preserve"> </v>
          </cell>
          <cell r="R29" t="str">
            <v xml:space="preserve"> </v>
          </cell>
        </row>
        <row r="30">
          <cell r="H30"/>
          <cell r="I30"/>
          <cell r="J30"/>
          <cell r="K30"/>
          <cell r="L30"/>
          <cell r="M30"/>
          <cell r="N30"/>
          <cell r="O30"/>
          <cell r="P30">
            <v>0</v>
          </cell>
          <cell r="Q30" t="str">
            <v xml:space="preserve"> </v>
          </cell>
          <cell r="R30" t="str">
            <v xml:space="preserve"> </v>
          </cell>
        </row>
        <row r="31">
          <cell r="H31"/>
          <cell r="I31"/>
          <cell r="J31"/>
          <cell r="K31"/>
          <cell r="L31"/>
          <cell r="M31"/>
          <cell r="N31"/>
          <cell r="O31"/>
          <cell r="P31">
            <v>0</v>
          </cell>
          <cell r="Q31" t="str">
            <v xml:space="preserve"> </v>
          </cell>
          <cell r="R31" t="str">
            <v xml:space="preserve"> </v>
          </cell>
        </row>
        <row r="32">
          <cell r="H32"/>
          <cell r="I32"/>
          <cell r="J32"/>
          <cell r="K32"/>
          <cell r="L32"/>
          <cell r="M32"/>
          <cell r="N32"/>
          <cell r="O32"/>
          <cell r="P32">
            <v>0</v>
          </cell>
          <cell r="Q32" t="str">
            <v xml:space="preserve"> </v>
          </cell>
          <cell r="R32" t="str">
            <v xml:space="preserve"> </v>
          </cell>
        </row>
        <row r="33">
          <cell r="H33"/>
          <cell r="I33"/>
          <cell r="J33"/>
          <cell r="K33"/>
          <cell r="L33"/>
          <cell r="M33"/>
          <cell r="N33"/>
          <cell r="O33"/>
          <cell r="P33">
            <v>0</v>
          </cell>
          <cell r="Q33" t="str">
            <v xml:space="preserve"> </v>
          </cell>
          <cell r="R33" t="str">
            <v xml:space="preserve"> </v>
          </cell>
        </row>
        <row r="34">
          <cell r="H34"/>
          <cell r="I34"/>
          <cell r="J34"/>
          <cell r="K34"/>
          <cell r="L34"/>
          <cell r="M34"/>
          <cell r="N34"/>
          <cell r="O34"/>
          <cell r="P34">
            <v>0</v>
          </cell>
          <cell r="Q34" t="str">
            <v xml:space="preserve"> </v>
          </cell>
          <cell r="R34" t="str">
            <v xml:space="preserve"> </v>
          </cell>
        </row>
      </sheetData>
      <sheetData sheetId="1"/>
      <sheetData sheetId="2">
        <row r="4">
          <cell r="C4"/>
          <cell r="D4"/>
          <cell r="E4"/>
          <cell r="F4"/>
          <cell r="G4"/>
          <cell r="H4" t="str">
            <v>Medición del Riesgo Impacto</v>
          </cell>
          <cell r="I4"/>
          <cell r="J4"/>
          <cell r="K4"/>
          <cell r="L4"/>
          <cell r="M4"/>
          <cell r="N4"/>
          <cell r="O4"/>
        </row>
        <row r="5">
          <cell r="C5" t="str">
            <v>Riesgo</v>
          </cell>
          <cell r="D5" t="str">
            <v>¿Afecta al grupo de funcionarios del proceso?</v>
          </cell>
          <cell r="E5" t="str">
            <v>¿Afecta el cumplimiento de las metas y objetivos de la dependencia?</v>
          </cell>
          <cell r="F5" t="str">
            <v>¿Genera pérdida de confianza de la entidad, afectando su reputación?</v>
          </cell>
          <cell r="G5" t="str">
            <v>¿Generan pérdida de recursos a la entidad?</v>
          </cell>
          <cell r="H5" t="str">
            <v>¿Afecta la generación de productos o la prestación de servicios?</v>
          </cell>
          <cell r="I5" t="str">
            <v>¿Da lugar al detrimento de calidad de vida de la comunidad por la pérdida de bienes o servicios o los recursos públicos?</v>
          </cell>
          <cell r="J5" t="str">
            <v>¿Genera pérdida de información a la entidad?</v>
          </cell>
          <cell r="K5" t="str">
            <v>¿Da lugar a procesos sancionatorios, disciplinarios y/o fiscales?</v>
          </cell>
          <cell r="L5" t="str">
            <v>¿Genera pérdida de credibilidad del sector?</v>
          </cell>
          <cell r="M5" t="str">
            <v>¿Ocasiona lesiones físicas o pérdida de vidas humanas?</v>
          </cell>
          <cell r="N5" t="str">
            <v>Total</v>
          </cell>
          <cell r="O5" t="str">
            <v>Impacto</v>
          </cell>
        </row>
        <row r="6">
          <cell r="C6" t="str">
            <v>Demora en los tiempos de respuesta a las necesidades de mantenimiento de la infraestructura de los equipamientos</v>
          </cell>
          <cell r="D6" t="str">
            <v>Si</v>
          </cell>
          <cell r="E6" t="str">
            <v>Si</v>
          </cell>
          <cell r="F6" t="str">
            <v>Si</v>
          </cell>
          <cell r="G6" t="str">
            <v>Si</v>
          </cell>
          <cell r="H6" t="str">
            <v>Si</v>
          </cell>
          <cell r="I6" t="str">
            <v>Si</v>
          </cell>
          <cell r="J6" t="str">
            <v>No</v>
          </cell>
          <cell r="K6" t="str">
            <v>Si</v>
          </cell>
          <cell r="L6" t="str">
            <v>Si</v>
          </cell>
          <cell r="M6" t="str">
            <v>Si</v>
          </cell>
          <cell r="N6">
            <v>9</v>
          </cell>
          <cell r="O6" t="str">
            <v>Catastrófico</v>
          </cell>
        </row>
        <row r="7">
          <cell r="C7" t="str">
            <v>El plan de mantenimiento y dotación especializada de los escenarios se cumple con dificultad</v>
          </cell>
          <cell r="D7" t="str">
            <v>Si</v>
          </cell>
          <cell r="E7" t="str">
            <v>Si</v>
          </cell>
          <cell r="F7" t="str">
            <v>Si</v>
          </cell>
          <cell r="G7" t="str">
            <v>Si</v>
          </cell>
          <cell r="H7" t="str">
            <v>Si</v>
          </cell>
          <cell r="I7" t="str">
            <v>Si</v>
          </cell>
          <cell r="J7" t="str">
            <v>No</v>
          </cell>
          <cell r="K7" t="str">
            <v>Si</v>
          </cell>
          <cell r="L7" t="str">
            <v>Si</v>
          </cell>
          <cell r="M7" t="str">
            <v>Si</v>
          </cell>
          <cell r="N7">
            <v>9</v>
          </cell>
          <cell r="O7" t="str">
            <v>Catastrófico</v>
          </cell>
        </row>
        <row r="8">
          <cell r="C8" t="str">
            <v>La consolidación de los Acuerdos de Participación con Recursos Gestionados (alianzas y patrocinios) se ve afectado por demoras en el trámite</v>
          </cell>
          <cell r="D8" t="str">
            <v>No</v>
          </cell>
          <cell r="E8" t="str">
            <v>Si</v>
          </cell>
          <cell r="F8" t="str">
            <v>Si</v>
          </cell>
          <cell r="G8" t="str">
            <v>Si</v>
          </cell>
          <cell r="H8" t="str">
            <v>No</v>
          </cell>
          <cell r="I8" t="str">
            <v>No</v>
          </cell>
          <cell r="J8" t="str">
            <v>No</v>
          </cell>
          <cell r="K8" t="str">
            <v>No</v>
          </cell>
          <cell r="L8" t="str">
            <v>Si</v>
          </cell>
          <cell r="M8" t="str">
            <v>No</v>
          </cell>
          <cell r="N8">
            <v>4</v>
          </cell>
          <cell r="O8" t="str">
            <v>Menor</v>
          </cell>
        </row>
        <row r="9">
          <cell r="C9" t="str">
            <v>Inadecuada e inoportuna atención a las necesidades de comunicación para la difusión y promoción de la oferta de servicio de los escenarios</v>
          </cell>
          <cell r="D9" t="str">
            <v>Si</v>
          </cell>
          <cell r="E9" t="str">
            <v>Si</v>
          </cell>
          <cell r="F9" t="str">
            <v>Si</v>
          </cell>
          <cell r="G9" t="str">
            <v>Si</v>
          </cell>
          <cell r="H9" t="str">
            <v>Si</v>
          </cell>
          <cell r="I9" t="str">
            <v>No</v>
          </cell>
          <cell r="J9" t="str">
            <v>No</v>
          </cell>
          <cell r="K9" t="str">
            <v>Si</v>
          </cell>
          <cell r="L9" t="str">
            <v>Si</v>
          </cell>
          <cell r="M9" t="str">
            <v>No</v>
          </cell>
          <cell r="N9">
            <v>7</v>
          </cell>
          <cell r="O9" t="str">
            <v>Mayor</v>
          </cell>
        </row>
        <row r="10">
          <cell r="C10">
            <v>0</v>
          </cell>
          <cell r="D10"/>
          <cell r="E10"/>
          <cell r="F10"/>
          <cell r="G10"/>
          <cell r="H10"/>
          <cell r="I10"/>
          <cell r="J10"/>
          <cell r="K10"/>
          <cell r="L10"/>
          <cell r="M10"/>
          <cell r="N10">
            <v>0</v>
          </cell>
          <cell r="O10" t="str">
            <v xml:space="preserve"> </v>
          </cell>
        </row>
        <row r="11">
          <cell r="C11">
            <v>0</v>
          </cell>
          <cell r="D11"/>
          <cell r="E11"/>
          <cell r="F11"/>
          <cell r="G11"/>
          <cell r="H11"/>
          <cell r="I11"/>
          <cell r="J11"/>
          <cell r="K11"/>
          <cell r="L11"/>
          <cell r="M11"/>
          <cell r="N11">
            <v>0</v>
          </cell>
          <cell r="O11" t="str">
            <v xml:space="preserve"> </v>
          </cell>
        </row>
        <row r="12">
          <cell r="C12"/>
          <cell r="D12"/>
          <cell r="E12"/>
          <cell r="F12"/>
          <cell r="G12"/>
          <cell r="H12"/>
          <cell r="I12"/>
          <cell r="J12"/>
          <cell r="K12"/>
          <cell r="L12"/>
          <cell r="M12"/>
          <cell r="N12"/>
          <cell r="O12"/>
        </row>
        <row r="13">
          <cell r="C13"/>
          <cell r="D13"/>
          <cell r="E13"/>
          <cell r="F13"/>
          <cell r="G13"/>
          <cell r="H13"/>
          <cell r="I13"/>
          <cell r="J13"/>
          <cell r="K13"/>
          <cell r="L13"/>
          <cell r="M13"/>
          <cell r="N13"/>
          <cell r="O13"/>
        </row>
        <row r="14">
          <cell r="C14"/>
          <cell r="D14"/>
          <cell r="E14"/>
          <cell r="F14"/>
          <cell r="G14"/>
          <cell r="H14"/>
          <cell r="I14"/>
          <cell r="J14"/>
          <cell r="K14"/>
          <cell r="L14"/>
          <cell r="M14"/>
          <cell r="N14"/>
          <cell r="O14"/>
        </row>
        <row r="15">
          <cell r="C15"/>
          <cell r="D15"/>
          <cell r="E15"/>
          <cell r="F15"/>
          <cell r="G15"/>
          <cell r="H15"/>
          <cell r="I15"/>
          <cell r="J15"/>
          <cell r="K15"/>
          <cell r="L15"/>
          <cell r="M15"/>
          <cell r="N15"/>
          <cell r="O15"/>
        </row>
        <row r="16">
          <cell r="C16"/>
          <cell r="D16"/>
          <cell r="E16"/>
          <cell r="F16"/>
          <cell r="G16"/>
          <cell r="H16"/>
          <cell r="I16"/>
          <cell r="J16"/>
          <cell r="K16"/>
          <cell r="L16"/>
          <cell r="M16"/>
          <cell r="N16"/>
          <cell r="O16"/>
        </row>
        <row r="17">
          <cell r="C17"/>
          <cell r="D17"/>
          <cell r="E17"/>
          <cell r="F17"/>
          <cell r="G17"/>
          <cell r="H17"/>
          <cell r="I17"/>
          <cell r="J17"/>
          <cell r="K17"/>
          <cell r="L17"/>
          <cell r="M17"/>
          <cell r="N17"/>
          <cell r="O17"/>
        </row>
        <row r="18">
          <cell r="C18"/>
          <cell r="D18"/>
          <cell r="E18"/>
          <cell r="F18"/>
          <cell r="G18"/>
          <cell r="H18"/>
          <cell r="I18"/>
          <cell r="J18"/>
          <cell r="K18"/>
          <cell r="L18"/>
          <cell r="M18"/>
          <cell r="N18"/>
          <cell r="O18"/>
        </row>
        <row r="19">
          <cell r="C19"/>
          <cell r="D19"/>
          <cell r="E19"/>
          <cell r="F19"/>
          <cell r="G19"/>
          <cell r="H19"/>
          <cell r="I19"/>
          <cell r="J19"/>
          <cell r="K19"/>
          <cell r="L19"/>
          <cell r="M19"/>
          <cell r="N19"/>
          <cell r="O19"/>
        </row>
        <row r="20">
          <cell r="C20"/>
          <cell r="D20"/>
          <cell r="E20"/>
          <cell r="F20"/>
          <cell r="G20"/>
          <cell r="H20"/>
          <cell r="I20"/>
          <cell r="J20"/>
          <cell r="K20"/>
          <cell r="L20"/>
          <cell r="M20"/>
          <cell r="N20"/>
          <cell r="O20"/>
        </row>
        <row r="21">
          <cell r="C21"/>
          <cell r="D21"/>
          <cell r="E21"/>
          <cell r="F21"/>
          <cell r="G21"/>
          <cell r="H21"/>
          <cell r="I21"/>
          <cell r="J21"/>
          <cell r="K21"/>
          <cell r="L21"/>
          <cell r="M21"/>
          <cell r="N21"/>
          <cell r="O21"/>
        </row>
        <row r="22">
          <cell r="C22"/>
          <cell r="D22"/>
          <cell r="E22"/>
          <cell r="F22"/>
          <cell r="G22"/>
          <cell r="H22"/>
          <cell r="I22"/>
          <cell r="J22"/>
          <cell r="K22"/>
          <cell r="L22"/>
          <cell r="M22"/>
          <cell r="N22"/>
          <cell r="O22"/>
        </row>
        <row r="23">
          <cell r="C23"/>
          <cell r="D23"/>
          <cell r="E23"/>
          <cell r="F23"/>
          <cell r="G23"/>
          <cell r="H23"/>
          <cell r="I23"/>
          <cell r="J23"/>
          <cell r="K23"/>
          <cell r="L23"/>
          <cell r="M23"/>
          <cell r="N23"/>
          <cell r="O23"/>
        </row>
        <row r="24">
          <cell r="C24"/>
          <cell r="D24"/>
          <cell r="E24"/>
          <cell r="F24"/>
          <cell r="G24"/>
          <cell r="H24"/>
          <cell r="I24"/>
          <cell r="J24"/>
          <cell r="K24"/>
          <cell r="L24"/>
          <cell r="M24"/>
          <cell r="N24"/>
          <cell r="O24"/>
        </row>
        <row r="25">
          <cell r="C25"/>
          <cell r="D25"/>
          <cell r="E25"/>
          <cell r="F25"/>
          <cell r="G25"/>
          <cell r="H25"/>
          <cell r="I25"/>
          <cell r="J25"/>
          <cell r="K25"/>
          <cell r="L25"/>
          <cell r="M25"/>
          <cell r="N25"/>
          <cell r="O25"/>
        </row>
        <row r="26">
          <cell r="C26"/>
          <cell r="D26"/>
          <cell r="E26"/>
          <cell r="F26"/>
          <cell r="G26"/>
          <cell r="H26"/>
          <cell r="I26"/>
          <cell r="J26"/>
          <cell r="K26"/>
          <cell r="L26"/>
          <cell r="M26"/>
          <cell r="N26"/>
          <cell r="O26"/>
        </row>
        <row r="27">
          <cell r="C27"/>
          <cell r="D27"/>
          <cell r="E27"/>
          <cell r="F27"/>
          <cell r="G27"/>
          <cell r="H27"/>
          <cell r="I27"/>
          <cell r="J27"/>
          <cell r="K27"/>
          <cell r="L27"/>
          <cell r="M27"/>
          <cell r="N27"/>
          <cell r="O27"/>
        </row>
        <row r="28">
          <cell r="C28"/>
          <cell r="D28"/>
          <cell r="E28"/>
          <cell r="F28"/>
          <cell r="G28"/>
          <cell r="H28"/>
          <cell r="I28"/>
          <cell r="J28"/>
          <cell r="K28"/>
          <cell r="L28"/>
          <cell r="M28"/>
          <cell r="N28"/>
          <cell r="O28"/>
        </row>
        <row r="29">
          <cell r="C29"/>
          <cell r="D29"/>
          <cell r="E29"/>
          <cell r="F29"/>
          <cell r="G29"/>
          <cell r="H29"/>
          <cell r="I29"/>
          <cell r="J29"/>
          <cell r="K29"/>
          <cell r="L29"/>
          <cell r="M29"/>
          <cell r="N29"/>
          <cell r="O29"/>
        </row>
        <row r="30">
          <cell r="C30"/>
          <cell r="D30"/>
          <cell r="E30"/>
          <cell r="F30"/>
          <cell r="G30"/>
          <cell r="H30"/>
          <cell r="I30"/>
          <cell r="J30"/>
          <cell r="K30"/>
          <cell r="L30"/>
          <cell r="M30"/>
          <cell r="N30"/>
          <cell r="O30"/>
        </row>
        <row r="31">
          <cell r="C31"/>
          <cell r="D31"/>
          <cell r="E31"/>
          <cell r="F31"/>
          <cell r="G31"/>
          <cell r="H31"/>
          <cell r="I31"/>
          <cell r="J31"/>
          <cell r="K31"/>
          <cell r="L31"/>
          <cell r="M31"/>
          <cell r="N31"/>
          <cell r="O31"/>
        </row>
        <row r="32">
          <cell r="C32"/>
          <cell r="D32"/>
          <cell r="E32"/>
          <cell r="F32"/>
          <cell r="G32"/>
          <cell r="H32"/>
          <cell r="I32"/>
          <cell r="J32"/>
          <cell r="K32"/>
          <cell r="L32"/>
          <cell r="M32"/>
          <cell r="N32"/>
          <cell r="O32"/>
        </row>
        <row r="33">
          <cell r="C33"/>
          <cell r="D33"/>
          <cell r="E33"/>
          <cell r="F33"/>
          <cell r="G33"/>
          <cell r="H33"/>
          <cell r="I33"/>
          <cell r="J33"/>
          <cell r="K33"/>
          <cell r="L33"/>
          <cell r="M33"/>
          <cell r="N33"/>
          <cell r="O33"/>
        </row>
        <row r="34">
          <cell r="C34"/>
          <cell r="D34"/>
          <cell r="E34"/>
          <cell r="F34"/>
          <cell r="G34"/>
          <cell r="H34"/>
          <cell r="I34"/>
          <cell r="J34"/>
          <cell r="K34"/>
          <cell r="L34"/>
          <cell r="M34"/>
          <cell r="N34"/>
          <cell r="O34"/>
        </row>
        <row r="35">
          <cell r="C35"/>
          <cell r="D35"/>
          <cell r="E35"/>
          <cell r="F35"/>
          <cell r="G35"/>
          <cell r="H35"/>
          <cell r="I35"/>
          <cell r="J35"/>
          <cell r="K35"/>
          <cell r="L35"/>
          <cell r="M35"/>
          <cell r="N35"/>
          <cell r="O35"/>
        </row>
      </sheetData>
      <sheetData sheetId="3">
        <row r="3">
          <cell r="Q3" t="str">
            <v>Riesgo</v>
          </cell>
          <cell r="R3" t="str">
            <v>Impacto</v>
          </cell>
          <cell r="S3" t="str">
            <v>Probabilidad</v>
          </cell>
          <cell r="T3" t="str">
            <v>Concatenar</v>
          </cell>
          <cell r="U3" t="str">
            <v>Evaluación del Riesgo</v>
          </cell>
        </row>
        <row r="4">
          <cell r="Q4">
            <v>1</v>
          </cell>
          <cell r="R4" t="str">
            <v>Catastrófico</v>
          </cell>
          <cell r="S4" t="str">
            <v>Probable</v>
          </cell>
          <cell r="T4" t="str">
            <v>Catastrófico-Probable</v>
          </cell>
          <cell r="U4" t="str">
            <v>Extremo</v>
          </cell>
        </row>
        <row r="5">
          <cell r="Q5">
            <v>2</v>
          </cell>
          <cell r="R5" t="str">
            <v>Catastrófico</v>
          </cell>
          <cell r="S5" t="str">
            <v>Casi Seguro</v>
          </cell>
          <cell r="T5" t="str">
            <v>Catastrófico-Casi Seguro</v>
          </cell>
          <cell r="U5" t="str">
            <v>Extremo</v>
          </cell>
        </row>
        <row r="6">
          <cell r="Q6">
            <v>3</v>
          </cell>
          <cell r="R6" t="str">
            <v>Menor</v>
          </cell>
          <cell r="S6" t="str">
            <v>Posible</v>
          </cell>
          <cell r="T6" t="str">
            <v>Menor-Posible</v>
          </cell>
          <cell r="U6" t="str">
            <v>Moderado</v>
          </cell>
        </row>
        <row r="7">
          <cell r="Q7">
            <v>4</v>
          </cell>
          <cell r="R7" t="str">
            <v>Mayor</v>
          </cell>
          <cell r="S7" t="str">
            <v>Casi Seguro</v>
          </cell>
          <cell r="T7" t="str">
            <v>Mayor-Casi Seguro</v>
          </cell>
          <cell r="U7" t="str">
            <v>Extremo</v>
          </cell>
        </row>
        <row r="8">
          <cell r="Q8">
            <v>5</v>
          </cell>
          <cell r="R8" t="e">
            <v>#N/A</v>
          </cell>
          <cell r="S8" t="str">
            <v xml:space="preserve"> </v>
          </cell>
          <cell r="T8" t="e">
            <v>#N/A</v>
          </cell>
          <cell r="U8" t="e">
            <v>#N/A</v>
          </cell>
        </row>
        <row r="9">
          <cell r="Q9">
            <v>6</v>
          </cell>
          <cell r="R9" t="e">
            <v>#N/A</v>
          </cell>
          <cell r="S9" t="str">
            <v xml:space="preserve"> </v>
          </cell>
          <cell r="T9" t="e">
            <v>#N/A</v>
          </cell>
          <cell r="U9" t="e">
            <v>#N/A</v>
          </cell>
        </row>
        <row r="10">
          <cell r="Q10">
            <v>7</v>
          </cell>
          <cell r="R10" t="e">
            <v>#N/A</v>
          </cell>
          <cell r="S10" t="str">
            <v xml:space="preserve"> </v>
          </cell>
          <cell r="T10" t="e">
            <v>#N/A</v>
          </cell>
          <cell r="U10" t="e">
            <v>#N/A</v>
          </cell>
        </row>
        <row r="11">
          <cell r="Q11">
            <v>8</v>
          </cell>
          <cell r="R11" t="e">
            <v>#N/A</v>
          </cell>
          <cell r="S11" t="str">
            <v xml:space="preserve"> </v>
          </cell>
          <cell r="T11" t="e">
            <v>#N/A</v>
          </cell>
          <cell r="U11" t="e">
            <v>#N/A</v>
          </cell>
        </row>
        <row r="12">
          <cell r="Q12">
            <v>9</v>
          </cell>
          <cell r="R12" t="e">
            <v>#N/A</v>
          </cell>
          <cell r="S12" t="str">
            <v xml:space="preserve"> </v>
          </cell>
          <cell r="T12" t="e">
            <v>#N/A</v>
          </cell>
          <cell r="U12" t="e">
            <v>#N/A</v>
          </cell>
        </row>
        <row r="13">
          <cell r="Q13">
            <v>10</v>
          </cell>
          <cell r="R13" t="e">
            <v>#N/A</v>
          </cell>
          <cell r="S13" t="str">
            <v xml:space="preserve"> </v>
          </cell>
          <cell r="T13" t="e">
            <v>#N/A</v>
          </cell>
          <cell r="U13" t="e">
            <v>#N/A</v>
          </cell>
        </row>
        <row r="14">
          <cell r="Q14">
            <v>11</v>
          </cell>
          <cell r="R14" t="e">
            <v>#N/A</v>
          </cell>
          <cell r="S14" t="str">
            <v xml:space="preserve"> </v>
          </cell>
          <cell r="T14" t="e">
            <v>#N/A</v>
          </cell>
          <cell r="U14" t="e">
            <v>#N/A</v>
          </cell>
        </row>
        <row r="15">
          <cell r="Q15">
            <v>12</v>
          </cell>
          <cell r="R15" t="e">
            <v>#N/A</v>
          </cell>
          <cell r="S15" t="str">
            <v xml:space="preserve"> </v>
          </cell>
          <cell r="T15" t="e">
            <v>#N/A</v>
          </cell>
          <cell r="U15" t="e">
            <v>#N/A</v>
          </cell>
        </row>
        <row r="16">
          <cell r="Q16">
            <v>13</v>
          </cell>
          <cell r="R16" t="e">
            <v>#N/A</v>
          </cell>
          <cell r="S16" t="str">
            <v xml:space="preserve"> </v>
          </cell>
          <cell r="T16" t="e">
            <v>#N/A</v>
          </cell>
          <cell r="U16" t="e">
            <v>#N/A</v>
          </cell>
        </row>
        <row r="17">
          <cell r="Q17">
            <v>14</v>
          </cell>
          <cell r="R17" t="e">
            <v>#N/A</v>
          </cell>
          <cell r="S17" t="str">
            <v xml:space="preserve"> </v>
          </cell>
          <cell r="T17" t="e">
            <v>#N/A</v>
          </cell>
          <cell r="U17" t="e">
            <v>#N/A</v>
          </cell>
        </row>
        <row r="18">
          <cell r="Q18">
            <v>15</v>
          </cell>
          <cell r="R18" t="e">
            <v>#N/A</v>
          </cell>
          <cell r="S18" t="str">
            <v xml:space="preserve"> </v>
          </cell>
          <cell r="T18" t="e">
            <v>#N/A</v>
          </cell>
          <cell r="U18" t="e">
            <v>#N/A</v>
          </cell>
        </row>
        <row r="19">
          <cell r="Q19"/>
          <cell r="R19"/>
          <cell r="S19"/>
          <cell r="T19"/>
          <cell r="U19"/>
        </row>
      </sheetData>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4A19-D437-46B8-91A2-D5C179F4718E}">
  <dimension ref="A1:AL22"/>
  <sheetViews>
    <sheetView tabSelected="1" workbookViewId="0">
      <pane ySplit="8" topLeftCell="A9" activePane="bottomLeft" state="frozen"/>
      <selection pane="bottomLeft" activeCell="C9" sqref="C9:C10"/>
    </sheetView>
  </sheetViews>
  <sheetFormatPr baseColWidth="10" defaultColWidth="14.42578125" defaultRowHeight="15" customHeight="1" x14ac:dyDescent="0.25"/>
  <cols>
    <col min="1" max="1" width="1.85546875" style="2" customWidth="1"/>
    <col min="2" max="2" width="4.28515625" style="2" customWidth="1"/>
    <col min="3" max="3" width="22.140625" style="2" customWidth="1"/>
    <col min="4" max="4" width="15" style="2" customWidth="1"/>
    <col min="5" max="5" width="33.42578125" style="2" customWidth="1"/>
    <col min="6" max="6" width="16.42578125" style="2" customWidth="1"/>
    <col min="7" max="7" width="12.85546875" style="2" customWidth="1"/>
    <col min="8" max="8" width="15.5703125" style="2" customWidth="1"/>
    <col min="9" max="9" width="17.42578125" style="2" customWidth="1"/>
    <col min="10" max="10" width="45.7109375" style="2" customWidth="1"/>
    <col min="11" max="11" width="25.28515625" style="2" customWidth="1"/>
    <col min="12" max="12" width="25.42578125" style="2" customWidth="1"/>
    <col min="13" max="13" width="13.5703125" style="2" customWidth="1"/>
    <col min="14" max="14" width="15.28515625" style="2" customWidth="1"/>
    <col min="15" max="15" width="13.85546875" style="2" customWidth="1"/>
    <col min="16" max="16" width="20" style="2" customWidth="1"/>
    <col min="17" max="17" width="11.42578125" style="2" customWidth="1"/>
    <col min="18" max="18" width="23.140625" style="2" customWidth="1"/>
    <col min="19" max="38" width="11.42578125" style="2" customWidth="1"/>
    <col min="39" max="16384" width="14.42578125" style="2"/>
  </cols>
  <sheetData>
    <row r="1" spans="1:38" ht="15.75" x14ac:dyDescent="0.25">
      <c r="A1" s="1"/>
      <c r="B1" s="198"/>
      <c r="C1" s="199"/>
      <c r="D1" s="204" t="s">
        <v>0</v>
      </c>
      <c r="E1" s="205"/>
      <c r="F1" s="205"/>
      <c r="G1" s="205"/>
      <c r="H1" s="205"/>
      <c r="I1" s="205"/>
      <c r="J1" s="205"/>
      <c r="K1" s="205"/>
      <c r="L1" s="205"/>
      <c r="M1" s="205"/>
      <c r="N1" s="205"/>
      <c r="O1" s="205"/>
      <c r="P1" s="199"/>
      <c r="Q1" s="207" t="s">
        <v>1</v>
      </c>
      <c r="R1" s="176"/>
      <c r="S1" s="1"/>
      <c r="T1" s="1"/>
      <c r="U1" s="1"/>
      <c r="V1" s="1"/>
      <c r="W1" s="1"/>
      <c r="X1" s="1"/>
      <c r="Y1" s="1"/>
      <c r="Z1" s="1"/>
      <c r="AA1" s="1"/>
      <c r="AB1" s="1"/>
      <c r="AC1" s="1"/>
      <c r="AD1" s="1"/>
      <c r="AE1" s="1"/>
      <c r="AF1" s="1"/>
      <c r="AG1" s="1"/>
      <c r="AH1" s="1"/>
      <c r="AI1" s="1"/>
      <c r="AJ1" s="1"/>
      <c r="AK1" s="1"/>
      <c r="AL1" s="1"/>
    </row>
    <row r="2" spans="1:38" ht="24" customHeight="1" x14ac:dyDescent="0.25">
      <c r="A2" s="1"/>
      <c r="B2" s="200"/>
      <c r="C2" s="201"/>
      <c r="D2" s="202"/>
      <c r="E2" s="206"/>
      <c r="F2" s="206"/>
      <c r="G2" s="206"/>
      <c r="H2" s="206"/>
      <c r="I2" s="206"/>
      <c r="J2" s="206"/>
      <c r="K2" s="206"/>
      <c r="L2" s="206"/>
      <c r="M2" s="206"/>
      <c r="N2" s="206"/>
      <c r="O2" s="206"/>
      <c r="P2" s="203"/>
      <c r="Q2" s="207" t="s">
        <v>2</v>
      </c>
      <c r="R2" s="176"/>
      <c r="S2" s="1"/>
      <c r="T2" s="1"/>
      <c r="U2" s="1"/>
      <c r="V2" s="1"/>
      <c r="W2" s="1"/>
      <c r="X2" s="1"/>
      <c r="Y2" s="1"/>
      <c r="Z2" s="1"/>
      <c r="AA2" s="1"/>
      <c r="AB2" s="1"/>
      <c r="AC2" s="1"/>
      <c r="AD2" s="1"/>
      <c r="AE2" s="1"/>
      <c r="AF2" s="1"/>
      <c r="AG2" s="1"/>
      <c r="AH2" s="1"/>
      <c r="AI2" s="1"/>
      <c r="AJ2" s="1"/>
      <c r="AK2" s="1"/>
      <c r="AL2" s="1"/>
    </row>
    <row r="3" spans="1:38" ht="28.5" customHeight="1" x14ac:dyDescent="0.25">
      <c r="A3" s="1"/>
      <c r="B3" s="202"/>
      <c r="C3" s="203"/>
      <c r="D3" s="194" t="s">
        <v>3</v>
      </c>
      <c r="E3" s="183"/>
      <c r="F3" s="183"/>
      <c r="G3" s="183"/>
      <c r="H3" s="183"/>
      <c r="I3" s="183"/>
      <c r="J3" s="183"/>
      <c r="K3" s="183"/>
      <c r="L3" s="183"/>
      <c r="M3" s="183"/>
      <c r="N3" s="183"/>
      <c r="O3" s="183"/>
      <c r="P3" s="176"/>
      <c r="Q3" s="207" t="s">
        <v>4</v>
      </c>
      <c r="R3" s="176"/>
      <c r="S3" s="1"/>
      <c r="T3" s="1"/>
      <c r="U3" s="1"/>
      <c r="V3" s="1"/>
      <c r="W3" s="1"/>
      <c r="X3" s="1"/>
      <c r="Y3" s="1"/>
      <c r="Z3" s="1"/>
      <c r="AA3" s="1"/>
      <c r="AB3" s="1"/>
      <c r="AC3" s="1"/>
      <c r="AD3" s="1"/>
      <c r="AE3" s="1"/>
      <c r="AF3" s="1"/>
      <c r="AG3" s="1"/>
      <c r="AH3" s="1"/>
      <c r="AI3" s="1"/>
      <c r="AJ3" s="1"/>
      <c r="AK3" s="1"/>
      <c r="AL3" s="1"/>
    </row>
    <row r="4" spans="1:38" ht="18.75" customHeight="1" x14ac:dyDescent="0.25">
      <c r="A4" s="1"/>
      <c r="B4" s="191" t="s">
        <v>5</v>
      </c>
      <c r="C4" s="176"/>
      <c r="D4" s="192" t="s">
        <v>6</v>
      </c>
      <c r="E4" s="183"/>
      <c r="F4" s="183"/>
      <c r="G4" s="183"/>
      <c r="H4" s="183"/>
      <c r="I4" s="183"/>
      <c r="J4" s="176"/>
      <c r="K4" s="193" t="s">
        <v>7</v>
      </c>
      <c r="L4" s="176"/>
      <c r="M4" s="194" t="s">
        <v>8</v>
      </c>
      <c r="N4" s="183"/>
      <c r="O4" s="183"/>
      <c r="P4" s="183"/>
      <c r="Q4" s="183"/>
      <c r="R4" s="176"/>
      <c r="S4" s="1"/>
      <c r="T4" s="1"/>
      <c r="U4" s="1"/>
      <c r="V4" s="1"/>
      <c r="W4" s="1"/>
      <c r="X4" s="1"/>
      <c r="Y4" s="1"/>
      <c r="Z4" s="1"/>
      <c r="AA4" s="1"/>
      <c r="AB4" s="1"/>
      <c r="AC4" s="1"/>
      <c r="AD4" s="1"/>
      <c r="AE4" s="1"/>
      <c r="AF4" s="1"/>
      <c r="AG4" s="1"/>
      <c r="AH4" s="1"/>
      <c r="AI4" s="1"/>
      <c r="AJ4" s="1"/>
      <c r="AK4" s="1"/>
      <c r="AL4" s="1"/>
    </row>
    <row r="5" spans="1:38" ht="60" customHeight="1" x14ac:dyDescent="0.25">
      <c r="A5" s="1"/>
      <c r="B5" s="194" t="s">
        <v>9</v>
      </c>
      <c r="C5" s="176"/>
      <c r="D5" s="192" t="s">
        <v>72</v>
      </c>
      <c r="E5" s="183"/>
      <c r="F5" s="183"/>
      <c r="G5" s="183"/>
      <c r="H5" s="183"/>
      <c r="I5" s="183"/>
      <c r="J5" s="176"/>
      <c r="K5" s="195" t="s">
        <v>10</v>
      </c>
      <c r="L5" s="176"/>
      <c r="M5" s="196">
        <v>43431</v>
      </c>
      <c r="N5" s="183"/>
      <c r="O5" s="183"/>
      <c r="P5" s="183"/>
      <c r="Q5" s="183"/>
      <c r="R5" s="176"/>
      <c r="S5" s="1"/>
      <c r="T5" s="1"/>
      <c r="U5" s="1"/>
      <c r="V5" s="1"/>
      <c r="W5" s="1"/>
      <c r="X5" s="1"/>
      <c r="Y5" s="1"/>
      <c r="Z5" s="1"/>
      <c r="AA5" s="1"/>
      <c r="AB5" s="1"/>
      <c r="AC5" s="1"/>
      <c r="AD5" s="1"/>
      <c r="AE5" s="1"/>
      <c r="AF5" s="1"/>
      <c r="AG5" s="1"/>
      <c r="AH5" s="1"/>
      <c r="AI5" s="1"/>
      <c r="AJ5" s="1"/>
      <c r="AK5" s="1"/>
      <c r="AL5" s="1"/>
    </row>
    <row r="6" spans="1:38" ht="15.7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ht="15.75" x14ac:dyDescent="0.25">
      <c r="A7" s="3"/>
      <c r="B7" s="190" t="s">
        <v>11</v>
      </c>
      <c r="C7" s="190" t="s">
        <v>12</v>
      </c>
      <c r="D7" s="189" t="s">
        <v>13</v>
      </c>
      <c r="E7" s="190" t="s">
        <v>14</v>
      </c>
      <c r="F7" s="190" t="s">
        <v>15</v>
      </c>
      <c r="G7" s="190" t="s">
        <v>16</v>
      </c>
      <c r="H7" s="189" t="s">
        <v>17</v>
      </c>
      <c r="I7" s="189" t="s">
        <v>18</v>
      </c>
      <c r="J7" s="189" t="s">
        <v>19</v>
      </c>
      <c r="K7" s="190" t="s">
        <v>20</v>
      </c>
      <c r="L7" s="190" t="s">
        <v>21</v>
      </c>
      <c r="M7" s="190" t="s">
        <v>22</v>
      </c>
      <c r="N7" s="190" t="s">
        <v>23</v>
      </c>
      <c r="O7" s="197" t="s">
        <v>24</v>
      </c>
      <c r="P7" s="176"/>
      <c r="Q7" s="188" t="s">
        <v>25</v>
      </c>
      <c r="R7" s="176"/>
      <c r="S7" s="1"/>
      <c r="T7" s="1"/>
      <c r="U7" s="1"/>
      <c r="V7" s="1"/>
      <c r="W7" s="1"/>
      <c r="X7" s="1"/>
      <c r="Y7" s="1"/>
      <c r="Z7" s="1"/>
      <c r="AA7" s="1"/>
      <c r="AB7" s="1"/>
      <c r="AC7" s="1"/>
      <c r="AD7" s="1"/>
      <c r="AE7" s="1"/>
      <c r="AF7" s="1"/>
      <c r="AG7" s="1"/>
      <c r="AH7" s="1"/>
      <c r="AI7" s="1"/>
      <c r="AJ7" s="1"/>
      <c r="AK7" s="1"/>
      <c r="AL7" s="1"/>
    </row>
    <row r="8" spans="1:38" ht="15.75" customHeight="1" x14ac:dyDescent="0.25">
      <c r="A8" s="3"/>
      <c r="B8" s="181"/>
      <c r="C8" s="181"/>
      <c r="D8" s="181"/>
      <c r="E8" s="181"/>
      <c r="F8" s="181"/>
      <c r="G8" s="181"/>
      <c r="H8" s="181"/>
      <c r="I8" s="181"/>
      <c r="J8" s="181"/>
      <c r="K8" s="181"/>
      <c r="L8" s="181"/>
      <c r="M8" s="181"/>
      <c r="N8" s="181"/>
      <c r="O8" s="4" t="s">
        <v>26</v>
      </c>
      <c r="P8" s="4" t="s">
        <v>27</v>
      </c>
      <c r="Q8" s="5" t="s">
        <v>26</v>
      </c>
      <c r="R8" s="5" t="s">
        <v>27</v>
      </c>
      <c r="S8" s="1"/>
      <c r="T8" s="1"/>
      <c r="U8" s="1"/>
      <c r="V8" s="1"/>
      <c r="W8" s="1"/>
      <c r="X8" s="1"/>
      <c r="Y8" s="1"/>
      <c r="Z8" s="1"/>
      <c r="AA8" s="1"/>
      <c r="AB8" s="1"/>
      <c r="AC8" s="1"/>
      <c r="AD8" s="1"/>
      <c r="AE8" s="1"/>
      <c r="AF8" s="1"/>
      <c r="AG8" s="1"/>
      <c r="AH8" s="1"/>
      <c r="AI8" s="1"/>
      <c r="AJ8" s="1"/>
      <c r="AK8" s="1"/>
      <c r="AL8" s="1"/>
    </row>
    <row r="9" spans="1:38" ht="96" customHeight="1" x14ac:dyDescent="0.25">
      <c r="A9" s="3"/>
      <c r="B9" s="185">
        <v>1</v>
      </c>
      <c r="C9" s="186" t="str">
        <f>+[1]Impacto!C6</f>
        <v>CARENCIA DEL PERSONAL IDONEO Y CON EXPERIENCIA QUE ASEGURE LA PRESTACIÓN DEL SERVICIO CON CALIDAD, CALIDEZ Y OPORTUNIDAD EN LOS PUNTOS DE ATENCIÓN DISPUESTOS POR LA ENTIDAD PARA EL SERVICIO AL CIUDADANO.</v>
      </c>
      <c r="D9" s="179" t="s">
        <v>28</v>
      </c>
      <c r="E9" s="6" t="s">
        <v>29</v>
      </c>
      <c r="F9" s="187" t="str">
        <f>+VLOOKUP($B$7:B9,'[1]Desc. Impacto'!Q:S,3,0)</f>
        <v>Probable</v>
      </c>
      <c r="G9" s="179" t="str">
        <f>+VLOOKUP($B$7:B9,'[1]Desc. Impacto'!Q:R,2,0)</f>
        <v>Moderado</v>
      </c>
      <c r="H9" s="179" t="str">
        <f>+IFERROR(VLOOKUP($B$7:B9,'[1]Desc. Impacto'!Q:U,5,0)," ")</f>
        <v>Alto</v>
      </c>
      <c r="I9" s="179" t="s">
        <v>30</v>
      </c>
      <c r="J9" s="6" t="s">
        <v>31</v>
      </c>
      <c r="K9" s="6" t="s">
        <v>32</v>
      </c>
      <c r="L9" s="6" t="s">
        <v>33</v>
      </c>
      <c r="M9" s="3" t="s">
        <v>34</v>
      </c>
      <c r="N9" s="6" t="s">
        <v>35</v>
      </c>
      <c r="O9" s="7">
        <v>43431</v>
      </c>
      <c r="P9" s="8" t="s">
        <v>36</v>
      </c>
      <c r="Q9" s="9"/>
      <c r="R9" s="9"/>
      <c r="S9" s="1"/>
      <c r="T9" s="1"/>
      <c r="U9" s="1"/>
      <c r="V9" s="1"/>
      <c r="W9" s="1"/>
      <c r="X9" s="1"/>
      <c r="Y9" s="1"/>
      <c r="Z9" s="1"/>
      <c r="AA9" s="1"/>
      <c r="AB9" s="1"/>
      <c r="AC9" s="1"/>
      <c r="AD9" s="1"/>
      <c r="AE9" s="1"/>
      <c r="AF9" s="1"/>
      <c r="AG9" s="1"/>
      <c r="AH9" s="1"/>
      <c r="AI9" s="1"/>
      <c r="AJ9" s="1"/>
      <c r="AK9" s="1"/>
      <c r="AL9" s="1"/>
    </row>
    <row r="10" spans="1:38" ht="126" customHeight="1" x14ac:dyDescent="0.25">
      <c r="A10" s="3"/>
      <c r="B10" s="181"/>
      <c r="C10" s="181"/>
      <c r="D10" s="181"/>
      <c r="E10" s="10" t="s">
        <v>37</v>
      </c>
      <c r="F10" s="181"/>
      <c r="G10" s="181"/>
      <c r="H10" s="181"/>
      <c r="I10" s="181"/>
      <c r="J10" s="6" t="s">
        <v>38</v>
      </c>
      <c r="K10" s="6" t="s">
        <v>39</v>
      </c>
      <c r="L10" s="6" t="s">
        <v>33</v>
      </c>
      <c r="M10" s="11">
        <v>43465</v>
      </c>
      <c r="N10" s="6" t="s">
        <v>40</v>
      </c>
      <c r="O10" s="7">
        <v>43431</v>
      </c>
      <c r="P10" s="12" t="s">
        <v>41</v>
      </c>
      <c r="Q10" s="9"/>
      <c r="R10" s="9"/>
      <c r="S10" s="1"/>
      <c r="T10" s="1"/>
      <c r="U10" s="1"/>
      <c r="V10" s="1"/>
      <c r="W10" s="1"/>
      <c r="X10" s="1"/>
      <c r="Y10" s="1"/>
      <c r="Z10" s="1"/>
      <c r="AA10" s="1"/>
      <c r="AB10" s="1"/>
      <c r="AC10" s="1"/>
      <c r="AD10" s="1"/>
      <c r="AE10" s="1"/>
      <c r="AF10" s="1"/>
      <c r="AG10" s="1"/>
      <c r="AH10" s="1"/>
      <c r="AI10" s="1"/>
      <c r="AJ10" s="1"/>
      <c r="AK10" s="1"/>
      <c r="AL10" s="1"/>
    </row>
    <row r="11" spans="1:38" ht="142.5" customHeight="1" x14ac:dyDescent="0.25">
      <c r="A11" s="3"/>
      <c r="B11" s="185">
        <v>2</v>
      </c>
      <c r="C11" s="186" t="str">
        <f>+[1]Impacto!C7</f>
        <v>DEFICIENCIAS EN LA EJECUCIÓN DE LAS ACTIVIDADES QUE HACEN PARTE DE LA GESTIÓN DE LA ATENCIÓN AL CIUDADANO PARA EL CUMPLIMIENTO NORMATIVO</v>
      </c>
      <c r="D11" s="186" t="s">
        <v>28</v>
      </c>
      <c r="E11" s="6" t="s">
        <v>42</v>
      </c>
      <c r="F11" s="187" t="str">
        <f>+VLOOKUP($B$7:B11,'[1]Desc. Impacto'!Q:S,3,0)</f>
        <v>Probable</v>
      </c>
      <c r="G11" s="179" t="str">
        <f>+VLOOKUP($B$7:B11,'[1]Desc. Impacto'!Q:R,2,0)</f>
        <v>Moderado</v>
      </c>
      <c r="H11" s="179" t="str">
        <f>+IFERROR(VLOOKUP($B$7:B11,'[1]Desc. Impacto'!Q:U,5,0)," ")</f>
        <v>Alto</v>
      </c>
      <c r="I11" s="179" t="s">
        <v>30</v>
      </c>
      <c r="J11" s="6" t="s">
        <v>43</v>
      </c>
      <c r="K11" s="6" t="s">
        <v>44</v>
      </c>
      <c r="L11" s="6" t="s">
        <v>33</v>
      </c>
      <c r="M11" s="11">
        <v>43465</v>
      </c>
      <c r="N11" s="6" t="s">
        <v>45</v>
      </c>
      <c r="O11" s="7">
        <v>43431</v>
      </c>
      <c r="P11" s="12" t="s">
        <v>46</v>
      </c>
      <c r="Q11" s="9"/>
      <c r="R11" s="9"/>
      <c r="S11" s="1"/>
      <c r="T11" s="1"/>
      <c r="U11" s="1"/>
      <c r="V11" s="1"/>
      <c r="W11" s="1"/>
      <c r="X11" s="1"/>
      <c r="Y11" s="1"/>
      <c r="Z11" s="1"/>
      <c r="AA11" s="1"/>
      <c r="AB11" s="1"/>
      <c r="AC11" s="1"/>
      <c r="AD11" s="1"/>
      <c r="AE11" s="1"/>
      <c r="AF11" s="1"/>
      <c r="AG11" s="1"/>
      <c r="AH11" s="1"/>
      <c r="AI11" s="1"/>
      <c r="AJ11" s="1"/>
      <c r="AK11" s="1"/>
      <c r="AL11" s="1"/>
    </row>
    <row r="12" spans="1:38" ht="82.5" customHeight="1" x14ac:dyDescent="0.25">
      <c r="A12" s="3"/>
      <c r="B12" s="180"/>
      <c r="C12" s="180"/>
      <c r="D12" s="180"/>
      <c r="E12" s="6" t="s">
        <v>47</v>
      </c>
      <c r="F12" s="180"/>
      <c r="G12" s="180"/>
      <c r="H12" s="180"/>
      <c r="I12" s="180"/>
      <c r="J12" s="6" t="s">
        <v>48</v>
      </c>
      <c r="K12" s="6" t="s">
        <v>49</v>
      </c>
      <c r="L12" s="6" t="s">
        <v>50</v>
      </c>
      <c r="M12" s="11">
        <v>43465</v>
      </c>
      <c r="N12" s="6" t="s">
        <v>51</v>
      </c>
      <c r="O12" s="7">
        <v>43431</v>
      </c>
      <c r="P12" s="12" t="s">
        <v>52</v>
      </c>
      <c r="Q12" s="9"/>
      <c r="R12" s="9"/>
      <c r="S12" s="1"/>
      <c r="T12" s="1"/>
      <c r="U12" s="1"/>
      <c r="V12" s="1"/>
      <c r="W12" s="1"/>
      <c r="X12" s="1"/>
      <c r="Y12" s="1"/>
      <c r="Z12" s="1"/>
      <c r="AA12" s="1"/>
      <c r="AB12" s="1"/>
      <c r="AC12" s="1"/>
      <c r="AD12" s="1"/>
      <c r="AE12" s="1"/>
      <c r="AF12" s="1"/>
      <c r="AG12" s="1"/>
      <c r="AH12" s="1"/>
      <c r="AI12" s="1"/>
      <c r="AJ12" s="1"/>
      <c r="AK12" s="1"/>
      <c r="AL12" s="1"/>
    </row>
    <row r="13" spans="1:38" ht="121.5" customHeight="1" x14ac:dyDescent="0.25">
      <c r="A13" s="3"/>
      <c r="B13" s="181"/>
      <c r="C13" s="181"/>
      <c r="D13" s="181"/>
      <c r="E13" s="6" t="s">
        <v>53</v>
      </c>
      <c r="F13" s="181"/>
      <c r="G13" s="181"/>
      <c r="H13" s="181"/>
      <c r="I13" s="181"/>
      <c r="J13" s="6" t="s">
        <v>54</v>
      </c>
      <c r="K13" s="6" t="s">
        <v>55</v>
      </c>
      <c r="L13" s="6" t="s">
        <v>56</v>
      </c>
      <c r="M13" s="3" t="s">
        <v>57</v>
      </c>
      <c r="N13" s="6" t="s">
        <v>58</v>
      </c>
      <c r="O13" s="7">
        <v>43431</v>
      </c>
      <c r="P13" s="12" t="s">
        <v>59</v>
      </c>
      <c r="Q13" s="9"/>
      <c r="R13" s="9"/>
      <c r="S13" s="1"/>
      <c r="T13" s="1"/>
      <c r="U13" s="1"/>
      <c r="V13" s="1"/>
      <c r="W13" s="1"/>
      <c r="X13" s="1"/>
      <c r="Y13" s="1"/>
      <c r="Z13" s="1"/>
      <c r="AA13" s="1"/>
      <c r="AB13" s="1"/>
      <c r="AC13" s="1"/>
      <c r="AD13" s="1"/>
      <c r="AE13" s="1"/>
      <c r="AF13" s="1"/>
      <c r="AG13" s="1"/>
      <c r="AH13" s="1"/>
      <c r="AI13" s="1"/>
      <c r="AJ13" s="1"/>
      <c r="AK13" s="1"/>
      <c r="AL13" s="1"/>
    </row>
    <row r="14" spans="1:38" ht="23.2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ht="15.75" customHeight="1" x14ac:dyDescent="0.25">
      <c r="A15" s="1"/>
      <c r="B15" s="1"/>
      <c r="C15" s="182" t="s">
        <v>60</v>
      </c>
      <c r="D15" s="183"/>
      <c r="E15" s="183"/>
      <c r="F15" s="183"/>
      <c r="G15" s="183"/>
      <c r="H15" s="176"/>
      <c r="I15" s="1"/>
      <c r="J15" s="182" t="s">
        <v>61</v>
      </c>
      <c r="K15" s="183"/>
      <c r="L15" s="183"/>
      <c r="M15" s="183"/>
      <c r="N15" s="176"/>
      <c r="O15" s="1"/>
      <c r="P15" s="1"/>
      <c r="Q15" s="1"/>
      <c r="R15" s="1"/>
      <c r="S15" s="1"/>
      <c r="T15" s="1"/>
      <c r="U15" s="1"/>
      <c r="V15" s="1"/>
      <c r="W15" s="1"/>
      <c r="X15" s="1"/>
      <c r="Y15" s="1"/>
      <c r="Z15" s="1"/>
      <c r="AA15" s="1"/>
      <c r="AB15" s="1"/>
      <c r="AC15" s="1"/>
      <c r="AD15" s="1"/>
      <c r="AE15" s="1"/>
      <c r="AF15" s="1"/>
      <c r="AG15" s="1"/>
      <c r="AH15" s="1"/>
      <c r="AI15" s="1"/>
      <c r="AJ15" s="1"/>
      <c r="AK15" s="1"/>
      <c r="AL15" s="1"/>
    </row>
    <row r="16" spans="1:38" ht="15.75" customHeight="1" x14ac:dyDescent="0.25">
      <c r="A16" s="1"/>
      <c r="B16" s="1"/>
      <c r="C16" s="184" t="s">
        <v>62</v>
      </c>
      <c r="D16" s="176"/>
      <c r="E16" s="13" t="s">
        <v>63</v>
      </c>
      <c r="F16" s="13" t="s">
        <v>64</v>
      </c>
      <c r="G16" s="184" t="s">
        <v>65</v>
      </c>
      <c r="H16" s="176"/>
      <c r="I16" s="1"/>
      <c r="J16" s="14" t="s">
        <v>62</v>
      </c>
      <c r="K16" s="14" t="s">
        <v>63</v>
      </c>
      <c r="L16" s="14" t="s">
        <v>64</v>
      </c>
      <c r="M16" s="182" t="s">
        <v>65</v>
      </c>
      <c r="N16" s="176"/>
      <c r="O16" s="1"/>
      <c r="P16" s="1"/>
      <c r="Q16" s="1"/>
      <c r="R16" s="1"/>
      <c r="S16" s="1"/>
      <c r="T16" s="1"/>
      <c r="U16" s="1"/>
      <c r="V16" s="1"/>
      <c r="W16" s="1"/>
      <c r="X16" s="1"/>
      <c r="Y16" s="1"/>
      <c r="Z16" s="1"/>
      <c r="AA16" s="1"/>
      <c r="AB16" s="1"/>
      <c r="AC16" s="1"/>
      <c r="AD16" s="1"/>
      <c r="AE16" s="1"/>
      <c r="AF16" s="1"/>
      <c r="AG16" s="1"/>
      <c r="AH16" s="1"/>
      <c r="AI16" s="1"/>
      <c r="AJ16" s="1"/>
      <c r="AK16" s="1"/>
      <c r="AL16" s="1"/>
    </row>
    <row r="17" spans="1:38" ht="51" customHeight="1" x14ac:dyDescent="0.25">
      <c r="A17" s="1"/>
      <c r="B17" s="1"/>
      <c r="C17" s="175" t="s">
        <v>66</v>
      </c>
      <c r="D17" s="176"/>
      <c r="E17" s="15" t="s">
        <v>67</v>
      </c>
      <c r="F17" s="15" t="s">
        <v>68</v>
      </c>
      <c r="G17" s="177" t="s">
        <v>73</v>
      </c>
      <c r="H17" s="178"/>
      <c r="I17" s="1"/>
      <c r="J17" s="15" t="s">
        <v>69</v>
      </c>
      <c r="K17" s="16" t="s">
        <v>70</v>
      </c>
      <c r="L17" s="16" t="s">
        <v>71</v>
      </c>
      <c r="M17" s="177" t="s">
        <v>73</v>
      </c>
      <c r="N17" s="178"/>
      <c r="O17" s="1"/>
      <c r="P17" s="1"/>
      <c r="Q17" s="1"/>
      <c r="R17" s="1"/>
      <c r="S17" s="1"/>
      <c r="T17" s="1"/>
      <c r="U17" s="1"/>
      <c r="V17" s="1"/>
      <c r="W17" s="1"/>
      <c r="X17" s="1"/>
      <c r="Y17" s="1"/>
      <c r="Z17" s="1"/>
      <c r="AA17" s="1"/>
      <c r="AB17" s="1"/>
      <c r="AC17" s="1"/>
      <c r="AD17" s="1"/>
      <c r="AE17" s="1"/>
      <c r="AF17" s="1"/>
      <c r="AG17" s="1"/>
      <c r="AH17" s="1"/>
      <c r="AI17" s="1"/>
      <c r="AJ17" s="1"/>
      <c r="AK17" s="1"/>
      <c r="AL17" s="1"/>
    </row>
    <row r="22" spans="1:38" ht="15" customHeight="1" x14ac:dyDescent="0.25">
      <c r="C22" s="2" t="s">
        <v>556</v>
      </c>
    </row>
  </sheetData>
  <mergeCells count="51">
    <mergeCell ref="O7:P7"/>
    <mergeCell ref="B1:C3"/>
    <mergeCell ref="D1:P2"/>
    <mergeCell ref="Q1:R1"/>
    <mergeCell ref="Q2:R2"/>
    <mergeCell ref="D3:P3"/>
    <mergeCell ref="Q3:R3"/>
    <mergeCell ref="C7:C8"/>
    <mergeCell ref="D7:D8"/>
    <mergeCell ref="E7:E8"/>
    <mergeCell ref="F7:F8"/>
    <mergeCell ref="N7:N8"/>
    <mergeCell ref="B4:C4"/>
    <mergeCell ref="D4:J4"/>
    <mergeCell ref="K4:L4"/>
    <mergeCell ref="M4:R4"/>
    <mergeCell ref="B5:C5"/>
    <mergeCell ref="D5:J5"/>
    <mergeCell ref="K5:L5"/>
    <mergeCell ref="M5:R5"/>
    <mergeCell ref="Q7:R7"/>
    <mergeCell ref="B9:B10"/>
    <mergeCell ref="C9:C10"/>
    <mergeCell ref="D9:D10"/>
    <mergeCell ref="F9:F10"/>
    <mergeCell ref="G9:G10"/>
    <mergeCell ref="H9:H10"/>
    <mergeCell ref="I9:I10"/>
    <mergeCell ref="H7:H8"/>
    <mergeCell ref="I7:I8"/>
    <mergeCell ref="J7:J8"/>
    <mergeCell ref="K7:K8"/>
    <mergeCell ref="L7:L8"/>
    <mergeCell ref="M7:M8"/>
    <mergeCell ref="G7:G8"/>
    <mergeCell ref="B7:B8"/>
    <mergeCell ref="B11:B13"/>
    <mergeCell ref="C11:C13"/>
    <mergeCell ref="D11:D13"/>
    <mergeCell ref="F11:F13"/>
    <mergeCell ref="G11:G13"/>
    <mergeCell ref="C17:D17"/>
    <mergeCell ref="G17:H17"/>
    <mergeCell ref="M17:N17"/>
    <mergeCell ref="I11:I13"/>
    <mergeCell ref="C15:H15"/>
    <mergeCell ref="J15:N15"/>
    <mergeCell ref="C16:D16"/>
    <mergeCell ref="G16:H16"/>
    <mergeCell ref="M16:N16"/>
    <mergeCell ref="H11:H13"/>
  </mergeCells>
  <dataValidations count="1">
    <dataValidation type="list" allowBlank="1" showErrorMessage="1" sqref="D4 D9 I9 D11 I11" xr:uid="{BE1EA73E-A7E8-4BA5-9310-615A7F79AC44}">
      <formula1>#REF!</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70B9E-C469-49B4-A60E-107CC7D33872}">
  <dimension ref="A1:AK962"/>
  <sheetViews>
    <sheetView topLeftCell="A16" workbookViewId="0">
      <selection activeCell="I19" sqref="I19"/>
    </sheetView>
  </sheetViews>
  <sheetFormatPr baseColWidth="10" defaultColWidth="14.42578125" defaultRowHeight="15" customHeight="1" x14ac:dyDescent="0.3"/>
  <cols>
    <col min="1" max="1" width="4.28515625" style="47" customWidth="1"/>
    <col min="2" max="2" width="18.85546875" style="47" customWidth="1"/>
    <col min="3" max="3" width="13.140625" style="47" customWidth="1"/>
    <col min="4" max="4" width="24.5703125" style="47" customWidth="1"/>
    <col min="5" max="5" width="13.28515625" style="47" customWidth="1"/>
    <col min="6" max="6" width="10.42578125" style="47" customWidth="1"/>
    <col min="7" max="7" width="11" style="47" customWidth="1"/>
    <col min="8" max="8" width="10.7109375" style="47" customWidth="1"/>
    <col min="9" max="9" width="41.7109375" style="47" customWidth="1"/>
    <col min="10" max="10" width="15.42578125" style="47" customWidth="1"/>
    <col min="11" max="11" width="15.5703125" style="47" customWidth="1"/>
    <col min="12" max="12" width="10.140625" style="47" customWidth="1"/>
    <col min="13" max="13" width="17.28515625" style="47" customWidth="1"/>
    <col min="14" max="14" width="6" style="47" customWidth="1"/>
    <col min="15" max="15" width="11.28515625" style="47" customWidth="1"/>
    <col min="16" max="16" width="6.140625" style="47" customWidth="1"/>
    <col min="17" max="17" width="11.5703125" style="47" customWidth="1"/>
    <col min="18" max="37" width="11.42578125" style="47" customWidth="1"/>
    <col min="38" max="16384" width="14.42578125" style="47"/>
  </cols>
  <sheetData>
    <row r="1" spans="1:37" ht="20.25" customHeight="1" x14ac:dyDescent="0.3">
      <c r="A1" s="198"/>
      <c r="B1" s="239"/>
      <c r="C1" s="204" t="s">
        <v>183</v>
      </c>
      <c r="D1" s="272"/>
      <c r="E1" s="272"/>
      <c r="F1" s="272"/>
      <c r="G1" s="272"/>
      <c r="H1" s="272"/>
      <c r="I1" s="272"/>
      <c r="J1" s="272"/>
      <c r="K1" s="272"/>
      <c r="L1" s="272"/>
      <c r="M1" s="273"/>
      <c r="N1" s="277" t="s">
        <v>506</v>
      </c>
      <c r="O1" s="277"/>
      <c r="P1" s="277"/>
      <c r="Q1" s="277"/>
      <c r="R1" s="1"/>
      <c r="S1" s="1"/>
      <c r="T1" s="1"/>
      <c r="U1" s="1"/>
      <c r="V1" s="1"/>
      <c r="W1" s="1"/>
      <c r="X1" s="1"/>
      <c r="Y1" s="1"/>
      <c r="Z1" s="1"/>
      <c r="AA1" s="1"/>
      <c r="AB1" s="1"/>
      <c r="AC1" s="1"/>
      <c r="AD1" s="1"/>
      <c r="AE1" s="1"/>
      <c r="AF1" s="1"/>
      <c r="AG1" s="1"/>
      <c r="AH1" s="1"/>
      <c r="AI1" s="1"/>
      <c r="AJ1" s="1"/>
      <c r="AK1" s="1"/>
    </row>
    <row r="2" spans="1:37" ht="24" customHeight="1" x14ac:dyDescent="0.3">
      <c r="A2" s="240"/>
      <c r="B2" s="241"/>
      <c r="C2" s="274"/>
      <c r="D2" s="275"/>
      <c r="E2" s="275"/>
      <c r="F2" s="275"/>
      <c r="G2" s="275"/>
      <c r="H2" s="275"/>
      <c r="I2" s="275"/>
      <c r="J2" s="275"/>
      <c r="K2" s="275"/>
      <c r="L2" s="275"/>
      <c r="M2" s="276"/>
      <c r="N2" s="277" t="s">
        <v>507</v>
      </c>
      <c r="O2" s="277"/>
      <c r="P2" s="277"/>
      <c r="Q2" s="277"/>
      <c r="R2" s="1"/>
      <c r="S2" s="1"/>
      <c r="T2" s="1"/>
      <c r="U2" s="1"/>
      <c r="V2" s="1"/>
      <c r="W2" s="1"/>
      <c r="X2" s="1"/>
      <c r="Y2" s="1"/>
      <c r="Z2" s="1"/>
      <c r="AA2" s="1"/>
      <c r="AB2" s="1"/>
      <c r="AC2" s="1"/>
      <c r="AD2" s="1"/>
      <c r="AE2" s="1"/>
      <c r="AF2" s="1"/>
      <c r="AG2" s="1"/>
      <c r="AH2" s="1"/>
      <c r="AI2" s="1"/>
      <c r="AJ2" s="1"/>
      <c r="AK2" s="1"/>
    </row>
    <row r="3" spans="1:37" ht="28.5" customHeight="1" x14ac:dyDescent="0.3">
      <c r="A3" s="242"/>
      <c r="B3" s="243"/>
      <c r="C3" s="194" t="s">
        <v>3</v>
      </c>
      <c r="D3" s="278"/>
      <c r="E3" s="278"/>
      <c r="F3" s="278"/>
      <c r="G3" s="278"/>
      <c r="H3" s="278"/>
      <c r="I3" s="278"/>
      <c r="J3" s="278"/>
      <c r="K3" s="278"/>
      <c r="L3" s="278"/>
      <c r="M3" s="279"/>
      <c r="N3" s="277" t="s">
        <v>4</v>
      </c>
      <c r="O3" s="277"/>
      <c r="P3" s="277"/>
      <c r="Q3" s="277"/>
      <c r="R3" s="1"/>
      <c r="S3" s="1"/>
      <c r="T3" s="1"/>
      <c r="U3" s="1"/>
      <c r="V3" s="1"/>
      <c r="W3" s="1"/>
      <c r="X3" s="1"/>
      <c r="Y3" s="1"/>
      <c r="Z3" s="1"/>
      <c r="AA3" s="1"/>
      <c r="AB3" s="1"/>
      <c r="AC3" s="1"/>
      <c r="AD3" s="1"/>
      <c r="AE3" s="1"/>
      <c r="AF3" s="1"/>
      <c r="AG3" s="1"/>
      <c r="AH3" s="1"/>
      <c r="AI3" s="1"/>
      <c r="AJ3" s="1"/>
      <c r="AK3" s="1"/>
    </row>
    <row r="4" spans="1:37" ht="23.25" customHeight="1" x14ac:dyDescent="0.3">
      <c r="A4" s="191" t="s">
        <v>5</v>
      </c>
      <c r="B4" s="209"/>
      <c r="C4" s="192" t="s">
        <v>183</v>
      </c>
      <c r="D4" s="220"/>
      <c r="E4" s="220"/>
      <c r="F4" s="220"/>
      <c r="G4" s="220"/>
      <c r="H4" s="220"/>
      <c r="I4" s="209"/>
      <c r="J4" s="193" t="s">
        <v>7</v>
      </c>
      <c r="K4" s="209"/>
      <c r="L4" s="194" t="s">
        <v>508</v>
      </c>
      <c r="M4" s="220"/>
      <c r="N4" s="218"/>
      <c r="O4" s="218"/>
      <c r="P4" s="218"/>
      <c r="Q4" s="243"/>
      <c r="R4" s="1"/>
      <c r="S4" s="1"/>
      <c r="T4" s="1"/>
      <c r="U4" s="1"/>
      <c r="V4" s="1"/>
      <c r="W4" s="1"/>
      <c r="X4" s="1"/>
      <c r="Y4" s="1"/>
      <c r="Z4" s="1"/>
      <c r="AA4" s="1"/>
      <c r="AB4" s="1"/>
      <c r="AC4" s="1"/>
      <c r="AD4" s="1"/>
      <c r="AE4" s="1"/>
      <c r="AF4" s="1"/>
      <c r="AG4" s="1"/>
      <c r="AH4" s="1"/>
      <c r="AI4" s="1"/>
      <c r="AJ4" s="1"/>
      <c r="AK4" s="1"/>
    </row>
    <row r="5" spans="1:37" ht="60" customHeight="1" x14ac:dyDescent="0.3">
      <c r="A5" s="194" t="s">
        <v>9</v>
      </c>
      <c r="B5" s="209"/>
      <c r="C5" s="192" t="str">
        <f>+IFERROR(VLOOKUP(C4,I131:J147,2,0)," ")</f>
        <v xml:space="preserve">Promover el desarrollo de las prácticas de los campos de las artes, por medio de la entrega de recursos financieros, técnicos y en especie necesarios para su ejecución y generación de productos culturales y artísticos, con el fin de lograr la visibilización, fortalecimiento y proyección de las prácticas artísticas en la ciudad y su interrelación con otros campos del saber. </v>
      </c>
      <c r="D5" s="220"/>
      <c r="E5" s="220"/>
      <c r="F5" s="220"/>
      <c r="G5" s="220"/>
      <c r="H5" s="220"/>
      <c r="I5" s="209"/>
      <c r="J5" s="195" t="s">
        <v>10</v>
      </c>
      <c r="K5" s="209"/>
      <c r="L5" s="266" t="s">
        <v>509</v>
      </c>
      <c r="M5" s="409"/>
      <c r="N5" s="409"/>
      <c r="O5" s="409"/>
      <c r="P5" s="409"/>
      <c r="Q5" s="410"/>
      <c r="R5" s="1"/>
      <c r="S5" s="1"/>
      <c r="T5" s="1"/>
      <c r="U5" s="1"/>
      <c r="V5" s="1"/>
      <c r="W5" s="1"/>
      <c r="X5" s="1"/>
      <c r="Y5" s="1"/>
      <c r="Z5" s="1"/>
      <c r="AA5" s="1"/>
      <c r="AB5" s="1"/>
      <c r="AC5" s="1"/>
      <c r="AD5" s="1"/>
      <c r="AE5" s="1"/>
      <c r="AF5" s="1"/>
      <c r="AG5" s="1"/>
      <c r="AH5" s="1"/>
      <c r="AI5" s="1"/>
      <c r="AJ5" s="1"/>
      <c r="AK5" s="1"/>
    </row>
    <row r="6" spans="1:37" ht="15.75" customHeight="1" thickBot="1"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ht="15" customHeight="1" x14ac:dyDescent="0.3">
      <c r="A7" s="269" t="s">
        <v>11</v>
      </c>
      <c r="B7" s="265" t="s">
        <v>12</v>
      </c>
      <c r="C7" s="264" t="s">
        <v>13</v>
      </c>
      <c r="D7" s="265" t="s">
        <v>14</v>
      </c>
      <c r="E7" s="265" t="s">
        <v>15</v>
      </c>
      <c r="F7" s="265" t="s">
        <v>16</v>
      </c>
      <c r="G7" s="264" t="s">
        <v>17</v>
      </c>
      <c r="H7" s="264" t="s">
        <v>18</v>
      </c>
      <c r="I7" s="264" t="s">
        <v>19</v>
      </c>
      <c r="J7" s="265" t="s">
        <v>20</v>
      </c>
      <c r="K7" s="265" t="s">
        <v>21</v>
      </c>
      <c r="L7" s="265" t="s">
        <v>22</v>
      </c>
      <c r="M7" s="265" t="s">
        <v>23</v>
      </c>
      <c r="N7" s="270" t="s">
        <v>24</v>
      </c>
      <c r="O7" s="411"/>
      <c r="P7" s="262" t="s">
        <v>25</v>
      </c>
      <c r="Q7" s="408"/>
      <c r="R7" s="1"/>
      <c r="S7" s="1"/>
      <c r="T7" s="1"/>
      <c r="U7" s="1"/>
      <c r="V7" s="1"/>
      <c r="W7" s="1"/>
      <c r="X7" s="1"/>
      <c r="Y7" s="1"/>
      <c r="Z7" s="1"/>
      <c r="AA7" s="1"/>
      <c r="AB7" s="1"/>
      <c r="AC7" s="1"/>
      <c r="AD7" s="1"/>
      <c r="AE7" s="1"/>
      <c r="AF7" s="1"/>
      <c r="AG7" s="1"/>
      <c r="AH7" s="1"/>
      <c r="AI7" s="1"/>
      <c r="AJ7" s="1"/>
      <c r="AK7" s="1"/>
    </row>
    <row r="8" spans="1:37" ht="15.75" customHeight="1" x14ac:dyDescent="0.3">
      <c r="A8" s="407"/>
      <c r="B8" s="222"/>
      <c r="C8" s="222"/>
      <c r="D8" s="222"/>
      <c r="E8" s="222"/>
      <c r="F8" s="222"/>
      <c r="G8" s="222"/>
      <c r="H8" s="222"/>
      <c r="I8" s="222"/>
      <c r="J8" s="222"/>
      <c r="K8" s="222"/>
      <c r="L8" s="222"/>
      <c r="M8" s="222"/>
      <c r="N8" s="17" t="s">
        <v>26</v>
      </c>
      <c r="O8" s="17" t="s">
        <v>27</v>
      </c>
      <c r="P8" s="18" t="s">
        <v>26</v>
      </c>
      <c r="Q8" s="48" t="s">
        <v>27</v>
      </c>
      <c r="R8" s="1"/>
      <c r="S8" s="1"/>
      <c r="T8" s="1"/>
      <c r="U8" s="1"/>
      <c r="V8" s="1"/>
      <c r="W8" s="1"/>
      <c r="X8" s="1"/>
      <c r="Y8" s="1"/>
      <c r="Z8" s="1"/>
      <c r="AA8" s="1"/>
      <c r="AB8" s="1"/>
      <c r="AC8" s="1"/>
      <c r="AD8" s="1"/>
      <c r="AE8" s="1"/>
      <c r="AF8" s="1"/>
      <c r="AG8" s="1"/>
      <c r="AH8" s="1"/>
      <c r="AI8" s="1"/>
      <c r="AJ8" s="1"/>
      <c r="AK8" s="1"/>
    </row>
    <row r="9" spans="1:37" ht="115.5" customHeight="1" x14ac:dyDescent="0.3">
      <c r="A9" s="257">
        <v>1</v>
      </c>
      <c r="B9" s="215" t="str">
        <f>+[10]Impacto!C6</f>
        <v>Alto número de propuestas rechazadas</v>
      </c>
      <c r="C9" s="212" t="s">
        <v>28</v>
      </c>
      <c r="D9" s="20" t="str">
        <f>[10]Causas!D5</f>
        <v>El manejo de la plataforma no es intuitivo</v>
      </c>
      <c r="E9" s="226" t="str">
        <f>+IF(B9=0," ",VLOOKUP($B$7:$B$24,'[10]Valoración del Riesgo'!H:W,16,0))</f>
        <v>Probable</v>
      </c>
      <c r="F9" s="212" t="str">
        <f>+VLOOKUP($B$7:$B$24,[10]Impacto!C:O,13,0)</f>
        <v>Mayor</v>
      </c>
      <c r="G9" s="212" t="str">
        <f>+IFERROR(VLOOKUP($A$7:A9,'[10]Desc. Impacto'!Q:U,5,0)," ")</f>
        <v>Extremo</v>
      </c>
      <c r="H9" s="212" t="s">
        <v>82</v>
      </c>
      <c r="I9" s="20" t="s">
        <v>510</v>
      </c>
      <c r="J9" s="20" t="s">
        <v>511</v>
      </c>
      <c r="K9" s="20" t="s">
        <v>512</v>
      </c>
      <c r="L9" s="28">
        <v>43555</v>
      </c>
      <c r="M9" s="20" t="s">
        <v>513</v>
      </c>
      <c r="N9" s="22"/>
      <c r="O9" s="22"/>
      <c r="P9" s="22"/>
      <c r="Q9" s="50"/>
      <c r="R9" s="1"/>
      <c r="S9" s="1"/>
      <c r="T9" s="1"/>
      <c r="U9" s="1"/>
      <c r="V9" s="1"/>
      <c r="W9" s="1"/>
      <c r="X9" s="1"/>
      <c r="Y9" s="1"/>
      <c r="Z9" s="1"/>
      <c r="AA9" s="1"/>
      <c r="AB9" s="1"/>
      <c r="AC9" s="1"/>
      <c r="AD9" s="1"/>
      <c r="AE9" s="1"/>
      <c r="AF9" s="1"/>
      <c r="AG9" s="1"/>
      <c r="AH9" s="1"/>
      <c r="AI9" s="1"/>
      <c r="AJ9" s="1"/>
      <c r="AK9" s="1"/>
    </row>
    <row r="10" spans="1:37" ht="120.75" customHeight="1" x14ac:dyDescent="0.3">
      <c r="A10" s="406"/>
      <c r="B10" s="213"/>
      <c r="C10" s="213"/>
      <c r="D10" s="215" t="str">
        <f>[10]Causas!D6</f>
        <v>Baja comprensión de las condiciones de participación</v>
      </c>
      <c r="E10" s="213"/>
      <c r="F10" s="213"/>
      <c r="G10" s="213"/>
      <c r="H10" s="213"/>
      <c r="I10" s="20" t="s">
        <v>514</v>
      </c>
      <c r="J10" s="20" t="s">
        <v>515</v>
      </c>
      <c r="K10" s="20" t="s">
        <v>516</v>
      </c>
      <c r="L10" s="28">
        <v>43555</v>
      </c>
      <c r="M10" s="20" t="s">
        <v>517</v>
      </c>
      <c r="N10" s="22"/>
      <c r="O10" s="22"/>
      <c r="P10" s="22"/>
      <c r="Q10" s="50"/>
      <c r="R10" s="1"/>
      <c r="S10" s="1"/>
      <c r="T10" s="1"/>
      <c r="U10" s="1"/>
      <c r="V10" s="1"/>
      <c r="W10" s="1"/>
      <c r="X10" s="1"/>
      <c r="Y10" s="1"/>
      <c r="Z10" s="1"/>
      <c r="AA10" s="1"/>
      <c r="AB10" s="1"/>
      <c r="AC10" s="1"/>
      <c r="AD10" s="1"/>
      <c r="AE10" s="1"/>
      <c r="AF10" s="1"/>
      <c r="AG10" s="1"/>
      <c r="AH10" s="1"/>
      <c r="AI10" s="1"/>
      <c r="AJ10" s="1"/>
      <c r="AK10" s="1"/>
    </row>
    <row r="11" spans="1:37" ht="123.75" customHeight="1" x14ac:dyDescent="0.3">
      <c r="A11" s="406"/>
      <c r="B11" s="213"/>
      <c r="C11" s="213"/>
      <c r="D11" s="222"/>
      <c r="E11" s="213"/>
      <c r="F11" s="213"/>
      <c r="G11" s="213"/>
      <c r="H11" s="213"/>
      <c r="I11" s="20" t="s">
        <v>518</v>
      </c>
      <c r="J11" s="20" t="s">
        <v>519</v>
      </c>
      <c r="K11" s="20" t="s">
        <v>343</v>
      </c>
      <c r="L11" s="28">
        <v>43555</v>
      </c>
      <c r="M11" s="20" t="s">
        <v>520</v>
      </c>
      <c r="N11" s="22"/>
      <c r="O11" s="22"/>
      <c r="P11" s="22"/>
      <c r="Q11" s="50"/>
      <c r="R11" s="1"/>
      <c r="S11" s="1"/>
      <c r="T11" s="1"/>
      <c r="U11" s="1"/>
      <c r="V11" s="1"/>
      <c r="W11" s="1"/>
      <c r="X11" s="1"/>
      <c r="Y11" s="1"/>
      <c r="Z11" s="1"/>
      <c r="AA11" s="1"/>
      <c r="AB11" s="1"/>
      <c r="AC11" s="1"/>
      <c r="AD11" s="1"/>
      <c r="AE11" s="1"/>
      <c r="AF11" s="1"/>
      <c r="AG11" s="1"/>
      <c r="AH11" s="1"/>
      <c r="AI11" s="1"/>
      <c r="AJ11" s="1"/>
      <c r="AK11" s="1"/>
    </row>
    <row r="12" spans="1:37" ht="96" customHeight="1" x14ac:dyDescent="0.3">
      <c r="A12" s="407"/>
      <c r="B12" s="222"/>
      <c r="C12" s="222"/>
      <c r="D12" s="20" t="str">
        <f>[10]Causas!D9</f>
        <v>Definición de las condiciones especificas sin la perspectiva del ciudadano</v>
      </c>
      <c r="E12" s="222"/>
      <c r="F12" s="222"/>
      <c r="G12" s="222"/>
      <c r="H12" s="222"/>
      <c r="I12" s="20" t="s">
        <v>521</v>
      </c>
      <c r="J12" s="20" t="s">
        <v>522</v>
      </c>
      <c r="K12" s="20" t="s">
        <v>523</v>
      </c>
      <c r="L12" s="28">
        <v>43555</v>
      </c>
      <c r="M12" s="20" t="s">
        <v>524</v>
      </c>
      <c r="N12" s="22"/>
      <c r="O12" s="22"/>
      <c r="P12" s="22"/>
      <c r="Q12" s="50"/>
      <c r="R12" s="1"/>
      <c r="S12" s="1"/>
      <c r="T12" s="1"/>
      <c r="U12" s="1"/>
      <c r="V12" s="1"/>
      <c r="W12" s="1"/>
      <c r="X12" s="1"/>
      <c r="Y12" s="1"/>
      <c r="Z12" s="1"/>
      <c r="AA12" s="1"/>
      <c r="AB12" s="1"/>
      <c r="AC12" s="1"/>
      <c r="AD12" s="1"/>
      <c r="AE12" s="1"/>
      <c r="AF12" s="1"/>
      <c r="AG12" s="1"/>
      <c r="AH12" s="1"/>
      <c r="AI12" s="1"/>
      <c r="AJ12" s="1"/>
      <c r="AK12" s="1"/>
    </row>
    <row r="13" spans="1:37" ht="62.25" customHeight="1" x14ac:dyDescent="0.3">
      <c r="A13" s="257">
        <v>2</v>
      </c>
      <c r="B13" s="215" t="str">
        <f>+[10]Impacto!C7</f>
        <v>No contar con canales eficientes para el soporte  al ciudadano  frente a la resolución de dudas e inquietudes en la operación y uso de SISCRED</v>
      </c>
      <c r="C13" s="215" t="s">
        <v>182</v>
      </c>
      <c r="D13" s="20" t="str">
        <f>[10]Causas!D10</f>
        <v>El canal entre el ciudadano y el soporte técnico no es directo</v>
      </c>
      <c r="E13" s="226" t="str">
        <f>+IF(B13=0," ",VLOOKUP($B$7:$B$24,'[10]Valoración del Riesgo'!H:W,16,0))</f>
        <v>Casi Seguro</v>
      </c>
      <c r="F13" s="212" t="str">
        <f>+VLOOKUP($B$7:$B$24,[10]Impacto!C:O,13,0)</f>
        <v>Mayor</v>
      </c>
      <c r="G13" s="212" t="str">
        <f>+IFERROR(VLOOKUP($A$7:A13,'[10]Desc. Impacto'!Q:U,5,0)," ")</f>
        <v>Extremo</v>
      </c>
      <c r="H13" s="212" t="s">
        <v>82</v>
      </c>
      <c r="I13" s="215" t="s">
        <v>525</v>
      </c>
      <c r="J13" s="215" t="s">
        <v>526</v>
      </c>
      <c r="K13" s="215" t="s">
        <v>523</v>
      </c>
      <c r="L13" s="228">
        <v>43555</v>
      </c>
      <c r="M13" s="215" t="s">
        <v>527</v>
      </c>
      <c r="N13" s="22"/>
      <c r="O13" s="22"/>
      <c r="P13" s="22"/>
      <c r="Q13" s="50"/>
      <c r="R13" s="1"/>
      <c r="S13" s="1"/>
      <c r="T13" s="1"/>
      <c r="U13" s="1"/>
      <c r="V13" s="1"/>
      <c r="W13" s="1"/>
      <c r="X13" s="1"/>
      <c r="Y13" s="1"/>
      <c r="Z13" s="1"/>
      <c r="AA13" s="1"/>
      <c r="AB13" s="1"/>
      <c r="AC13" s="1"/>
      <c r="AD13" s="1"/>
      <c r="AE13" s="1"/>
      <c r="AF13" s="1"/>
      <c r="AG13" s="1"/>
      <c r="AH13" s="1"/>
      <c r="AI13" s="1"/>
      <c r="AJ13" s="1"/>
      <c r="AK13" s="1"/>
    </row>
    <row r="14" spans="1:37" ht="60" customHeight="1" x14ac:dyDescent="0.3">
      <c r="A14" s="406"/>
      <c r="B14" s="213"/>
      <c r="C14" s="213"/>
      <c r="D14" s="215" t="str">
        <f>[10]Causas!D11</f>
        <v>La categorización de los requerimientos no es la adecuada</v>
      </c>
      <c r="E14" s="213"/>
      <c r="F14" s="213"/>
      <c r="G14" s="213"/>
      <c r="H14" s="213"/>
      <c r="I14" s="213"/>
      <c r="J14" s="213"/>
      <c r="K14" s="213"/>
      <c r="L14" s="213"/>
      <c r="M14" s="213"/>
      <c r="N14" s="22"/>
      <c r="O14" s="22"/>
      <c r="P14" s="22"/>
      <c r="Q14" s="50"/>
      <c r="R14" s="1"/>
      <c r="S14" s="1"/>
      <c r="T14" s="1"/>
      <c r="U14" s="1"/>
      <c r="V14" s="1"/>
      <c r="W14" s="1"/>
      <c r="X14" s="1"/>
      <c r="Y14" s="1"/>
      <c r="Z14" s="1"/>
      <c r="AA14" s="1"/>
      <c r="AB14" s="1"/>
      <c r="AC14" s="1"/>
      <c r="AD14" s="1"/>
      <c r="AE14" s="1"/>
      <c r="AF14" s="1"/>
      <c r="AG14" s="1"/>
      <c r="AH14" s="1"/>
      <c r="AI14" s="1"/>
      <c r="AJ14" s="1"/>
      <c r="AK14" s="1"/>
    </row>
    <row r="15" spans="1:37" ht="1.5" hidden="1" customHeight="1" x14ac:dyDescent="0.3">
      <c r="A15" s="407"/>
      <c r="B15" s="222"/>
      <c r="C15" s="222"/>
      <c r="D15" s="222"/>
      <c r="E15" s="222"/>
      <c r="F15" s="222"/>
      <c r="G15" s="222"/>
      <c r="H15" s="222"/>
      <c r="I15" s="222"/>
      <c r="J15" s="222"/>
      <c r="K15" s="222"/>
      <c r="L15" s="222"/>
      <c r="M15" s="222"/>
      <c r="N15" s="22"/>
      <c r="O15" s="22"/>
      <c r="P15" s="22"/>
      <c r="Q15" s="50"/>
      <c r="R15" s="1"/>
      <c r="S15" s="1"/>
      <c r="T15" s="1"/>
      <c r="U15" s="1"/>
      <c r="V15" s="1"/>
      <c r="W15" s="1"/>
      <c r="X15" s="1"/>
      <c r="Y15" s="1"/>
      <c r="Z15" s="1"/>
      <c r="AA15" s="1"/>
      <c r="AB15" s="1"/>
      <c r="AC15" s="1"/>
      <c r="AD15" s="1"/>
      <c r="AE15" s="1"/>
      <c r="AF15" s="1"/>
      <c r="AG15" s="1"/>
      <c r="AH15" s="1"/>
      <c r="AI15" s="1"/>
      <c r="AJ15" s="1"/>
      <c r="AK15" s="1"/>
    </row>
    <row r="16" spans="1:37" ht="147.75" customHeight="1" x14ac:dyDescent="0.3">
      <c r="A16" s="257">
        <v>3</v>
      </c>
      <c r="B16" s="215" t="str">
        <f>+[10]Impacto!C8</f>
        <v>Mala percepción de los ciudadanos hacia el proceso del PDE en la entidad</v>
      </c>
      <c r="C16" s="215" t="s">
        <v>174</v>
      </c>
      <c r="D16" s="20" t="str">
        <f>[10]Causas!D12</f>
        <v>Avisos Modificatorios recurrentes</v>
      </c>
      <c r="E16" s="226" t="str">
        <f>+IF(B16=0," ",VLOOKUP($B$7:$B$24,'[10]Valoración del Riesgo'!H:W,16,0))</f>
        <v>Probable</v>
      </c>
      <c r="F16" s="212" t="str">
        <f>+VLOOKUP($B$7:$B$24,[10]Impacto!C:O,13,0)</f>
        <v>Mayor</v>
      </c>
      <c r="G16" s="212" t="str">
        <f>+IFERROR(VLOOKUP($A$7:A16,'[10]Desc. Impacto'!Q:U,5,0)," ")</f>
        <v>Extremo</v>
      </c>
      <c r="H16" s="212" t="s">
        <v>82</v>
      </c>
      <c r="I16" s="20" t="s">
        <v>528</v>
      </c>
      <c r="J16" s="20" t="s">
        <v>529</v>
      </c>
      <c r="K16" s="20" t="s">
        <v>530</v>
      </c>
      <c r="L16" s="28">
        <v>43555</v>
      </c>
      <c r="M16" s="20" t="s">
        <v>531</v>
      </c>
      <c r="N16" s="22"/>
      <c r="O16" s="22"/>
      <c r="P16" s="22"/>
      <c r="Q16" s="50"/>
      <c r="R16" s="1"/>
      <c r="S16" s="1"/>
      <c r="T16" s="1"/>
      <c r="U16" s="1"/>
      <c r="V16" s="1"/>
      <c r="W16" s="1"/>
      <c r="X16" s="1"/>
      <c r="Y16" s="1"/>
      <c r="Z16" s="1"/>
      <c r="AA16" s="1"/>
      <c r="AB16" s="1"/>
      <c r="AC16" s="1"/>
      <c r="AD16" s="1"/>
      <c r="AE16" s="1"/>
      <c r="AF16" s="1"/>
      <c r="AG16" s="1"/>
      <c r="AH16" s="1"/>
      <c r="AI16" s="1"/>
      <c r="AJ16" s="1"/>
      <c r="AK16" s="1"/>
    </row>
    <row r="17" spans="1:37" ht="141" customHeight="1" x14ac:dyDescent="0.3">
      <c r="A17" s="406"/>
      <c r="B17" s="213"/>
      <c r="C17" s="213"/>
      <c r="D17" s="20" t="str">
        <f>[10]Causas!D13</f>
        <v>Errores en la verificación</v>
      </c>
      <c r="E17" s="213"/>
      <c r="F17" s="213"/>
      <c r="G17" s="213"/>
      <c r="H17" s="213"/>
      <c r="I17" s="20" t="s">
        <v>532</v>
      </c>
      <c r="J17" s="20" t="s">
        <v>533</v>
      </c>
      <c r="K17" s="20" t="s">
        <v>534</v>
      </c>
      <c r="L17" s="28">
        <v>43555</v>
      </c>
      <c r="M17" s="20" t="s">
        <v>535</v>
      </c>
      <c r="N17" s="22"/>
      <c r="O17" s="22"/>
      <c r="P17" s="22"/>
      <c r="Q17" s="50"/>
      <c r="R17" s="1"/>
      <c r="S17" s="1"/>
      <c r="T17" s="1"/>
      <c r="U17" s="1"/>
      <c r="V17" s="1"/>
      <c r="W17" s="1"/>
      <c r="X17" s="1"/>
      <c r="Y17" s="1"/>
      <c r="Z17" s="1"/>
      <c r="AA17" s="1"/>
      <c r="AB17" s="1"/>
      <c r="AC17" s="1"/>
      <c r="AD17" s="1"/>
      <c r="AE17" s="1"/>
      <c r="AF17" s="1"/>
      <c r="AG17" s="1"/>
      <c r="AH17" s="1"/>
      <c r="AI17" s="1"/>
      <c r="AJ17" s="1"/>
      <c r="AK17" s="1"/>
    </row>
    <row r="18" spans="1:37" ht="154.5" customHeight="1" x14ac:dyDescent="0.3">
      <c r="A18" s="407"/>
      <c r="B18" s="222"/>
      <c r="C18" s="222"/>
      <c r="D18" s="20" t="str">
        <f>[10]Causas!D14</f>
        <v>Baja difusión del PDE</v>
      </c>
      <c r="E18" s="222"/>
      <c r="F18" s="222"/>
      <c r="G18" s="222"/>
      <c r="H18" s="222"/>
      <c r="I18" s="20" t="s">
        <v>536</v>
      </c>
      <c r="J18" s="20" t="s">
        <v>529</v>
      </c>
      <c r="K18" s="20" t="s">
        <v>530</v>
      </c>
      <c r="L18" s="28">
        <v>43555</v>
      </c>
      <c r="M18" s="20" t="s">
        <v>531</v>
      </c>
      <c r="N18" s="22"/>
      <c r="O18" s="22"/>
      <c r="P18" s="22"/>
      <c r="Q18" s="50"/>
      <c r="R18" s="1"/>
      <c r="S18" s="1"/>
      <c r="T18" s="1"/>
      <c r="U18" s="1"/>
      <c r="V18" s="1"/>
      <c r="W18" s="1"/>
      <c r="X18" s="1"/>
      <c r="Y18" s="1"/>
      <c r="Z18" s="1"/>
      <c r="AA18" s="1"/>
      <c r="AB18" s="1"/>
      <c r="AC18" s="1"/>
      <c r="AD18" s="1"/>
      <c r="AE18" s="1"/>
      <c r="AF18" s="1"/>
      <c r="AG18" s="1"/>
      <c r="AH18" s="1"/>
      <c r="AI18" s="1"/>
      <c r="AJ18" s="1"/>
      <c r="AK18" s="1"/>
    </row>
    <row r="19" spans="1:37" ht="130.5" customHeight="1" x14ac:dyDescent="0.3">
      <c r="A19" s="257">
        <v>4</v>
      </c>
      <c r="B19" s="215" t="str">
        <f>+[10]Impacto!C9</f>
        <v>No brindar informacion precisa, clara, oportuna e inclusiva desde la entidad hacia los ciudadanos y desde el área hacia las unidades de gestión.</v>
      </c>
      <c r="C19" s="215" t="s">
        <v>28</v>
      </c>
      <c r="D19" s="20" t="str">
        <f>[10]Causas!D15</f>
        <v>No existen sistemas inclusivos para la participación de PcD</v>
      </c>
      <c r="E19" s="226" t="str">
        <f>+IF(B19=0," ",VLOOKUP($B$7:$B$24,'[10]Valoración del Riesgo'!H:W,16,0))</f>
        <v>Probable</v>
      </c>
      <c r="F19" s="212" t="str">
        <f>+VLOOKUP($B$7:$B$24,[10]Impacto!C:O,13,0)</f>
        <v>Catastrófico</v>
      </c>
      <c r="G19" s="212" t="str">
        <f>+IFERROR(VLOOKUP($A$7:A19,'[10]Desc. Impacto'!Q:U,5,0)," ")</f>
        <v>Extremo</v>
      </c>
      <c r="H19" s="212" t="s">
        <v>82</v>
      </c>
      <c r="I19" s="20" t="s">
        <v>537</v>
      </c>
      <c r="J19" s="20" t="s">
        <v>538</v>
      </c>
      <c r="K19" s="20" t="s">
        <v>539</v>
      </c>
      <c r="L19" s="28">
        <v>43555</v>
      </c>
      <c r="M19" s="20" t="s">
        <v>540</v>
      </c>
      <c r="N19" s="22"/>
      <c r="O19" s="22"/>
      <c r="P19" s="22"/>
      <c r="Q19" s="50"/>
      <c r="R19" s="1"/>
      <c r="S19" s="1"/>
      <c r="T19" s="1"/>
      <c r="U19" s="1"/>
      <c r="V19" s="1"/>
      <c r="W19" s="1"/>
      <c r="X19" s="1"/>
      <c r="Y19" s="1"/>
      <c r="Z19" s="1"/>
      <c r="AA19" s="1"/>
      <c r="AB19" s="1"/>
      <c r="AC19" s="1"/>
      <c r="AD19" s="1"/>
      <c r="AE19" s="1"/>
      <c r="AF19" s="1"/>
      <c r="AG19" s="1"/>
      <c r="AH19" s="1"/>
      <c r="AI19" s="1"/>
      <c r="AJ19" s="1"/>
      <c r="AK19" s="1"/>
    </row>
    <row r="20" spans="1:37" ht="81.75" customHeight="1" x14ac:dyDescent="0.3">
      <c r="A20" s="406"/>
      <c r="B20" s="213"/>
      <c r="C20" s="213"/>
      <c r="D20" s="20" t="str">
        <f>[10]Causas!D16</f>
        <v>Falta de apropiación del proceso misional de gestión fomento a las prácticas artísticas en el marco del MIPG</v>
      </c>
      <c r="E20" s="213"/>
      <c r="F20" s="213"/>
      <c r="G20" s="213"/>
      <c r="H20" s="213"/>
      <c r="I20" s="215" t="s">
        <v>541</v>
      </c>
      <c r="J20" s="215" t="s">
        <v>542</v>
      </c>
      <c r="K20" s="215" t="s">
        <v>543</v>
      </c>
      <c r="L20" s="228">
        <v>43555</v>
      </c>
      <c r="M20" s="215" t="s">
        <v>544</v>
      </c>
      <c r="N20" s="22"/>
      <c r="O20" s="22"/>
      <c r="P20" s="22"/>
      <c r="Q20" s="50"/>
      <c r="R20" s="1"/>
      <c r="S20" s="1"/>
      <c r="T20" s="1"/>
      <c r="U20" s="1"/>
      <c r="V20" s="1"/>
      <c r="W20" s="1"/>
      <c r="X20" s="1"/>
      <c r="Y20" s="1"/>
      <c r="Z20" s="1"/>
      <c r="AA20" s="1"/>
      <c r="AB20" s="1"/>
      <c r="AC20" s="1"/>
      <c r="AD20" s="1"/>
      <c r="AE20" s="1"/>
      <c r="AF20" s="1"/>
      <c r="AG20" s="1"/>
      <c r="AH20" s="1"/>
      <c r="AI20" s="1"/>
      <c r="AJ20" s="1"/>
      <c r="AK20" s="1"/>
    </row>
    <row r="21" spans="1:37" ht="63" customHeight="1" x14ac:dyDescent="0.3">
      <c r="A21" s="407"/>
      <c r="B21" s="222"/>
      <c r="C21" s="222"/>
      <c r="D21" s="20" t="str">
        <f>[10]Causas!D17</f>
        <v>Baja experticia de profesionales asociados con los procesos de convocatorias</v>
      </c>
      <c r="E21" s="222"/>
      <c r="F21" s="222"/>
      <c r="G21" s="222"/>
      <c r="H21" s="222"/>
      <c r="I21" s="222"/>
      <c r="J21" s="222"/>
      <c r="K21" s="222"/>
      <c r="L21" s="222"/>
      <c r="M21" s="222"/>
      <c r="N21" s="22"/>
      <c r="O21" s="22"/>
      <c r="P21" s="22"/>
      <c r="Q21" s="50"/>
      <c r="R21" s="1"/>
      <c r="S21" s="1"/>
      <c r="T21" s="1"/>
      <c r="U21" s="1"/>
      <c r="V21" s="1"/>
      <c r="W21" s="1"/>
      <c r="X21" s="1"/>
      <c r="Y21" s="1"/>
      <c r="Z21" s="1"/>
      <c r="AA21" s="1"/>
      <c r="AB21" s="1"/>
      <c r="AC21" s="1"/>
      <c r="AD21" s="1"/>
      <c r="AE21" s="1"/>
      <c r="AF21" s="1"/>
      <c r="AG21" s="1"/>
      <c r="AH21" s="1"/>
      <c r="AI21" s="1"/>
      <c r="AJ21" s="1"/>
      <c r="AK21" s="1"/>
    </row>
    <row r="22" spans="1:37" ht="98.25" customHeight="1" x14ac:dyDescent="0.3">
      <c r="A22" s="257">
        <v>5</v>
      </c>
      <c r="B22" s="215" t="str">
        <f>+[10]Impacto!C10</f>
        <v>Baja productividad en el equipo de trabajo</v>
      </c>
      <c r="C22" s="215" t="s">
        <v>165</v>
      </c>
      <c r="D22" s="20" t="str">
        <f>[10]Causas!D18</f>
        <v>No estan delimitadas las actividades asociadas a cada uno de los roles dentro del equipo de trabajo</v>
      </c>
      <c r="E22" s="226" t="str">
        <f>+IF(B22=0," ",VLOOKUP($B$7:$B$24,'[10]Valoración del Riesgo'!H:W,16,0))</f>
        <v>Posible</v>
      </c>
      <c r="F22" s="212" t="str">
        <f>+VLOOKUP($B$7:$B$24,[10]Impacto!C:O,13,0)</f>
        <v>Mayor</v>
      </c>
      <c r="G22" s="212" t="str">
        <f>+IFERROR(VLOOKUP($A$7:A22,'[10]Desc. Impacto'!Q:U,5,0)," ")</f>
        <v>Extremo</v>
      </c>
      <c r="H22" s="212" t="s">
        <v>82</v>
      </c>
      <c r="I22" s="20" t="s">
        <v>545</v>
      </c>
      <c r="J22" s="148" t="s">
        <v>546</v>
      </c>
      <c r="K22" s="20" t="s">
        <v>530</v>
      </c>
      <c r="L22" s="28">
        <v>43555</v>
      </c>
      <c r="M22" s="20" t="s">
        <v>547</v>
      </c>
      <c r="N22" s="22"/>
      <c r="O22" s="22"/>
      <c r="P22" s="22"/>
      <c r="Q22" s="50"/>
      <c r="R22" s="1"/>
      <c r="S22" s="1"/>
      <c r="T22" s="1"/>
      <c r="U22" s="1"/>
      <c r="V22" s="1"/>
      <c r="W22" s="1"/>
      <c r="X22" s="1"/>
      <c r="Y22" s="1"/>
      <c r="Z22" s="1"/>
      <c r="AA22" s="1"/>
      <c r="AB22" s="1"/>
      <c r="AC22" s="1"/>
      <c r="AD22" s="1"/>
      <c r="AE22" s="1"/>
      <c r="AF22" s="1"/>
      <c r="AG22" s="1"/>
      <c r="AH22" s="1"/>
      <c r="AI22" s="1"/>
      <c r="AJ22" s="1"/>
      <c r="AK22" s="1"/>
    </row>
    <row r="23" spans="1:37" ht="57.75" customHeight="1" x14ac:dyDescent="0.3">
      <c r="A23" s="406"/>
      <c r="B23" s="213"/>
      <c r="C23" s="213"/>
      <c r="D23" s="20" t="str">
        <f>[10]Causas!D20</f>
        <v>Acumulación de trabajo en determinadas épocas del año</v>
      </c>
      <c r="E23" s="213"/>
      <c r="F23" s="213"/>
      <c r="G23" s="213"/>
      <c r="H23" s="213"/>
      <c r="I23" s="215" t="s">
        <v>548</v>
      </c>
      <c r="J23" s="215" t="s">
        <v>549</v>
      </c>
      <c r="K23" s="215" t="s">
        <v>530</v>
      </c>
      <c r="L23" s="228">
        <v>43555</v>
      </c>
      <c r="M23" s="215" t="s">
        <v>550</v>
      </c>
      <c r="N23" s="22"/>
      <c r="O23" s="22"/>
      <c r="P23" s="22"/>
      <c r="Q23" s="50"/>
      <c r="R23" s="1"/>
      <c r="S23" s="1"/>
      <c r="T23" s="1"/>
      <c r="U23" s="1"/>
      <c r="V23" s="1"/>
      <c r="W23" s="1"/>
      <c r="X23" s="1"/>
      <c r="Y23" s="1"/>
      <c r="Z23" s="1"/>
      <c r="AA23" s="1"/>
      <c r="AB23" s="1"/>
      <c r="AC23" s="1"/>
      <c r="AD23" s="1"/>
      <c r="AE23" s="1"/>
      <c r="AF23" s="1"/>
      <c r="AG23" s="1"/>
      <c r="AH23" s="1"/>
      <c r="AI23" s="1"/>
      <c r="AJ23" s="1"/>
      <c r="AK23" s="1"/>
    </row>
    <row r="24" spans="1:37" ht="70.5" customHeight="1" x14ac:dyDescent="0.3">
      <c r="A24" s="407"/>
      <c r="B24" s="222"/>
      <c r="C24" s="222"/>
      <c r="D24" s="20" t="str">
        <f>[10]Causas!D21</f>
        <v>La dinámica contractual de la entidad no permite garantizar estabilidad del personal dentro del área</v>
      </c>
      <c r="E24" s="222"/>
      <c r="F24" s="222"/>
      <c r="G24" s="222"/>
      <c r="H24" s="222"/>
      <c r="I24" s="222"/>
      <c r="J24" s="222"/>
      <c r="K24" s="222"/>
      <c r="L24" s="222"/>
      <c r="M24" s="405"/>
      <c r="N24" s="22"/>
      <c r="O24" s="22"/>
      <c r="P24" s="22"/>
      <c r="Q24" s="50"/>
      <c r="R24" s="1"/>
      <c r="S24" s="1"/>
      <c r="T24" s="1"/>
      <c r="U24" s="1"/>
      <c r="V24" s="1"/>
      <c r="W24" s="1"/>
      <c r="X24" s="1"/>
      <c r="Y24" s="1"/>
      <c r="Z24" s="1"/>
      <c r="AA24" s="1"/>
      <c r="AB24" s="1"/>
      <c r="AC24" s="1"/>
      <c r="AD24" s="1"/>
      <c r="AE24" s="1"/>
      <c r="AF24" s="1"/>
      <c r="AG24" s="1"/>
      <c r="AH24" s="1"/>
      <c r="AI24" s="1"/>
      <c r="AJ24" s="1"/>
      <c r="AK24" s="1"/>
    </row>
    <row r="25" spans="1:37" ht="23.2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ht="15.75" customHeight="1" x14ac:dyDescent="0.3">
      <c r="A26" s="1"/>
      <c r="B26" s="401" t="s">
        <v>60</v>
      </c>
      <c r="C26" s="402"/>
      <c r="D26" s="402"/>
      <c r="E26" s="402"/>
      <c r="F26" s="402"/>
      <c r="G26" s="403"/>
      <c r="H26" s="1"/>
      <c r="I26" s="404" t="s">
        <v>61</v>
      </c>
      <c r="J26" s="404"/>
      <c r="K26" s="404"/>
      <c r="L26" s="404"/>
      <c r="M26" s="404"/>
      <c r="N26" s="404"/>
      <c r="O26" s="1"/>
      <c r="P26" s="1"/>
      <c r="Q26" s="1"/>
      <c r="R26" s="1"/>
      <c r="S26" s="1"/>
      <c r="T26" s="1"/>
      <c r="U26" s="1"/>
      <c r="V26" s="1"/>
      <c r="W26" s="1"/>
      <c r="X26" s="1"/>
      <c r="Y26" s="1"/>
      <c r="Z26" s="1"/>
      <c r="AA26" s="1"/>
      <c r="AB26" s="1"/>
      <c r="AC26" s="1"/>
      <c r="AD26" s="1"/>
      <c r="AE26" s="1"/>
      <c r="AF26" s="1"/>
      <c r="AG26" s="1"/>
      <c r="AH26" s="1"/>
      <c r="AI26" s="1"/>
      <c r="AJ26" s="1"/>
      <c r="AK26" s="1"/>
    </row>
    <row r="27" spans="1:37" ht="15.75" customHeight="1" x14ac:dyDescent="0.3">
      <c r="A27" s="1"/>
      <c r="B27" s="404" t="s">
        <v>62</v>
      </c>
      <c r="C27" s="246"/>
      <c r="D27" s="149" t="s">
        <v>63</v>
      </c>
      <c r="E27" s="149" t="s">
        <v>64</v>
      </c>
      <c r="F27" s="401" t="s">
        <v>65</v>
      </c>
      <c r="G27" s="403"/>
      <c r="H27" s="1"/>
      <c r="I27" s="149" t="s">
        <v>62</v>
      </c>
      <c r="J27" s="149" t="s">
        <v>63</v>
      </c>
      <c r="K27" s="404" t="s">
        <v>64</v>
      </c>
      <c r="L27" s="404"/>
      <c r="M27" s="404" t="s">
        <v>65</v>
      </c>
      <c r="N27" s="404"/>
      <c r="O27" s="1"/>
      <c r="P27" s="1"/>
      <c r="Q27" s="1"/>
      <c r="R27" s="1"/>
      <c r="S27" s="1"/>
      <c r="T27" s="1"/>
      <c r="U27" s="1"/>
      <c r="V27" s="1"/>
      <c r="W27" s="1"/>
      <c r="X27" s="1"/>
      <c r="Y27" s="1"/>
      <c r="Z27" s="1"/>
      <c r="AA27" s="1"/>
      <c r="AB27" s="1"/>
      <c r="AC27" s="1"/>
      <c r="AD27" s="1"/>
      <c r="AE27" s="1"/>
      <c r="AF27" s="1"/>
      <c r="AG27" s="1"/>
      <c r="AH27" s="1"/>
      <c r="AI27" s="1"/>
      <c r="AJ27" s="1"/>
      <c r="AK27" s="1"/>
    </row>
    <row r="28" spans="1:37" ht="36" customHeight="1" x14ac:dyDescent="0.3">
      <c r="A28" s="1"/>
      <c r="B28" s="245" t="s">
        <v>551</v>
      </c>
      <c r="C28" s="246"/>
      <c r="D28" s="64" t="s">
        <v>552</v>
      </c>
      <c r="E28" s="66" t="s">
        <v>250</v>
      </c>
      <c r="F28" s="291" t="s">
        <v>73</v>
      </c>
      <c r="G28" s="292"/>
      <c r="H28" s="1"/>
      <c r="I28" s="65" t="s">
        <v>553</v>
      </c>
      <c r="J28" s="68" t="s">
        <v>552</v>
      </c>
      <c r="K28" s="247" t="s">
        <v>159</v>
      </c>
      <c r="L28" s="247"/>
      <c r="M28" s="291" t="s">
        <v>73</v>
      </c>
      <c r="N28" s="292"/>
      <c r="O28" s="1"/>
      <c r="P28" s="1"/>
      <c r="Q28" s="1"/>
      <c r="R28" s="1"/>
      <c r="S28" s="1"/>
      <c r="T28" s="1"/>
      <c r="U28" s="1"/>
      <c r="V28" s="1"/>
      <c r="W28" s="1"/>
      <c r="X28" s="1"/>
      <c r="Y28" s="1"/>
      <c r="Z28" s="1"/>
      <c r="AA28" s="1"/>
      <c r="AB28" s="1"/>
      <c r="AC28" s="1"/>
      <c r="AD28" s="1"/>
      <c r="AE28" s="1"/>
      <c r="AF28" s="1"/>
      <c r="AG28" s="1"/>
      <c r="AH28" s="1"/>
      <c r="AI28" s="1"/>
      <c r="AJ28" s="1"/>
      <c r="AK28" s="1"/>
    </row>
    <row r="29" spans="1:37" ht="36.75" customHeight="1" x14ac:dyDescent="0.3">
      <c r="A29" s="1"/>
      <c r="B29" s="245"/>
      <c r="C29" s="246"/>
      <c r="D29" s="64"/>
      <c r="E29" s="64"/>
      <c r="F29" s="291"/>
      <c r="G29" s="292"/>
      <c r="H29" s="1"/>
      <c r="I29" s="65" t="s">
        <v>508</v>
      </c>
      <c r="J29" s="150" t="s">
        <v>554</v>
      </c>
      <c r="K29" s="247" t="s">
        <v>555</v>
      </c>
      <c r="L29" s="247"/>
      <c r="M29" s="291" t="s">
        <v>73</v>
      </c>
      <c r="N29" s="292"/>
      <c r="O29" s="1"/>
      <c r="P29" s="1"/>
      <c r="Q29" s="1"/>
      <c r="R29" s="1"/>
      <c r="S29" s="1"/>
      <c r="T29" s="1"/>
      <c r="U29" s="1"/>
      <c r="V29" s="1"/>
      <c r="W29" s="1"/>
      <c r="X29" s="1"/>
      <c r="Y29" s="1"/>
      <c r="Z29" s="1"/>
      <c r="AA29" s="1"/>
      <c r="AB29" s="1"/>
      <c r="AC29" s="1"/>
      <c r="AD29" s="1"/>
      <c r="AE29" s="1"/>
      <c r="AF29" s="1"/>
      <c r="AG29" s="1"/>
      <c r="AH29" s="1"/>
      <c r="AI29" s="1"/>
      <c r="AJ29" s="1"/>
      <c r="AK29" s="1"/>
    </row>
    <row r="30" spans="1:37"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15.75" customHeight="1" x14ac:dyDescent="0.3">
      <c r="A60" s="1"/>
      <c r="B60" s="1"/>
      <c r="C60" s="67"/>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15.75" customHeight="1" x14ac:dyDescent="0.3">
      <c r="A61" s="1"/>
      <c r="B61" s="1"/>
      <c r="C61" s="67"/>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15.75" customHeight="1" x14ac:dyDescent="0.3">
      <c r="A62" s="1"/>
      <c r="B62" s="1"/>
      <c r="C62" s="67"/>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48" customHeight="1" x14ac:dyDescent="0.3">
      <c r="A131" s="1"/>
      <c r="B131" s="1"/>
      <c r="C131" s="1"/>
      <c r="D131" s="1" t="s">
        <v>93</v>
      </c>
      <c r="E131" s="1"/>
      <c r="F131" s="1"/>
      <c r="G131" s="1"/>
      <c r="H131" s="1" t="s">
        <v>162</v>
      </c>
      <c r="I131" s="41" t="s">
        <v>77</v>
      </c>
      <c r="J131" s="42" t="s">
        <v>163</v>
      </c>
      <c r="K131" s="43"/>
      <c r="L131" s="43"/>
      <c r="M131" s="43"/>
      <c r="N131" s="43"/>
      <c r="O131" s="43"/>
      <c r="P131" s="1"/>
      <c r="Q131" s="44"/>
      <c r="R131" s="44"/>
      <c r="S131" s="44"/>
      <c r="T131" s="44"/>
      <c r="U131" s="44"/>
      <c r="V131" s="44"/>
      <c r="W131" s="44"/>
      <c r="X131" s="44"/>
      <c r="Y131" s="44"/>
      <c r="Z131" s="1"/>
      <c r="AA131" s="1"/>
      <c r="AB131" s="1"/>
      <c r="AC131" s="1"/>
      <c r="AD131" s="1"/>
      <c r="AE131" s="1"/>
      <c r="AF131" s="1"/>
      <c r="AG131" s="1"/>
      <c r="AH131" s="1"/>
      <c r="AI131" s="1"/>
      <c r="AJ131" s="1"/>
      <c r="AK131" s="1"/>
    </row>
    <row r="132" spans="1:37" ht="47.25" customHeight="1" x14ac:dyDescent="0.3">
      <c r="A132" s="1"/>
      <c r="B132" s="1"/>
      <c r="C132" s="1"/>
      <c r="D132" s="1" t="s">
        <v>164</v>
      </c>
      <c r="E132" s="1"/>
      <c r="F132" s="1"/>
      <c r="G132" s="1"/>
      <c r="H132" s="1" t="s">
        <v>30</v>
      </c>
      <c r="I132" s="41" t="s">
        <v>6</v>
      </c>
      <c r="J132" s="45" t="s">
        <v>72</v>
      </c>
      <c r="K132" s="43"/>
      <c r="L132" s="43"/>
      <c r="M132" s="43"/>
      <c r="N132" s="43"/>
      <c r="O132" s="43"/>
      <c r="P132" s="1"/>
      <c r="Q132" s="46"/>
      <c r="R132" s="46"/>
      <c r="S132" s="46"/>
      <c r="T132" s="46"/>
      <c r="U132" s="46"/>
      <c r="V132" s="46"/>
      <c r="W132" s="46"/>
      <c r="X132" s="46"/>
      <c r="Y132" s="46"/>
      <c r="Z132" s="1"/>
      <c r="AA132" s="1"/>
      <c r="AB132" s="1"/>
      <c r="AC132" s="1"/>
      <c r="AD132" s="1"/>
      <c r="AE132" s="1"/>
      <c r="AF132" s="1"/>
      <c r="AG132" s="1"/>
      <c r="AH132" s="1"/>
      <c r="AI132" s="1"/>
      <c r="AJ132" s="1"/>
      <c r="AK132" s="1"/>
    </row>
    <row r="133" spans="1:37" ht="50.25" customHeight="1" x14ac:dyDescent="0.3">
      <c r="A133" s="1"/>
      <c r="B133" s="1"/>
      <c r="C133" s="1"/>
      <c r="D133" s="1" t="s">
        <v>165</v>
      </c>
      <c r="E133" s="1"/>
      <c r="F133" s="1"/>
      <c r="G133" s="1"/>
      <c r="H133" s="1" t="s">
        <v>82</v>
      </c>
      <c r="I133" s="41" t="s">
        <v>166</v>
      </c>
      <c r="J133" s="42" t="s">
        <v>167</v>
      </c>
      <c r="K133" s="43"/>
      <c r="L133" s="43"/>
      <c r="M133" s="43"/>
      <c r="N133" s="43"/>
      <c r="O133" s="43"/>
      <c r="P133" s="1"/>
      <c r="Q133" s="44"/>
      <c r="R133" s="44"/>
      <c r="S133" s="44"/>
      <c r="T133" s="44"/>
      <c r="U133" s="44"/>
      <c r="V133" s="44"/>
      <c r="W133" s="44"/>
      <c r="X133" s="44"/>
      <c r="Y133" s="44"/>
      <c r="Z133" s="1"/>
      <c r="AA133" s="1"/>
      <c r="AB133" s="1"/>
      <c r="AC133" s="1"/>
      <c r="AD133" s="1"/>
      <c r="AE133" s="1"/>
      <c r="AF133" s="1"/>
      <c r="AG133" s="1"/>
      <c r="AH133" s="1"/>
      <c r="AI133" s="1"/>
      <c r="AJ133" s="1"/>
      <c r="AK133" s="1"/>
    </row>
    <row r="134" spans="1:37" ht="48.75" customHeight="1" x14ac:dyDescent="0.3">
      <c r="A134" s="1"/>
      <c r="B134" s="1"/>
      <c r="C134" s="1"/>
      <c r="D134" s="1" t="s">
        <v>330</v>
      </c>
      <c r="E134" s="1"/>
      <c r="F134" s="1"/>
      <c r="G134" s="1"/>
      <c r="H134" s="1" t="s">
        <v>168</v>
      </c>
      <c r="I134" s="41" t="s">
        <v>169</v>
      </c>
      <c r="J134" s="42" t="s">
        <v>170</v>
      </c>
      <c r="K134" s="43"/>
      <c r="L134" s="43"/>
      <c r="M134" s="43"/>
      <c r="N134" s="43"/>
      <c r="O134" s="43"/>
      <c r="P134" s="1"/>
      <c r="Q134" s="44"/>
      <c r="R134" s="44"/>
      <c r="S134" s="44"/>
      <c r="T134" s="44"/>
      <c r="U134" s="44"/>
      <c r="V134" s="44"/>
      <c r="W134" s="44"/>
      <c r="X134" s="44"/>
      <c r="Y134" s="44"/>
      <c r="Z134" s="1"/>
      <c r="AA134" s="1"/>
      <c r="AB134" s="1"/>
      <c r="AC134" s="1"/>
      <c r="AD134" s="1"/>
      <c r="AE134" s="1"/>
      <c r="AF134" s="1"/>
      <c r="AG134" s="1"/>
      <c r="AH134" s="1"/>
      <c r="AI134" s="1"/>
      <c r="AJ134" s="1"/>
      <c r="AK134" s="1"/>
    </row>
    <row r="135" spans="1:37" ht="50.25" customHeight="1" x14ac:dyDescent="0.3">
      <c r="A135" s="1"/>
      <c r="B135" s="1"/>
      <c r="C135" s="1"/>
      <c r="D135" s="1" t="s">
        <v>171</v>
      </c>
      <c r="E135" s="1"/>
      <c r="F135" s="1"/>
      <c r="G135" s="1"/>
      <c r="H135" s="1"/>
      <c r="I135" s="41" t="s">
        <v>252</v>
      </c>
      <c r="J135" s="42" t="s">
        <v>173</v>
      </c>
      <c r="K135" s="43"/>
      <c r="L135" s="43"/>
      <c r="M135" s="43"/>
      <c r="N135" s="43"/>
      <c r="O135" s="43"/>
      <c r="P135" s="1"/>
      <c r="Q135" s="44"/>
      <c r="R135" s="44"/>
      <c r="S135" s="44"/>
      <c r="T135" s="44"/>
      <c r="U135" s="44"/>
      <c r="V135" s="44"/>
      <c r="W135" s="44"/>
      <c r="X135" s="44"/>
      <c r="Y135" s="44"/>
      <c r="Z135" s="1"/>
      <c r="AA135" s="1"/>
      <c r="AB135" s="1"/>
      <c r="AC135" s="1"/>
      <c r="AD135" s="1"/>
      <c r="AE135" s="1"/>
      <c r="AF135" s="1"/>
      <c r="AG135" s="1"/>
      <c r="AH135" s="1"/>
      <c r="AI135" s="1"/>
      <c r="AJ135" s="1"/>
      <c r="AK135" s="1"/>
    </row>
    <row r="136" spans="1:37" ht="49.5" customHeight="1" x14ac:dyDescent="0.3">
      <c r="A136" s="1"/>
      <c r="B136" s="1"/>
      <c r="C136" s="1"/>
      <c r="D136" s="1" t="s">
        <v>174</v>
      </c>
      <c r="E136" s="1"/>
      <c r="F136" s="1"/>
      <c r="G136" s="1"/>
      <c r="H136" s="1"/>
      <c r="I136" s="41" t="s">
        <v>175</v>
      </c>
      <c r="J136" s="42" t="s">
        <v>176</v>
      </c>
      <c r="K136" s="43"/>
      <c r="L136" s="43"/>
      <c r="M136" s="43"/>
      <c r="N136" s="43"/>
      <c r="O136" s="43"/>
      <c r="P136" s="1"/>
      <c r="Q136" s="44"/>
      <c r="R136" s="44"/>
      <c r="S136" s="44"/>
      <c r="T136" s="44"/>
      <c r="U136" s="44"/>
      <c r="V136" s="44"/>
      <c r="W136" s="44"/>
      <c r="X136" s="44"/>
      <c r="Y136" s="44"/>
      <c r="Z136" s="1"/>
      <c r="AA136" s="1"/>
      <c r="AB136" s="1"/>
      <c r="AC136" s="1"/>
      <c r="AD136" s="1"/>
      <c r="AE136" s="1"/>
      <c r="AF136" s="1"/>
      <c r="AG136" s="1"/>
      <c r="AH136" s="1"/>
      <c r="AI136" s="1"/>
      <c r="AJ136" s="1"/>
      <c r="AK136" s="1"/>
    </row>
    <row r="137" spans="1:37" ht="48" customHeight="1" x14ac:dyDescent="0.3">
      <c r="A137" s="1"/>
      <c r="B137" s="1"/>
      <c r="C137" s="1"/>
      <c r="D137" s="1" t="s">
        <v>28</v>
      </c>
      <c r="E137" s="1"/>
      <c r="F137" s="1"/>
      <c r="G137" s="1"/>
      <c r="H137" s="1"/>
      <c r="I137" s="41" t="s">
        <v>177</v>
      </c>
      <c r="J137" s="42" t="s">
        <v>178</v>
      </c>
      <c r="K137" s="43"/>
      <c r="L137" s="43"/>
      <c r="M137" s="43"/>
      <c r="N137" s="43"/>
      <c r="O137" s="43"/>
      <c r="P137" s="1"/>
      <c r="Q137" s="44"/>
      <c r="R137" s="44"/>
      <c r="S137" s="44"/>
      <c r="T137" s="44"/>
      <c r="U137" s="44"/>
      <c r="V137" s="44"/>
      <c r="W137" s="44"/>
      <c r="X137" s="44"/>
      <c r="Y137" s="44"/>
      <c r="Z137" s="1"/>
      <c r="AA137" s="1"/>
      <c r="AB137" s="1"/>
      <c r="AC137" s="1"/>
      <c r="AD137" s="1"/>
      <c r="AE137" s="1"/>
      <c r="AF137" s="1"/>
      <c r="AG137" s="1"/>
      <c r="AH137" s="1"/>
      <c r="AI137" s="1"/>
      <c r="AJ137" s="1"/>
      <c r="AK137" s="1"/>
    </row>
    <row r="138" spans="1:37" ht="48.75" customHeight="1" x14ac:dyDescent="0.3">
      <c r="A138" s="1"/>
      <c r="B138" s="1"/>
      <c r="C138" s="1"/>
      <c r="D138" s="1" t="s">
        <v>179</v>
      </c>
      <c r="E138" s="1"/>
      <c r="F138" s="1"/>
      <c r="G138" s="1"/>
      <c r="H138" s="1"/>
      <c r="I138" s="41" t="s">
        <v>253</v>
      </c>
      <c r="J138" s="42" t="s">
        <v>181</v>
      </c>
      <c r="K138" s="43"/>
      <c r="L138" s="43"/>
      <c r="M138" s="43"/>
      <c r="N138" s="43"/>
      <c r="O138" s="43"/>
      <c r="P138" s="1"/>
      <c r="Q138" s="44"/>
      <c r="R138" s="44"/>
      <c r="S138" s="44"/>
      <c r="T138" s="44"/>
      <c r="U138" s="44"/>
      <c r="V138" s="44"/>
      <c r="W138" s="44"/>
      <c r="X138" s="44"/>
      <c r="Y138" s="44"/>
      <c r="Z138" s="1"/>
      <c r="AA138" s="1"/>
      <c r="AB138" s="1"/>
      <c r="AC138" s="1"/>
      <c r="AD138" s="1"/>
      <c r="AE138" s="1"/>
      <c r="AF138" s="1"/>
      <c r="AG138" s="1"/>
      <c r="AH138" s="1"/>
      <c r="AI138" s="1"/>
      <c r="AJ138" s="1"/>
      <c r="AK138" s="1"/>
    </row>
    <row r="139" spans="1:37" ht="43.5" customHeight="1" x14ac:dyDescent="0.3">
      <c r="A139" s="1"/>
      <c r="B139" s="1"/>
      <c r="C139" s="1"/>
      <c r="D139" s="1" t="s">
        <v>182</v>
      </c>
      <c r="E139" s="1"/>
      <c r="F139" s="1"/>
      <c r="G139" s="1"/>
      <c r="H139" s="1"/>
      <c r="I139" s="41" t="s">
        <v>183</v>
      </c>
      <c r="J139" s="42" t="s">
        <v>184</v>
      </c>
      <c r="K139" s="43"/>
      <c r="L139" s="43"/>
      <c r="M139" s="43"/>
      <c r="N139" s="43"/>
      <c r="O139" s="43"/>
      <c r="P139" s="1"/>
      <c r="Q139" s="44"/>
      <c r="R139" s="44"/>
      <c r="S139" s="44"/>
      <c r="T139" s="44"/>
      <c r="U139" s="44"/>
      <c r="V139" s="44"/>
      <c r="W139" s="44"/>
      <c r="X139" s="44"/>
      <c r="Y139" s="44"/>
      <c r="Z139" s="1"/>
      <c r="AA139" s="1"/>
      <c r="AB139" s="1"/>
      <c r="AC139" s="1"/>
      <c r="AD139" s="1"/>
      <c r="AE139" s="1"/>
      <c r="AF139" s="1"/>
      <c r="AG139" s="1"/>
      <c r="AH139" s="1"/>
      <c r="AI139" s="1"/>
      <c r="AJ139" s="1"/>
      <c r="AK139" s="1"/>
    </row>
    <row r="140" spans="1:37" ht="32.25" customHeight="1" x14ac:dyDescent="0.3">
      <c r="A140" s="1"/>
      <c r="B140" s="1"/>
      <c r="C140" s="1"/>
      <c r="D140" s="1"/>
      <c r="E140" s="1"/>
      <c r="F140" s="1"/>
      <c r="G140" s="1"/>
      <c r="H140" s="1"/>
      <c r="I140" s="41" t="s">
        <v>185</v>
      </c>
      <c r="J140" s="42" t="s">
        <v>186</v>
      </c>
      <c r="K140" s="43"/>
      <c r="L140" s="43"/>
      <c r="M140" s="43"/>
      <c r="N140" s="43"/>
      <c r="O140" s="43"/>
      <c r="P140" s="1"/>
      <c r="Q140" s="44"/>
      <c r="R140" s="44"/>
      <c r="S140" s="44"/>
      <c r="T140" s="44"/>
      <c r="U140" s="44"/>
      <c r="V140" s="44"/>
      <c r="W140" s="44"/>
      <c r="X140" s="44"/>
      <c r="Y140" s="44"/>
      <c r="Z140" s="1"/>
      <c r="AA140" s="1"/>
      <c r="AB140" s="1"/>
      <c r="AC140" s="1"/>
      <c r="AD140" s="1"/>
      <c r="AE140" s="1"/>
      <c r="AF140" s="1"/>
      <c r="AG140" s="1"/>
      <c r="AH140" s="1"/>
      <c r="AI140" s="1"/>
      <c r="AJ140" s="1"/>
      <c r="AK140" s="1"/>
    </row>
    <row r="141" spans="1:37" ht="48" customHeight="1" x14ac:dyDescent="0.3">
      <c r="A141" s="1"/>
      <c r="B141" s="1"/>
      <c r="C141" s="1"/>
      <c r="D141" s="1"/>
      <c r="E141" s="1"/>
      <c r="F141" s="1"/>
      <c r="G141" s="1"/>
      <c r="H141" s="1"/>
      <c r="I141" s="41" t="s">
        <v>187</v>
      </c>
      <c r="J141" s="42" t="s">
        <v>188</v>
      </c>
      <c r="K141" s="43"/>
      <c r="L141" s="43"/>
      <c r="M141" s="43"/>
      <c r="N141" s="43"/>
      <c r="O141" s="43"/>
      <c r="P141" s="1"/>
      <c r="Q141" s="44"/>
      <c r="R141" s="44"/>
      <c r="S141" s="44"/>
      <c r="T141" s="44"/>
      <c r="U141" s="44"/>
      <c r="V141" s="44"/>
      <c r="W141" s="44"/>
      <c r="X141" s="44"/>
      <c r="Y141" s="44"/>
      <c r="Z141" s="1"/>
      <c r="AA141" s="1"/>
      <c r="AB141" s="1"/>
      <c r="AC141" s="1"/>
      <c r="AD141" s="1"/>
      <c r="AE141" s="1"/>
      <c r="AF141" s="1"/>
      <c r="AG141" s="1"/>
      <c r="AH141" s="1"/>
      <c r="AI141" s="1"/>
      <c r="AJ141" s="1"/>
      <c r="AK141" s="1"/>
    </row>
    <row r="142" spans="1:37" ht="31.5" customHeight="1" x14ac:dyDescent="0.3">
      <c r="A142" s="1"/>
      <c r="B142" s="1"/>
      <c r="C142" s="1"/>
      <c r="D142" s="1"/>
      <c r="E142" s="1"/>
      <c r="F142" s="1"/>
      <c r="G142" s="1"/>
      <c r="H142" s="1"/>
      <c r="I142" s="41" t="s">
        <v>189</v>
      </c>
      <c r="J142" s="42" t="s">
        <v>190</v>
      </c>
      <c r="K142" s="43"/>
      <c r="L142" s="43"/>
      <c r="M142" s="43"/>
      <c r="N142" s="43"/>
      <c r="O142" s="43"/>
      <c r="P142" s="1"/>
      <c r="Q142" s="44"/>
      <c r="R142" s="44"/>
      <c r="S142" s="44"/>
      <c r="T142" s="44"/>
      <c r="U142" s="44"/>
      <c r="V142" s="44"/>
      <c r="W142" s="44"/>
      <c r="X142" s="44"/>
      <c r="Y142" s="44"/>
      <c r="Z142" s="1"/>
      <c r="AA142" s="1"/>
      <c r="AB142" s="1"/>
      <c r="AC142" s="1"/>
      <c r="AD142" s="1"/>
      <c r="AE142" s="1"/>
      <c r="AF142" s="1"/>
      <c r="AG142" s="1"/>
      <c r="AH142" s="1"/>
      <c r="AI142" s="1"/>
      <c r="AJ142" s="1"/>
      <c r="AK142" s="1"/>
    </row>
    <row r="143" spans="1:37" ht="32.25" customHeight="1" x14ac:dyDescent="0.3">
      <c r="A143" s="1"/>
      <c r="B143" s="1"/>
      <c r="C143" s="1"/>
      <c r="D143" s="1"/>
      <c r="E143" s="1"/>
      <c r="F143" s="1"/>
      <c r="G143" s="1"/>
      <c r="H143" s="1"/>
      <c r="I143" s="41" t="s">
        <v>191</v>
      </c>
      <c r="J143" s="42" t="s">
        <v>192</v>
      </c>
      <c r="K143" s="43"/>
      <c r="L143" s="43"/>
      <c r="M143" s="43"/>
      <c r="N143" s="43"/>
      <c r="O143" s="43"/>
      <c r="P143" s="1"/>
      <c r="Q143" s="44"/>
      <c r="R143" s="44"/>
      <c r="S143" s="44"/>
      <c r="T143" s="44"/>
      <c r="U143" s="44"/>
      <c r="V143" s="44"/>
      <c r="W143" s="44"/>
      <c r="X143" s="44"/>
      <c r="Y143" s="44"/>
      <c r="Z143" s="1"/>
      <c r="AA143" s="1"/>
      <c r="AB143" s="1"/>
      <c r="AC143" s="1"/>
      <c r="AD143" s="1"/>
      <c r="AE143" s="1"/>
      <c r="AF143" s="1"/>
      <c r="AG143" s="1"/>
      <c r="AH143" s="1"/>
      <c r="AI143" s="1"/>
      <c r="AJ143" s="1"/>
      <c r="AK143" s="1"/>
    </row>
    <row r="144" spans="1:37" ht="47.25" customHeight="1" x14ac:dyDescent="0.3">
      <c r="A144" s="1"/>
      <c r="B144" s="1"/>
      <c r="C144" s="1"/>
      <c r="D144" s="1"/>
      <c r="E144" s="1"/>
      <c r="F144" s="1"/>
      <c r="G144" s="1"/>
      <c r="H144" s="1"/>
      <c r="I144" s="41" t="s">
        <v>193</v>
      </c>
      <c r="J144" s="42" t="s">
        <v>194</v>
      </c>
      <c r="K144" s="43"/>
      <c r="L144" s="43"/>
      <c r="M144" s="43"/>
      <c r="N144" s="43"/>
      <c r="O144" s="43"/>
      <c r="P144" s="1"/>
      <c r="Q144" s="44"/>
      <c r="R144" s="44"/>
      <c r="S144" s="44"/>
      <c r="T144" s="44"/>
      <c r="U144" s="44"/>
      <c r="V144" s="44"/>
      <c r="W144" s="44"/>
      <c r="X144" s="44"/>
      <c r="Y144" s="44"/>
      <c r="Z144" s="1"/>
      <c r="AA144" s="1"/>
      <c r="AB144" s="1"/>
      <c r="AC144" s="1"/>
      <c r="AD144" s="1"/>
      <c r="AE144" s="1"/>
      <c r="AF144" s="1"/>
      <c r="AG144" s="1"/>
      <c r="AH144" s="1"/>
      <c r="AI144" s="1"/>
      <c r="AJ144" s="1"/>
      <c r="AK144" s="1"/>
    </row>
    <row r="145" spans="1:37" ht="48" customHeight="1" x14ac:dyDescent="0.3">
      <c r="A145" s="1"/>
      <c r="B145" s="1"/>
      <c r="C145" s="1"/>
      <c r="D145" s="1"/>
      <c r="E145" s="1"/>
      <c r="F145" s="1"/>
      <c r="G145" s="1"/>
      <c r="H145" s="1"/>
      <c r="I145" s="41" t="s">
        <v>195</v>
      </c>
      <c r="J145" s="42" t="s">
        <v>196</v>
      </c>
      <c r="K145" s="43"/>
      <c r="L145" s="43"/>
      <c r="M145" s="43"/>
      <c r="N145" s="43"/>
      <c r="O145" s="43"/>
      <c r="P145" s="1"/>
      <c r="Q145" s="44"/>
      <c r="R145" s="44"/>
      <c r="S145" s="44"/>
      <c r="T145" s="44"/>
      <c r="U145" s="44"/>
      <c r="V145" s="44"/>
      <c r="W145" s="44"/>
      <c r="X145" s="44"/>
      <c r="Y145" s="44"/>
      <c r="Z145" s="1"/>
      <c r="AA145" s="1"/>
      <c r="AB145" s="1"/>
      <c r="AC145" s="1"/>
      <c r="AD145" s="1"/>
      <c r="AE145" s="1"/>
      <c r="AF145" s="1"/>
      <c r="AG145" s="1"/>
      <c r="AH145" s="1"/>
      <c r="AI145" s="1"/>
      <c r="AJ145" s="1"/>
      <c r="AK145" s="1"/>
    </row>
    <row r="146" spans="1:37" ht="31.5" customHeight="1" x14ac:dyDescent="0.3">
      <c r="A146" s="1"/>
      <c r="B146" s="1"/>
      <c r="C146" s="1"/>
      <c r="D146" s="1"/>
      <c r="E146" s="1"/>
      <c r="F146" s="1"/>
      <c r="G146" s="1"/>
      <c r="H146" s="1"/>
      <c r="I146" s="41" t="s">
        <v>197</v>
      </c>
      <c r="J146" s="42" t="s">
        <v>198</v>
      </c>
      <c r="K146" s="43"/>
      <c r="L146" s="43"/>
      <c r="M146" s="43"/>
      <c r="N146" s="43"/>
      <c r="O146" s="43"/>
      <c r="P146" s="1"/>
      <c r="Q146" s="44"/>
      <c r="R146" s="44"/>
      <c r="S146" s="44"/>
      <c r="T146" s="44"/>
      <c r="U146" s="44"/>
      <c r="V146" s="44"/>
      <c r="W146" s="44"/>
      <c r="X146" s="44"/>
      <c r="Y146" s="44"/>
      <c r="Z146" s="1"/>
      <c r="AA146" s="1"/>
      <c r="AB146" s="1"/>
      <c r="AC146" s="1"/>
      <c r="AD146" s="1"/>
      <c r="AE146" s="1"/>
      <c r="AF146" s="1"/>
      <c r="AG146" s="1"/>
      <c r="AH146" s="1"/>
      <c r="AI146" s="1"/>
      <c r="AJ146" s="1"/>
      <c r="AK146" s="1"/>
    </row>
    <row r="147" spans="1:37" ht="45" customHeight="1" x14ac:dyDescent="0.3">
      <c r="A147" s="1"/>
      <c r="B147" s="1"/>
      <c r="C147" s="1"/>
      <c r="D147" s="1"/>
      <c r="E147" s="1"/>
      <c r="F147" s="1"/>
      <c r="G147" s="1"/>
      <c r="H147" s="1"/>
      <c r="I147" s="41" t="s">
        <v>199</v>
      </c>
      <c r="J147" s="42" t="s">
        <v>200</v>
      </c>
      <c r="K147" s="43"/>
      <c r="L147" s="43"/>
      <c r="M147" s="43"/>
      <c r="N147" s="43"/>
      <c r="O147" s="43"/>
      <c r="P147" s="1"/>
      <c r="Q147" s="44"/>
      <c r="R147" s="44"/>
      <c r="S147" s="44"/>
      <c r="T147" s="44"/>
      <c r="U147" s="44"/>
      <c r="V147" s="44"/>
      <c r="W147" s="44"/>
      <c r="X147" s="44"/>
      <c r="Y147" s="44"/>
      <c r="Z147" s="1"/>
      <c r="AA147" s="1"/>
      <c r="AB147" s="1"/>
      <c r="AC147" s="1"/>
      <c r="AD147" s="1"/>
      <c r="AE147" s="1"/>
      <c r="AF147" s="1"/>
      <c r="AG147" s="1"/>
      <c r="AH147" s="1"/>
      <c r="AI147" s="1"/>
      <c r="AJ147" s="1"/>
      <c r="AK147" s="1"/>
    </row>
    <row r="148" spans="1:37"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sheetData>
  <mergeCells count="95">
    <mergeCell ref="M7:M8"/>
    <mergeCell ref="N7:O7"/>
    <mergeCell ref="A1:B3"/>
    <mergeCell ref="C1:M2"/>
    <mergeCell ref="N1:Q1"/>
    <mergeCell ref="N2:Q2"/>
    <mergeCell ref="C3:M3"/>
    <mergeCell ref="N3:Q3"/>
    <mergeCell ref="A7:A8"/>
    <mergeCell ref="B7:B8"/>
    <mergeCell ref="C7:C8"/>
    <mergeCell ref="D7:D8"/>
    <mergeCell ref="E7:E8"/>
    <mergeCell ref="A4:B4"/>
    <mergeCell ref="C4:I4"/>
    <mergeCell ref="J4:K4"/>
    <mergeCell ref="L4:Q4"/>
    <mergeCell ref="A5:B5"/>
    <mergeCell ref="C5:I5"/>
    <mergeCell ref="J5:K5"/>
    <mergeCell ref="L5:Q5"/>
    <mergeCell ref="P7:Q7"/>
    <mergeCell ref="A9:A12"/>
    <mergeCell ref="B9:B12"/>
    <mergeCell ref="C9:C12"/>
    <mergeCell ref="E9:E12"/>
    <mergeCell ref="F9:F12"/>
    <mergeCell ref="G9:G12"/>
    <mergeCell ref="H9:H12"/>
    <mergeCell ref="G7:G8"/>
    <mergeCell ref="H7:H8"/>
    <mergeCell ref="I7:I8"/>
    <mergeCell ref="J7:J8"/>
    <mergeCell ref="K7:K8"/>
    <mergeCell ref="L7:L8"/>
    <mergeCell ref="D10:D11"/>
    <mergeCell ref="F7:F8"/>
    <mergeCell ref="A13:A15"/>
    <mergeCell ref="B13:B15"/>
    <mergeCell ref="C13:C15"/>
    <mergeCell ref="E13:E15"/>
    <mergeCell ref="M13:M15"/>
    <mergeCell ref="D14:D15"/>
    <mergeCell ref="J13:J15"/>
    <mergeCell ref="K13:K15"/>
    <mergeCell ref="L13:L15"/>
    <mergeCell ref="F13:F15"/>
    <mergeCell ref="A16:A18"/>
    <mergeCell ref="B16:B18"/>
    <mergeCell ref="C16:C18"/>
    <mergeCell ref="E16:E18"/>
    <mergeCell ref="F16:F18"/>
    <mergeCell ref="G16:G18"/>
    <mergeCell ref="H16:H18"/>
    <mergeCell ref="G13:G15"/>
    <mergeCell ref="H13:H15"/>
    <mergeCell ref="I13:I15"/>
    <mergeCell ref="M20:M21"/>
    <mergeCell ref="A19:A21"/>
    <mergeCell ref="B19:B21"/>
    <mergeCell ref="C19:C21"/>
    <mergeCell ref="E19:E21"/>
    <mergeCell ref="F19:F21"/>
    <mergeCell ref="G19:G21"/>
    <mergeCell ref="H19:H21"/>
    <mergeCell ref="I20:I21"/>
    <mergeCell ref="J20:J21"/>
    <mergeCell ref="K20:K21"/>
    <mergeCell ref="L20:L21"/>
    <mergeCell ref="M23:M24"/>
    <mergeCell ref="A22:A24"/>
    <mergeCell ref="B22:B24"/>
    <mergeCell ref="C22:C24"/>
    <mergeCell ref="E22:E24"/>
    <mergeCell ref="F22:F24"/>
    <mergeCell ref="G22:G24"/>
    <mergeCell ref="H22:H24"/>
    <mergeCell ref="I23:I24"/>
    <mergeCell ref="J23:J24"/>
    <mergeCell ref="K23:K24"/>
    <mergeCell ref="L23:L24"/>
    <mergeCell ref="B26:G26"/>
    <mergeCell ref="I26:N26"/>
    <mergeCell ref="B27:C27"/>
    <mergeCell ref="F27:G27"/>
    <mergeCell ref="K27:L27"/>
    <mergeCell ref="M27:N27"/>
    <mergeCell ref="B28:C28"/>
    <mergeCell ref="F28:G28"/>
    <mergeCell ref="K28:L28"/>
    <mergeCell ref="M28:N28"/>
    <mergeCell ref="B29:C29"/>
    <mergeCell ref="F29:G29"/>
    <mergeCell ref="K29:L29"/>
    <mergeCell ref="M29:N29"/>
  </mergeCells>
  <dataValidations count="3">
    <dataValidation type="list" allowBlank="1" showErrorMessage="1" sqref="C9 C13 C16 C19 C22 C60:C62" xr:uid="{AD7A8C4A-8027-4366-8C2E-63C7A35F094C}">
      <formula1>$D$131:$D$139</formula1>
    </dataValidation>
    <dataValidation type="list" allowBlank="1" showErrorMessage="1" sqref="H9 H13 H16 H19 H22 H25:H65" xr:uid="{2F9761B7-EFBD-4E0C-83F3-9A9589DE1FC3}">
      <formula1>$H$131:$H$134</formula1>
    </dataValidation>
    <dataValidation type="list" allowBlank="1" showErrorMessage="1" sqref="C4" xr:uid="{E02CA3F6-90AC-473C-B922-258D246FF5E2}">
      <formula1>$I$131:$I$147</formula1>
    </dataValidation>
  </dataValidations>
  <pageMargins left="0.39370078740157483" right="0.39370078740157483" top="0.74803149606299213" bottom="0.74803149606299213" header="0" footer="0"/>
  <pageSetup paperSize="14" scale="65" orientation="landscape"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DAC10-0E20-4F55-B7B0-718BDF7EED55}">
  <dimension ref="A1:AL952"/>
  <sheetViews>
    <sheetView topLeftCell="A13" workbookViewId="0">
      <selection activeCell="I28" sqref="I28"/>
    </sheetView>
  </sheetViews>
  <sheetFormatPr baseColWidth="10" defaultColWidth="14.42578125" defaultRowHeight="15" customHeight="1" x14ac:dyDescent="0.3"/>
  <cols>
    <col min="1" max="1" width="1.85546875" style="47" customWidth="1"/>
    <col min="2" max="2" width="4.28515625" style="47" customWidth="1"/>
    <col min="3" max="3" width="21.140625" style="47" customWidth="1"/>
    <col min="4" max="4" width="17.28515625" style="47" customWidth="1"/>
    <col min="5" max="5" width="37" style="47" customWidth="1"/>
    <col min="6" max="6" width="13" style="47" customWidth="1"/>
    <col min="7" max="7" width="16" style="47" customWidth="1"/>
    <col min="8" max="8" width="11.42578125" style="47" customWidth="1"/>
    <col min="9" max="9" width="12.140625" style="47" customWidth="1"/>
    <col min="10" max="10" width="45.7109375" style="47" customWidth="1"/>
    <col min="11" max="11" width="25.28515625" style="47" customWidth="1"/>
    <col min="12" max="12" width="19.28515625" style="47" customWidth="1"/>
    <col min="13" max="13" width="13.5703125" style="47" customWidth="1"/>
    <col min="14" max="14" width="15.85546875" style="47" customWidth="1"/>
    <col min="15" max="15" width="13.85546875" style="47" customWidth="1"/>
    <col min="16" max="16" width="20" style="47" customWidth="1"/>
    <col min="17" max="17" width="11.42578125" style="47" customWidth="1"/>
    <col min="18" max="18" width="23.140625" style="47" customWidth="1"/>
    <col min="19" max="38" width="11.42578125" style="47" customWidth="1"/>
    <col min="39" max="16384" width="14.42578125" style="47"/>
  </cols>
  <sheetData>
    <row r="1" spans="1:38" ht="15" customHeight="1" x14ac:dyDescent="0.3">
      <c r="A1" s="1"/>
      <c r="B1" s="198"/>
      <c r="C1" s="239"/>
      <c r="D1" s="204" t="s">
        <v>199</v>
      </c>
      <c r="E1" s="244"/>
      <c r="F1" s="244"/>
      <c r="G1" s="244"/>
      <c r="H1" s="244"/>
      <c r="I1" s="244"/>
      <c r="J1" s="244"/>
      <c r="K1" s="244"/>
      <c r="L1" s="244"/>
      <c r="M1" s="244"/>
      <c r="N1" s="244"/>
      <c r="O1" s="244"/>
      <c r="P1" s="239"/>
      <c r="Q1" s="207" t="s">
        <v>75</v>
      </c>
      <c r="R1" s="209"/>
      <c r="S1" s="1"/>
      <c r="T1" s="1"/>
      <c r="U1" s="1"/>
      <c r="V1" s="1"/>
      <c r="W1" s="1"/>
      <c r="X1" s="1"/>
      <c r="Y1" s="1"/>
      <c r="Z1" s="1"/>
      <c r="AA1" s="1"/>
      <c r="AB1" s="1"/>
      <c r="AC1" s="1"/>
      <c r="AD1" s="1"/>
      <c r="AE1" s="1"/>
      <c r="AF1" s="1"/>
      <c r="AG1" s="1"/>
      <c r="AH1" s="1"/>
      <c r="AI1" s="1"/>
      <c r="AJ1" s="1"/>
      <c r="AK1" s="1"/>
      <c r="AL1" s="1"/>
    </row>
    <row r="2" spans="1:38" ht="24" customHeight="1" x14ac:dyDescent="0.3">
      <c r="A2" s="1"/>
      <c r="B2" s="240"/>
      <c r="C2" s="241"/>
      <c r="D2" s="242"/>
      <c r="E2" s="218"/>
      <c r="F2" s="218"/>
      <c r="G2" s="218"/>
      <c r="H2" s="218"/>
      <c r="I2" s="218"/>
      <c r="J2" s="218"/>
      <c r="K2" s="218"/>
      <c r="L2" s="218"/>
      <c r="M2" s="218"/>
      <c r="N2" s="218"/>
      <c r="O2" s="218"/>
      <c r="P2" s="243"/>
      <c r="Q2" s="207" t="s">
        <v>76</v>
      </c>
      <c r="R2" s="209"/>
      <c r="S2" s="1"/>
      <c r="T2" s="1"/>
      <c r="U2" s="1"/>
      <c r="V2" s="1"/>
      <c r="W2" s="1"/>
      <c r="X2" s="1"/>
      <c r="Y2" s="1"/>
      <c r="Z2" s="1"/>
      <c r="AA2" s="1"/>
      <c r="AB2" s="1"/>
      <c r="AC2" s="1"/>
      <c r="AD2" s="1"/>
      <c r="AE2" s="1"/>
      <c r="AF2" s="1"/>
      <c r="AG2" s="1"/>
      <c r="AH2" s="1"/>
      <c r="AI2" s="1"/>
      <c r="AJ2" s="1"/>
      <c r="AK2" s="1"/>
      <c r="AL2" s="1"/>
    </row>
    <row r="3" spans="1:38" ht="28.5" customHeight="1" x14ac:dyDescent="0.3">
      <c r="A3" s="1"/>
      <c r="B3" s="242"/>
      <c r="C3" s="243"/>
      <c r="D3" s="194" t="s">
        <v>3</v>
      </c>
      <c r="E3" s="220"/>
      <c r="F3" s="220"/>
      <c r="G3" s="220"/>
      <c r="H3" s="220"/>
      <c r="I3" s="220"/>
      <c r="J3" s="220"/>
      <c r="K3" s="220"/>
      <c r="L3" s="220"/>
      <c r="M3" s="220"/>
      <c r="N3" s="220"/>
      <c r="O3" s="220"/>
      <c r="P3" s="209"/>
      <c r="Q3" s="207" t="s">
        <v>4</v>
      </c>
      <c r="R3" s="209"/>
      <c r="S3" s="1"/>
      <c r="T3" s="1"/>
      <c r="U3" s="1"/>
      <c r="V3" s="1"/>
      <c r="W3" s="1"/>
      <c r="X3" s="1"/>
      <c r="Y3" s="1"/>
      <c r="Z3" s="1"/>
      <c r="AA3" s="1"/>
      <c r="AB3" s="1"/>
      <c r="AC3" s="1"/>
      <c r="AD3" s="1"/>
      <c r="AE3" s="1"/>
      <c r="AF3" s="1"/>
      <c r="AG3" s="1"/>
      <c r="AH3" s="1"/>
      <c r="AI3" s="1"/>
      <c r="AJ3" s="1"/>
      <c r="AK3" s="1"/>
      <c r="AL3" s="1"/>
    </row>
    <row r="4" spans="1:38" ht="18.75" customHeight="1" x14ac:dyDescent="0.3">
      <c r="A4" s="1"/>
      <c r="B4" s="191" t="s">
        <v>5</v>
      </c>
      <c r="C4" s="209"/>
      <c r="D4" s="192" t="s">
        <v>199</v>
      </c>
      <c r="E4" s="220"/>
      <c r="F4" s="220"/>
      <c r="G4" s="220"/>
      <c r="H4" s="220"/>
      <c r="I4" s="220"/>
      <c r="J4" s="209"/>
      <c r="K4" s="193" t="s">
        <v>7</v>
      </c>
      <c r="L4" s="209"/>
      <c r="M4" s="207" t="s">
        <v>207</v>
      </c>
      <c r="N4" s="220"/>
      <c r="O4" s="220"/>
      <c r="P4" s="220"/>
      <c r="Q4" s="220"/>
      <c r="R4" s="209"/>
      <c r="S4" s="1"/>
      <c r="T4" s="1"/>
      <c r="U4" s="1"/>
      <c r="V4" s="1"/>
      <c r="W4" s="1"/>
      <c r="X4" s="1"/>
      <c r="Y4" s="1"/>
      <c r="Z4" s="1"/>
      <c r="AA4" s="1"/>
      <c r="AB4" s="1"/>
      <c r="AC4" s="1"/>
      <c r="AD4" s="1"/>
      <c r="AE4" s="1"/>
      <c r="AF4" s="1"/>
      <c r="AG4" s="1"/>
      <c r="AH4" s="1"/>
      <c r="AI4" s="1"/>
      <c r="AJ4" s="1"/>
      <c r="AK4" s="1"/>
      <c r="AL4" s="1"/>
    </row>
    <row r="5" spans="1:38" ht="60" customHeight="1" x14ac:dyDescent="0.3">
      <c r="A5" s="1"/>
      <c r="B5" s="194" t="s">
        <v>9</v>
      </c>
      <c r="C5" s="209"/>
      <c r="D5" s="192" t="str">
        <f>+IFERROR(VLOOKUP(D4,J121:K137,2,0)," ")</f>
        <v xml:space="preserve">Garantizar la administración y conservación del acervo documental del Idartes para su acceso y consulta con el propósito de satisfacer las necesidades y expectativas de los usuarios internos y externos, que sirva como apoyo a la investigación, formación, creación, circulación, apropiación de las prácticas artísticas y a la gestión administrativa de la entidad.   </v>
      </c>
      <c r="E5" s="220"/>
      <c r="F5" s="220"/>
      <c r="G5" s="220"/>
      <c r="H5" s="220"/>
      <c r="I5" s="220"/>
      <c r="J5" s="209"/>
      <c r="K5" s="195" t="s">
        <v>10</v>
      </c>
      <c r="L5" s="209"/>
      <c r="M5" s="356">
        <v>43461</v>
      </c>
      <c r="N5" s="220"/>
      <c r="O5" s="220"/>
      <c r="P5" s="220"/>
      <c r="Q5" s="220"/>
      <c r="R5" s="209"/>
      <c r="S5" s="1"/>
      <c r="T5" s="1"/>
      <c r="U5" s="1"/>
      <c r="V5" s="1"/>
      <c r="W5" s="1"/>
      <c r="X5" s="1"/>
      <c r="Y5" s="1"/>
      <c r="Z5" s="1"/>
      <c r="AA5" s="1"/>
      <c r="AB5" s="1"/>
      <c r="AC5" s="1"/>
      <c r="AD5" s="1"/>
      <c r="AE5" s="1"/>
      <c r="AF5" s="1"/>
      <c r="AG5" s="1"/>
      <c r="AH5" s="1"/>
      <c r="AI5" s="1"/>
      <c r="AJ5" s="1"/>
      <c r="AK5" s="1"/>
      <c r="AL5" s="1"/>
    </row>
    <row r="6" spans="1:38" ht="15.75"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ht="15" customHeight="1" x14ac:dyDescent="0.3">
      <c r="A7" s="1"/>
      <c r="B7" s="237" t="s">
        <v>11</v>
      </c>
      <c r="C7" s="231" t="s">
        <v>12</v>
      </c>
      <c r="D7" s="236" t="s">
        <v>13</v>
      </c>
      <c r="E7" s="231" t="s">
        <v>14</v>
      </c>
      <c r="F7" s="231" t="s">
        <v>15</v>
      </c>
      <c r="G7" s="231" t="s">
        <v>16</v>
      </c>
      <c r="H7" s="236" t="s">
        <v>17</v>
      </c>
      <c r="I7" s="236" t="s">
        <v>18</v>
      </c>
      <c r="J7" s="236" t="s">
        <v>19</v>
      </c>
      <c r="K7" s="231" t="s">
        <v>20</v>
      </c>
      <c r="L7" s="231" t="s">
        <v>21</v>
      </c>
      <c r="M7" s="231" t="s">
        <v>22</v>
      </c>
      <c r="N7" s="231" t="s">
        <v>23</v>
      </c>
      <c r="O7" s="232" t="s">
        <v>24</v>
      </c>
      <c r="P7" s="233"/>
      <c r="Q7" s="234" t="s">
        <v>25</v>
      </c>
      <c r="R7" s="235"/>
      <c r="S7" s="1"/>
      <c r="T7" s="1"/>
      <c r="U7" s="1"/>
      <c r="V7" s="1"/>
      <c r="W7" s="1"/>
      <c r="X7" s="1"/>
      <c r="Y7" s="1"/>
      <c r="Z7" s="1"/>
      <c r="AA7" s="1"/>
      <c r="AB7" s="1"/>
      <c r="AC7" s="1"/>
      <c r="AD7" s="1"/>
      <c r="AE7" s="1"/>
      <c r="AF7" s="1"/>
      <c r="AG7" s="1"/>
      <c r="AH7" s="1"/>
      <c r="AI7" s="1"/>
      <c r="AJ7" s="1"/>
      <c r="AK7" s="1"/>
      <c r="AL7" s="1"/>
    </row>
    <row r="8" spans="1:38" ht="15.75" customHeight="1" x14ac:dyDescent="0.3">
      <c r="A8" s="1"/>
      <c r="B8" s="230"/>
      <c r="C8" s="222"/>
      <c r="D8" s="222"/>
      <c r="E8" s="222"/>
      <c r="F8" s="222"/>
      <c r="G8" s="222"/>
      <c r="H8" s="222"/>
      <c r="I8" s="222"/>
      <c r="J8" s="222"/>
      <c r="K8" s="222"/>
      <c r="L8" s="222"/>
      <c r="M8" s="222"/>
      <c r="N8" s="222"/>
      <c r="O8" s="17" t="s">
        <v>26</v>
      </c>
      <c r="P8" s="17" t="s">
        <v>27</v>
      </c>
      <c r="Q8" s="18" t="s">
        <v>26</v>
      </c>
      <c r="R8" s="19" t="s">
        <v>27</v>
      </c>
      <c r="S8" s="1"/>
      <c r="T8" s="1"/>
      <c r="U8" s="1"/>
      <c r="V8" s="1"/>
      <c r="W8" s="1"/>
      <c r="X8" s="1"/>
      <c r="Y8" s="1"/>
      <c r="Z8" s="1"/>
      <c r="AA8" s="1"/>
      <c r="AB8" s="1"/>
      <c r="AC8" s="1"/>
      <c r="AD8" s="1"/>
      <c r="AE8" s="1"/>
      <c r="AF8" s="1"/>
      <c r="AG8" s="1"/>
      <c r="AH8" s="1"/>
      <c r="AI8" s="1"/>
      <c r="AJ8" s="1"/>
      <c r="AK8" s="1"/>
      <c r="AL8" s="1"/>
    </row>
    <row r="9" spans="1:38" ht="69.75" customHeight="1" x14ac:dyDescent="0.3">
      <c r="A9" s="1"/>
      <c r="B9" s="179">
        <v>1</v>
      </c>
      <c r="C9" s="414" t="str">
        <f>+[11]Impacto!C6</f>
        <v>La priorización en la conformación de los expedientes físicos y virtuales no es la adecuada</v>
      </c>
      <c r="D9" s="179" t="s">
        <v>164</v>
      </c>
      <c r="E9" s="143" t="s">
        <v>477</v>
      </c>
      <c r="F9" s="187" t="str">
        <f>+IF(C9=0," ",VLOOKUP($C$7:$C$14,'[11]Valoración del Riesgo'!H:R,11,0))</f>
        <v>Casi Seguro</v>
      </c>
      <c r="G9" s="179" t="str">
        <f>+VLOOKUP($C$7:$C$14,[11]Impacto!C:O,13,0)</f>
        <v>Mayor</v>
      </c>
      <c r="H9" s="179" t="str">
        <f>+IFERROR(VLOOKUP($B$7:B9,'[11]Desc. Impacto'!Q:U,5,0)," ")</f>
        <v>Extremo</v>
      </c>
      <c r="I9" s="179" t="s">
        <v>82</v>
      </c>
      <c r="J9" s="144" t="s">
        <v>478</v>
      </c>
      <c r="K9" s="143" t="s">
        <v>479</v>
      </c>
      <c r="L9" s="143" t="s">
        <v>480</v>
      </c>
      <c r="M9" s="145">
        <v>43554</v>
      </c>
      <c r="N9" s="6" t="s">
        <v>481</v>
      </c>
      <c r="O9" s="61"/>
      <c r="P9" s="22"/>
      <c r="Q9" s="22"/>
      <c r="R9" s="23"/>
      <c r="S9" s="1"/>
      <c r="T9" s="1"/>
      <c r="U9" s="1"/>
      <c r="V9" s="1"/>
      <c r="W9" s="1"/>
      <c r="X9" s="1"/>
      <c r="Y9" s="1"/>
      <c r="Z9" s="1"/>
      <c r="AA9" s="1"/>
      <c r="AB9" s="1"/>
      <c r="AC9" s="1"/>
      <c r="AD9" s="1"/>
      <c r="AE9" s="1"/>
      <c r="AF9" s="1"/>
      <c r="AG9" s="1"/>
      <c r="AH9" s="1"/>
      <c r="AI9" s="1"/>
      <c r="AJ9" s="1"/>
      <c r="AK9" s="1"/>
      <c r="AL9" s="1"/>
    </row>
    <row r="10" spans="1:38" ht="98.25" customHeight="1" x14ac:dyDescent="0.3">
      <c r="A10" s="1"/>
      <c r="B10" s="413"/>
      <c r="C10" s="413"/>
      <c r="D10" s="413"/>
      <c r="E10" s="143" t="s">
        <v>482</v>
      </c>
      <c r="F10" s="413"/>
      <c r="G10" s="413"/>
      <c r="H10" s="413"/>
      <c r="I10" s="413"/>
      <c r="J10" s="144" t="s">
        <v>483</v>
      </c>
      <c r="K10" s="143" t="s">
        <v>484</v>
      </c>
      <c r="L10" s="143" t="s">
        <v>480</v>
      </c>
      <c r="M10" s="145">
        <v>43554</v>
      </c>
      <c r="N10" s="6" t="s">
        <v>485</v>
      </c>
      <c r="O10" s="61"/>
      <c r="P10" s="22"/>
      <c r="Q10" s="22"/>
      <c r="R10" s="23"/>
      <c r="S10" s="1"/>
      <c r="T10" s="1"/>
      <c r="U10" s="1"/>
      <c r="V10" s="1"/>
      <c r="W10" s="1"/>
      <c r="X10" s="1"/>
      <c r="Y10" s="1"/>
      <c r="Z10" s="1"/>
      <c r="AA10" s="1"/>
      <c r="AB10" s="1"/>
      <c r="AC10" s="1"/>
      <c r="AD10" s="1"/>
      <c r="AE10" s="1"/>
      <c r="AF10" s="1"/>
      <c r="AG10" s="1"/>
      <c r="AH10" s="1"/>
      <c r="AI10" s="1"/>
      <c r="AJ10" s="1"/>
      <c r="AK10" s="1"/>
      <c r="AL10" s="1"/>
    </row>
    <row r="11" spans="1:38" ht="90.75" customHeight="1" x14ac:dyDescent="0.3">
      <c r="A11" s="1"/>
      <c r="B11" s="179" t="s">
        <v>486</v>
      </c>
      <c r="C11" s="414" t="str">
        <f>+[11]Impacto!C7</f>
        <v>Hallazgos por parte de los entes de control y vigilancia por la desactualización de los instrumentos archivísticos</v>
      </c>
      <c r="D11" s="186" t="s">
        <v>165</v>
      </c>
      <c r="E11" s="143" t="s">
        <v>487</v>
      </c>
      <c r="F11" s="179" t="s">
        <v>488</v>
      </c>
      <c r="G11" s="179" t="str">
        <f>+VLOOKUP($C$7:$C$14,[11]Impacto!C:O,13,0)</f>
        <v>Catastrófico</v>
      </c>
      <c r="H11" s="179" t="str">
        <f>+IFERROR(VLOOKUP($B$7:B11,'[11]Desc. Impacto'!Q:U,5,0)," ")</f>
        <v xml:space="preserve"> </v>
      </c>
      <c r="I11" s="179" t="s">
        <v>82</v>
      </c>
      <c r="J11" s="144" t="s">
        <v>489</v>
      </c>
      <c r="K11" s="143" t="s">
        <v>490</v>
      </c>
      <c r="L11" s="143" t="s">
        <v>480</v>
      </c>
      <c r="M11" s="145">
        <v>43554</v>
      </c>
      <c r="N11" s="6" t="s">
        <v>491</v>
      </c>
      <c r="O11" s="61"/>
      <c r="P11" s="22"/>
      <c r="Q11" s="22"/>
      <c r="R11" s="23"/>
      <c r="S11" s="1"/>
      <c r="T11" s="1"/>
      <c r="U11" s="1"/>
      <c r="V11" s="1"/>
      <c r="W11" s="1"/>
      <c r="X11" s="1"/>
      <c r="Y11" s="1"/>
      <c r="Z11" s="1"/>
      <c r="AA11" s="1"/>
      <c r="AB11" s="1"/>
      <c r="AC11" s="1"/>
      <c r="AD11" s="1"/>
      <c r="AE11" s="1"/>
      <c r="AF11" s="1"/>
      <c r="AG11" s="1"/>
      <c r="AH11" s="1"/>
      <c r="AI11" s="1"/>
      <c r="AJ11" s="1"/>
      <c r="AK11" s="1"/>
      <c r="AL11" s="1"/>
    </row>
    <row r="12" spans="1:38" ht="115.5" customHeight="1" x14ac:dyDescent="0.3">
      <c r="A12" s="1"/>
      <c r="B12" s="412"/>
      <c r="C12" s="412"/>
      <c r="D12" s="412"/>
      <c r="E12" s="143" t="s">
        <v>492</v>
      </c>
      <c r="F12" s="412"/>
      <c r="G12" s="412"/>
      <c r="H12" s="412"/>
      <c r="I12" s="412"/>
      <c r="J12" s="144" t="s">
        <v>493</v>
      </c>
      <c r="K12" s="143" t="s">
        <v>479</v>
      </c>
      <c r="L12" s="143" t="s">
        <v>480</v>
      </c>
      <c r="M12" s="145">
        <v>43554</v>
      </c>
      <c r="N12" s="6" t="s">
        <v>494</v>
      </c>
      <c r="O12" s="61"/>
      <c r="P12" s="22"/>
      <c r="Q12" s="22"/>
      <c r="R12" s="23"/>
      <c r="S12" s="1"/>
      <c r="T12" s="1"/>
      <c r="U12" s="1"/>
      <c r="V12" s="1"/>
      <c r="W12" s="1"/>
      <c r="X12" s="1"/>
      <c r="Y12" s="1"/>
      <c r="Z12" s="1"/>
      <c r="AA12" s="1"/>
      <c r="AB12" s="1"/>
      <c r="AC12" s="1"/>
      <c r="AD12" s="1"/>
      <c r="AE12" s="1"/>
      <c r="AF12" s="1"/>
      <c r="AG12" s="1"/>
      <c r="AH12" s="1"/>
      <c r="AI12" s="1"/>
      <c r="AJ12" s="1"/>
      <c r="AK12" s="1"/>
      <c r="AL12" s="1"/>
    </row>
    <row r="13" spans="1:38" ht="83.25" customHeight="1" x14ac:dyDescent="0.3">
      <c r="A13" s="1"/>
      <c r="B13" s="413"/>
      <c r="C13" s="413"/>
      <c r="D13" s="413"/>
      <c r="E13" s="143" t="s">
        <v>495</v>
      </c>
      <c r="F13" s="413"/>
      <c r="G13" s="413"/>
      <c r="H13" s="413"/>
      <c r="I13" s="413"/>
      <c r="J13" s="144" t="s">
        <v>496</v>
      </c>
      <c r="K13" s="143" t="s">
        <v>479</v>
      </c>
      <c r="L13" s="143" t="s">
        <v>480</v>
      </c>
      <c r="M13" s="145">
        <v>43554</v>
      </c>
      <c r="N13" s="6" t="s">
        <v>497</v>
      </c>
      <c r="O13" s="61"/>
      <c r="P13" s="22"/>
      <c r="Q13" s="22"/>
      <c r="R13" s="23"/>
      <c r="S13" s="1"/>
      <c r="T13" s="1"/>
      <c r="U13" s="1"/>
      <c r="V13" s="1"/>
      <c r="W13" s="1"/>
      <c r="X13" s="1"/>
      <c r="Y13" s="1"/>
      <c r="Z13" s="1"/>
      <c r="AA13" s="1"/>
      <c r="AB13" s="1"/>
      <c r="AC13" s="1"/>
      <c r="AD13" s="1"/>
      <c r="AE13" s="1"/>
      <c r="AF13" s="1"/>
      <c r="AG13" s="1"/>
      <c r="AH13" s="1"/>
      <c r="AI13" s="1"/>
      <c r="AJ13" s="1"/>
      <c r="AK13" s="1"/>
      <c r="AL13" s="1"/>
    </row>
    <row r="14" spans="1:38" ht="111.75" customHeight="1" x14ac:dyDescent="0.3">
      <c r="A14" s="1"/>
      <c r="B14" s="3">
        <v>3</v>
      </c>
      <c r="C14" s="143" t="str">
        <f>+[11]Impacto!C8</f>
        <v>El desconocimiento de los procedimientos de consulta y prestamo de documentos genera reprocesos en la entidad</v>
      </c>
      <c r="D14" s="6" t="s">
        <v>165</v>
      </c>
      <c r="E14" s="143" t="s">
        <v>498</v>
      </c>
      <c r="F14" s="146" t="str">
        <f>+IF(C14=0," ",VLOOKUP($C$7:$C$14,'[11]Valoración del Riesgo'!H:R,11,0))</f>
        <v>Posible</v>
      </c>
      <c r="G14" s="3" t="str">
        <f>+VLOOKUP($C$7:$C$14,[11]Impacto!C:O,13,0)</f>
        <v>Mayor</v>
      </c>
      <c r="H14" s="3" t="str">
        <f>+IFERROR(VLOOKUP($B$7:B14,'[11]Desc. Impacto'!Q:U,5,0)," ")</f>
        <v>Extremo</v>
      </c>
      <c r="I14" s="3" t="s">
        <v>168</v>
      </c>
      <c r="J14" s="144" t="s">
        <v>499</v>
      </c>
      <c r="K14" s="143" t="s">
        <v>479</v>
      </c>
      <c r="L14" s="143" t="s">
        <v>480</v>
      </c>
      <c r="M14" s="145">
        <v>43554</v>
      </c>
      <c r="N14" s="6" t="s">
        <v>500</v>
      </c>
      <c r="O14" s="61"/>
      <c r="P14" s="22"/>
      <c r="Q14" s="22"/>
      <c r="R14" s="23"/>
      <c r="S14" s="1"/>
      <c r="T14" s="1"/>
      <c r="U14" s="1"/>
      <c r="V14" s="1"/>
      <c r="W14" s="1"/>
      <c r="X14" s="1"/>
      <c r="Y14" s="1"/>
      <c r="Z14" s="1"/>
      <c r="AA14" s="1"/>
      <c r="AB14" s="1"/>
      <c r="AC14" s="1"/>
      <c r="AD14" s="1"/>
      <c r="AE14" s="1"/>
      <c r="AF14" s="1"/>
      <c r="AG14" s="1"/>
      <c r="AH14" s="1"/>
      <c r="AI14" s="1"/>
      <c r="AJ14" s="1"/>
      <c r="AK14" s="1"/>
      <c r="AL14" s="1"/>
    </row>
    <row r="15" spans="1:38" ht="23.2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1:38" ht="15.75" customHeight="1" x14ac:dyDescent="0.3">
      <c r="A16" s="1"/>
      <c r="B16" s="1"/>
      <c r="C16" s="211" t="s">
        <v>60</v>
      </c>
      <c r="D16" s="220"/>
      <c r="E16" s="220"/>
      <c r="F16" s="220"/>
      <c r="G16" s="209"/>
      <c r="H16" s="1"/>
      <c r="I16" s="1"/>
      <c r="J16" s="211" t="s">
        <v>61</v>
      </c>
      <c r="K16" s="220"/>
      <c r="L16" s="220"/>
      <c r="M16" s="209"/>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1:38" ht="15.75" customHeight="1" x14ac:dyDescent="0.3">
      <c r="A17" s="1"/>
      <c r="B17" s="1"/>
      <c r="C17" s="211" t="s">
        <v>62</v>
      </c>
      <c r="D17" s="209"/>
      <c r="E17" s="37" t="s">
        <v>63</v>
      </c>
      <c r="F17" s="37" t="s">
        <v>64</v>
      </c>
      <c r="G17" s="37" t="s">
        <v>65</v>
      </c>
      <c r="H17" s="1"/>
      <c r="I17" s="1"/>
      <c r="J17" s="37" t="s">
        <v>62</v>
      </c>
      <c r="K17" s="37" t="s">
        <v>63</v>
      </c>
      <c r="L17" s="37" t="s">
        <v>64</v>
      </c>
      <c r="M17" s="37" t="s">
        <v>65</v>
      </c>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ht="30" customHeight="1" x14ac:dyDescent="0.3">
      <c r="A18" s="1"/>
      <c r="B18" s="1"/>
      <c r="C18" s="208" t="s">
        <v>501</v>
      </c>
      <c r="D18" s="209"/>
      <c r="E18" s="38" t="s">
        <v>502</v>
      </c>
      <c r="F18" s="38" t="s">
        <v>68</v>
      </c>
      <c r="G18" s="147" t="s">
        <v>73</v>
      </c>
      <c r="H18" s="1"/>
      <c r="I18" s="1"/>
      <c r="J18" s="100" t="s">
        <v>207</v>
      </c>
      <c r="K18" s="40" t="s">
        <v>70</v>
      </c>
      <c r="L18" s="40" t="s">
        <v>71</v>
      </c>
      <c r="M18" s="147" t="s">
        <v>73</v>
      </c>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ht="34.5" customHeight="1" x14ac:dyDescent="0.3">
      <c r="A19" s="1"/>
      <c r="B19" s="1"/>
      <c r="C19" s="208" t="s">
        <v>503</v>
      </c>
      <c r="D19" s="209"/>
      <c r="E19" s="38" t="s">
        <v>502</v>
      </c>
      <c r="F19" s="40" t="s">
        <v>250</v>
      </c>
      <c r="G19" s="147" t="s">
        <v>73</v>
      </c>
      <c r="H19" s="1"/>
      <c r="I19" s="1"/>
      <c r="J19" s="100"/>
      <c r="K19" s="38"/>
      <c r="L19" s="38"/>
      <c r="M19" s="38"/>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ht="15.7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ht="15.75" customHeight="1" x14ac:dyDescent="0.3">
      <c r="A50" s="1"/>
      <c r="B50" s="1"/>
      <c r="C50" s="1"/>
      <c r="D50" s="67"/>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ht="15.75" customHeight="1" x14ac:dyDescent="0.3">
      <c r="A51" s="1"/>
      <c r="B51" s="1"/>
      <c r="C51" s="1"/>
      <c r="D51" s="67"/>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ht="15.75" customHeight="1" x14ac:dyDescent="0.3">
      <c r="A52" s="1"/>
      <c r="B52" s="1"/>
      <c r="C52" s="1"/>
      <c r="D52" s="67"/>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ht="48" customHeight="1" x14ac:dyDescent="0.3">
      <c r="A121" s="1"/>
      <c r="B121" s="1"/>
      <c r="C121" s="1"/>
      <c r="D121" s="1"/>
      <c r="E121" s="1" t="s">
        <v>93</v>
      </c>
      <c r="F121" s="1"/>
      <c r="G121" s="1"/>
      <c r="H121" s="1"/>
      <c r="I121" s="1" t="s">
        <v>162</v>
      </c>
      <c r="J121" s="41" t="s">
        <v>77</v>
      </c>
      <c r="K121" s="42" t="s">
        <v>163</v>
      </c>
      <c r="L121" s="43"/>
      <c r="M121" s="43"/>
      <c r="N121" s="43"/>
      <c r="O121" s="43"/>
      <c r="P121" s="43"/>
      <c r="Q121" s="1"/>
      <c r="R121" s="44"/>
      <c r="S121" s="44"/>
      <c r="T121" s="44"/>
      <c r="U121" s="44"/>
      <c r="V121" s="44"/>
      <c r="W121" s="44"/>
      <c r="X121" s="44"/>
      <c r="Y121" s="44"/>
      <c r="Z121" s="44"/>
      <c r="AA121" s="1"/>
      <c r="AB121" s="1"/>
      <c r="AC121" s="1"/>
      <c r="AD121" s="1"/>
      <c r="AE121" s="1"/>
      <c r="AF121" s="1"/>
      <c r="AG121" s="1"/>
      <c r="AH121" s="1"/>
      <c r="AI121" s="1"/>
      <c r="AJ121" s="1"/>
      <c r="AK121" s="1"/>
      <c r="AL121" s="1"/>
    </row>
    <row r="122" spans="1:38" ht="47.25" customHeight="1" x14ac:dyDescent="0.3">
      <c r="A122" s="1"/>
      <c r="B122" s="1"/>
      <c r="C122" s="1"/>
      <c r="D122" s="1"/>
      <c r="E122" s="1" t="s">
        <v>164</v>
      </c>
      <c r="F122" s="1"/>
      <c r="G122" s="1"/>
      <c r="H122" s="1"/>
      <c r="I122" s="1" t="s">
        <v>30</v>
      </c>
      <c r="J122" s="41" t="s">
        <v>6</v>
      </c>
      <c r="K122" s="45" t="s">
        <v>72</v>
      </c>
      <c r="L122" s="43"/>
      <c r="M122" s="43"/>
      <c r="N122" s="43"/>
      <c r="O122" s="43"/>
      <c r="P122" s="43"/>
      <c r="Q122" s="1"/>
      <c r="R122" s="46"/>
      <c r="S122" s="46"/>
      <c r="T122" s="46"/>
      <c r="U122" s="46"/>
      <c r="V122" s="46"/>
      <c r="W122" s="46"/>
      <c r="X122" s="46"/>
      <c r="Y122" s="46"/>
      <c r="Z122" s="46"/>
      <c r="AA122" s="1"/>
      <c r="AB122" s="1"/>
      <c r="AC122" s="1"/>
      <c r="AD122" s="1"/>
      <c r="AE122" s="1"/>
      <c r="AF122" s="1"/>
      <c r="AG122" s="1"/>
      <c r="AH122" s="1"/>
      <c r="AI122" s="1"/>
      <c r="AJ122" s="1"/>
      <c r="AK122" s="1"/>
      <c r="AL122" s="1"/>
    </row>
    <row r="123" spans="1:38" ht="50.25" customHeight="1" x14ac:dyDescent="0.3">
      <c r="A123" s="1"/>
      <c r="B123" s="1"/>
      <c r="C123" s="1"/>
      <c r="D123" s="1"/>
      <c r="E123" s="1" t="s">
        <v>165</v>
      </c>
      <c r="F123" s="1"/>
      <c r="G123" s="1"/>
      <c r="H123" s="1"/>
      <c r="I123" s="1" t="s">
        <v>82</v>
      </c>
      <c r="J123" s="41" t="s">
        <v>166</v>
      </c>
      <c r="K123" s="42" t="s">
        <v>167</v>
      </c>
      <c r="L123" s="43"/>
      <c r="M123" s="43"/>
      <c r="N123" s="43"/>
      <c r="O123" s="43"/>
      <c r="P123" s="43"/>
      <c r="Q123" s="1"/>
      <c r="R123" s="44"/>
      <c r="S123" s="44"/>
      <c r="T123" s="44"/>
      <c r="U123" s="44"/>
      <c r="V123" s="44"/>
      <c r="W123" s="44"/>
      <c r="X123" s="44"/>
      <c r="Y123" s="44"/>
      <c r="Z123" s="44"/>
      <c r="AA123" s="1"/>
      <c r="AB123" s="1"/>
      <c r="AC123" s="1"/>
      <c r="AD123" s="1"/>
      <c r="AE123" s="1"/>
      <c r="AF123" s="1"/>
      <c r="AG123" s="1"/>
      <c r="AH123" s="1"/>
      <c r="AI123" s="1"/>
      <c r="AJ123" s="1"/>
      <c r="AK123" s="1"/>
      <c r="AL123" s="1"/>
    </row>
    <row r="124" spans="1:38" ht="48.75" customHeight="1" x14ac:dyDescent="0.3">
      <c r="A124" s="1"/>
      <c r="B124" s="1"/>
      <c r="C124" s="1"/>
      <c r="D124" s="1"/>
      <c r="E124" s="1" t="s">
        <v>330</v>
      </c>
      <c r="F124" s="1"/>
      <c r="G124" s="1"/>
      <c r="H124" s="1"/>
      <c r="I124" s="1" t="s">
        <v>168</v>
      </c>
      <c r="J124" s="41" t="s">
        <v>169</v>
      </c>
      <c r="K124" s="42" t="s">
        <v>170</v>
      </c>
      <c r="L124" s="43"/>
      <c r="M124" s="43"/>
      <c r="N124" s="43"/>
      <c r="O124" s="43"/>
      <c r="P124" s="43"/>
      <c r="Q124" s="1"/>
      <c r="R124" s="44"/>
      <c r="S124" s="44"/>
      <c r="T124" s="44"/>
      <c r="U124" s="44"/>
      <c r="V124" s="44"/>
      <c r="W124" s="44"/>
      <c r="X124" s="44"/>
      <c r="Y124" s="44"/>
      <c r="Z124" s="44"/>
      <c r="AA124" s="1"/>
      <c r="AB124" s="1"/>
      <c r="AC124" s="1"/>
      <c r="AD124" s="1"/>
      <c r="AE124" s="1"/>
      <c r="AF124" s="1"/>
      <c r="AG124" s="1"/>
      <c r="AH124" s="1"/>
      <c r="AI124" s="1"/>
      <c r="AJ124" s="1"/>
      <c r="AK124" s="1"/>
      <c r="AL124" s="1"/>
    </row>
    <row r="125" spans="1:38" ht="50.25" customHeight="1" x14ac:dyDescent="0.3">
      <c r="A125" s="1"/>
      <c r="B125" s="1"/>
      <c r="C125" s="1"/>
      <c r="D125" s="1"/>
      <c r="E125" s="1" t="s">
        <v>171</v>
      </c>
      <c r="F125" s="1"/>
      <c r="G125" s="1"/>
      <c r="H125" s="1"/>
      <c r="I125" s="1"/>
      <c r="J125" s="41" t="s">
        <v>203</v>
      </c>
      <c r="K125" s="42" t="s">
        <v>173</v>
      </c>
      <c r="L125" s="43"/>
      <c r="M125" s="43"/>
      <c r="N125" s="43"/>
      <c r="O125" s="43"/>
      <c r="P125" s="43"/>
      <c r="Q125" s="1"/>
      <c r="R125" s="44"/>
      <c r="S125" s="44"/>
      <c r="T125" s="44"/>
      <c r="U125" s="44"/>
      <c r="V125" s="44"/>
      <c r="W125" s="44"/>
      <c r="X125" s="44"/>
      <c r="Y125" s="44"/>
      <c r="Z125" s="44"/>
      <c r="AA125" s="1"/>
      <c r="AB125" s="1"/>
      <c r="AC125" s="1"/>
      <c r="AD125" s="1"/>
      <c r="AE125" s="1"/>
      <c r="AF125" s="1"/>
      <c r="AG125" s="1"/>
      <c r="AH125" s="1"/>
      <c r="AI125" s="1"/>
      <c r="AJ125" s="1"/>
      <c r="AK125" s="1"/>
      <c r="AL125" s="1"/>
    </row>
    <row r="126" spans="1:38" ht="49.5" customHeight="1" x14ac:dyDescent="0.3">
      <c r="A126" s="1"/>
      <c r="B126" s="1"/>
      <c r="C126" s="1"/>
      <c r="D126" s="1"/>
      <c r="E126" s="1" t="s">
        <v>174</v>
      </c>
      <c r="F126" s="1"/>
      <c r="G126" s="1"/>
      <c r="H126" s="1"/>
      <c r="I126" s="1"/>
      <c r="J126" s="41" t="s">
        <v>175</v>
      </c>
      <c r="K126" s="42" t="s">
        <v>176</v>
      </c>
      <c r="L126" s="43"/>
      <c r="M126" s="43"/>
      <c r="N126" s="43"/>
      <c r="O126" s="43"/>
      <c r="P126" s="43"/>
      <c r="Q126" s="1"/>
      <c r="R126" s="44"/>
      <c r="S126" s="44"/>
      <c r="T126" s="44"/>
      <c r="U126" s="44"/>
      <c r="V126" s="44"/>
      <c r="W126" s="44"/>
      <c r="X126" s="44"/>
      <c r="Y126" s="44"/>
      <c r="Z126" s="44"/>
      <c r="AA126" s="1"/>
      <c r="AB126" s="1"/>
      <c r="AC126" s="1"/>
      <c r="AD126" s="1"/>
      <c r="AE126" s="1"/>
      <c r="AF126" s="1"/>
      <c r="AG126" s="1"/>
      <c r="AH126" s="1"/>
      <c r="AI126" s="1"/>
      <c r="AJ126" s="1"/>
      <c r="AK126" s="1"/>
      <c r="AL126" s="1"/>
    </row>
    <row r="127" spans="1:38" ht="48" customHeight="1" x14ac:dyDescent="0.3">
      <c r="A127" s="1"/>
      <c r="B127" s="1"/>
      <c r="C127" s="1"/>
      <c r="D127" s="1"/>
      <c r="E127" s="1" t="s">
        <v>28</v>
      </c>
      <c r="F127" s="1"/>
      <c r="G127" s="1"/>
      <c r="H127" s="1"/>
      <c r="I127" s="1"/>
      <c r="J127" s="41" t="s">
        <v>177</v>
      </c>
      <c r="K127" s="42" t="s">
        <v>178</v>
      </c>
      <c r="L127" s="43"/>
      <c r="M127" s="43"/>
      <c r="N127" s="43"/>
      <c r="O127" s="43"/>
      <c r="P127" s="43"/>
      <c r="Q127" s="1"/>
      <c r="R127" s="44"/>
      <c r="S127" s="44"/>
      <c r="T127" s="44"/>
      <c r="U127" s="44"/>
      <c r="V127" s="44"/>
      <c r="W127" s="44"/>
      <c r="X127" s="44"/>
      <c r="Y127" s="44"/>
      <c r="Z127" s="44"/>
      <c r="AA127" s="1"/>
      <c r="AB127" s="1"/>
      <c r="AC127" s="1"/>
      <c r="AD127" s="1"/>
      <c r="AE127" s="1"/>
      <c r="AF127" s="1"/>
      <c r="AG127" s="1"/>
      <c r="AH127" s="1"/>
      <c r="AI127" s="1"/>
      <c r="AJ127" s="1"/>
      <c r="AK127" s="1"/>
      <c r="AL127" s="1"/>
    </row>
    <row r="128" spans="1:38" ht="48.75" customHeight="1" x14ac:dyDescent="0.3">
      <c r="A128" s="1"/>
      <c r="B128" s="1"/>
      <c r="C128" s="1"/>
      <c r="D128" s="1"/>
      <c r="E128" s="1" t="s">
        <v>179</v>
      </c>
      <c r="F128" s="1"/>
      <c r="G128" s="1"/>
      <c r="H128" s="1"/>
      <c r="I128" s="1"/>
      <c r="J128" s="41" t="s">
        <v>204</v>
      </c>
      <c r="K128" s="42" t="s">
        <v>181</v>
      </c>
      <c r="L128" s="43"/>
      <c r="M128" s="43"/>
      <c r="N128" s="43"/>
      <c r="O128" s="43"/>
      <c r="P128" s="43"/>
      <c r="Q128" s="1"/>
      <c r="R128" s="44"/>
      <c r="S128" s="44"/>
      <c r="T128" s="44"/>
      <c r="U128" s="44"/>
      <c r="V128" s="44"/>
      <c r="W128" s="44"/>
      <c r="X128" s="44"/>
      <c r="Y128" s="44"/>
      <c r="Z128" s="44"/>
      <c r="AA128" s="1"/>
      <c r="AB128" s="1"/>
      <c r="AC128" s="1"/>
      <c r="AD128" s="1"/>
      <c r="AE128" s="1"/>
      <c r="AF128" s="1"/>
      <c r="AG128" s="1"/>
      <c r="AH128" s="1"/>
      <c r="AI128" s="1"/>
      <c r="AJ128" s="1"/>
      <c r="AK128" s="1"/>
      <c r="AL128" s="1"/>
    </row>
    <row r="129" spans="1:38" ht="43.5" customHeight="1" x14ac:dyDescent="0.3">
      <c r="A129" s="1"/>
      <c r="B129" s="1"/>
      <c r="C129" s="1"/>
      <c r="D129" s="1"/>
      <c r="E129" s="1" t="s">
        <v>182</v>
      </c>
      <c r="F129" s="1"/>
      <c r="G129" s="1"/>
      <c r="H129" s="1"/>
      <c r="I129" s="1"/>
      <c r="J129" s="41" t="s">
        <v>183</v>
      </c>
      <c r="K129" s="42" t="s">
        <v>184</v>
      </c>
      <c r="L129" s="43"/>
      <c r="M129" s="43"/>
      <c r="N129" s="43"/>
      <c r="O129" s="43"/>
      <c r="P129" s="43"/>
      <c r="Q129" s="1"/>
      <c r="R129" s="44"/>
      <c r="S129" s="44"/>
      <c r="T129" s="44"/>
      <c r="U129" s="44"/>
      <c r="V129" s="44"/>
      <c r="W129" s="44"/>
      <c r="X129" s="44"/>
      <c r="Y129" s="44"/>
      <c r="Z129" s="44"/>
      <c r="AA129" s="1"/>
      <c r="AB129" s="1"/>
      <c r="AC129" s="1"/>
      <c r="AD129" s="1"/>
      <c r="AE129" s="1"/>
      <c r="AF129" s="1"/>
      <c r="AG129" s="1"/>
      <c r="AH129" s="1"/>
      <c r="AI129" s="1"/>
      <c r="AJ129" s="1"/>
      <c r="AK129" s="1"/>
      <c r="AL129" s="1"/>
    </row>
    <row r="130" spans="1:38" ht="32.25" customHeight="1" x14ac:dyDescent="0.3">
      <c r="A130" s="1"/>
      <c r="B130" s="1"/>
      <c r="C130" s="1"/>
      <c r="D130" s="1"/>
      <c r="E130" s="1"/>
      <c r="F130" s="1"/>
      <c r="G130" s="1"/>
      <c r="H130" s="1"/>
      <c r="I130" s="1"/>
      <c r="J130" s="41" t="s">
        <v>185</v>
      </c>
      <c r="K130" s="42" t="s">
        <v>186</v>
      </c>
      <c r="L130" s="43"/>
      <c r="M130" s="43"/>
      <c r="N130" s="43"/>
      <c r="O130" s="43"/>
      <c r="P130" s="43"/>
      <c r="Q130" s="1"/>
      <c r="R130" s="44"/>
      <c r="S130" s="44"/>
      <c r="T130" s="44"/>
      <c r="U130" s="44"/>
      <c r="V130" s="44"/>
      <c r="W130" s="44"/>
      <c r="X130" s="44"/>
      <c r="Y130" s="44"/>
      <c r="Z130" s="44"/>
      <c r="AA130" s="1"/>
      <c r="AB130" s="1"/>
      <c r="AC130" s="1"/>
      <c r="AD130" s="1"/>
      <c r="AE130" s="1"/>
      <c r="AF130" s="1"/>
      <c r="AG130" s="1"/>
      <c r="AH130" s="1"/>
      <c r="AI130" s="1"/>
      <c r="AJ130" s="1"/>
      <c r="AK130" s="1"/>
      <c r="AL130" s="1"/>
    </row>
    <row r="131" spans="1:38" ht="48" customHeight="1" x14ac:dyDescent="0.3">
      <c r="A131" s="1"/>
      <c r="B131" s="1"/>
      <c r="C131" s="1"/>
      <c r="D131" s="1"/>
      <c r="E131" s="1"/>
      <c r="F131" s="1"/>
      <c r="G131" s="1"/>
      <c r="H131" s="1"/>
      <c r="I131" s="1"/>
      <c r="J131" s="41" t="s">
        <v>187</v>
      </c>
      <c r="K131" s="42" t="s">
        <v>188</v>
      </c>
      <c r="L131" s="43"/>
      <c r="M131" s="43"/>
      <c r="N131" s="43"/>
      <c r="O131" s="43"/>
      <c r="P131" s="43"/>
      <c r="Q131" s="1"/>
      <c r="R131" s="44"/>
      <c r="S131" s="44"/>
      <c r="T131" s="44"/>
      <c r="U131" s="44"/>
      <c r="V131" s="44"/>
      <c r="W131" s="44"/>
      <c r="X131" s="44"/>
      <c r="Y131" s="44"/>
      <c r="Z131" s="44"/>
      <c r="AA131" s="1"/>
      <c r="AB131" s="1"/>
      <c r="AC131" s="1"/>
      <c r="AD131" s="1"/>
      <c r="AE131" s="1"/>
      <c r="AF131" s="1"/>
      <c r="AG131" s="1"/>
      <c r="AH131" s="1"/>
      <c r="AI131" s="1"/>
      <c r="AJ131" s="1"/>
      <c r="AK131" s="1"/>
      <c r="AL131" s="1"/>
    </row>
    <row r="132" spans="1:38" ht="31.5" customHeight="1" x14ac:dyDescent="0.3">
      <c r="A132" s="1"/>
      <c r="B132" s="1"/>
      <c r="C132" s="1"/>
      <c r="D132" s="1"/>
      <c r="E132" s="1"/>
      <c r="F132" s="1"/>
      <c r="G132" s="1"/>
      <c r="H132" s="1"/>
      <c r="I132" s="1"/>
      <c r="J132" s="41" t="s">
        <v>189</v>
      </c>
      <c r="K132" s="42" t="s">
        <v>190</v>
      </c>
      <c r="L132" s="43"/>
      <c r="M132" s="43"/>
      <c r="N132" s="43"/>
      <c r="O132" s="43"/>
      <c r="P132" s="43"/>
      <c r="Q132" s="1"/>
      <c r="R132" s="44"/>
      <c r="S132" s="44"/>
      <c r="T132" s="44"/>
      <c r="U132" s="44"/>
      <c r="V132" s="44"/>
      <c r="W132" s="44"/>
      <c r="X132" s="44"/>
      <c r="Y132" s="44"/>
      <c r="Z132" s="44"/>
      <c r="AA132" s="1"/>
      <c r="AB132" s="1"/>
      <c r="AC132" s="1"/>
      <c r="AD132" s="1"/>
      <c r="AE132" s="1"/>
      <c r="AF132" s="1"/>
      <c r="AG132" s="1"/>
      <c r="AH132" s="1"/>
      <c r="AI132" s="1"/>
      <c r="AJ132" s="1"/>
      <c r="AK132" s="1"/>
      <c r="AL132" s="1"/>
    </row>
    <row r="133" spans="1:38" ht="32.25" customHeight="1" x14ac:dyDescent="0.3">
      <c r="A133" s="1"/>
      <c r="B133" s="1"/>
      <c r="C133" s="1"/>
      <c r="D133" s="1"/>
      <c r="E133" s="1"/>
      <c r="F133" s="1"/>
      <c r="G133" s="1"/>
      <c r="H133" s="1"/>
      <c r="I133" s="1"/>
      <c r="J133" s="41" t="s">
        <v>191</v>
      </c>
      <c r="K133" s="42" t="s">
        <v>192</v>
      </c>
      <c r="L133" s="43"/>
      <c r="M133" s="43"/>
      <c r="N133" s="43"/>
      <c r="O133" s="43"/>
      <c r="P133" s="43"/>
      <c r="Q133" s="1"/>
      <c r="R133" s="44"/>
      <c r="S133" s="44"/>
      <c r="T133" s="44"/>
      <c r="U133" s="44"/>
      <c r="V133" s="44"/>
      <c r="W133" s="44"/>
      <c r="X133" s="44"/>
      <c r="Y133" s="44"/>
      <c r="Z133" s="44"/>
      <c r="AA133" s="1"/>
      <c r="AB133" s="1"/>
      <c r="AC133" s="1"/>
      <c r="AD133" s="1"/>
      <c r="AE133" s="1"/>
      <c r="AF133" s="1"/>
      <c r="AG133" s="1"/>
      <c r="AH133" s="1"/>
      <c r="AI133" s="1"/>
      <c r="AJ133" s="1"/>
      <c r="AK133" s="1"/>
      <c r="AL133" s="1"/>
    </row>
    <row r="134" spans="1:38" ht="47.25" customHeight="1" x14ac:dyDescent="0.3">
      <c r="A134" s="1"/>
      <c r="B134" s="1"/>
      <c r="C134" s="1"/>
      <c r="D134" s="1"/>
      <c r="E134" s="1"/>
      <c r="F134" s="1"/>
      <c r="G134" s="1"/>
      <c r="H134" s="1"/>
      <c r="I134" s="1"/>
      <c r="J134" s="41" t="s">
        <v>193</v>
      </c>
      <c r="K134" s="42" t="s">
        <v>194</v>
      </c>
      <c r="L134" s="43"/>
      <c r="M134" s="43"/>
      <c r="N134" s="43"/>
      <c r="O134" s="43"/>
      <c r="P134" s="43"/>
      <c r="Q134" s="1"/>
      <c r="R134" s="44"/>
      <c r="S134" s="44"/>
      <c r="T134" s="44"/>
      <c r="U134" s="44"/>
      <c r="V134" s="44"/>
      <c r="W134" s="44"/>
      <c r="X134" s="44"/>
      <c r="Y134" s="44"/>
      <c r="Z134" s="44"/>
      <c r="AA134" s="1"/>
      <c r="AB134" s="1"/>
      <c r="AC134" s="1"/>
      <c r="AD134" s="1"/>
      <c r="AE134" s="1"/>
      <c r="AF134" s="1"/>
      <c r="AG134" s="1"/>
      <c r="AH134" s="1"/>
      <c r="AI134" s="1"/>
      <c r="AJ134" s="1"/>
      <c r="AK134" s="1"/>
      <c r="AL134" s="1"/>
    </row>
    <row r="135" spans="1:38" ht="48" customHeight="1" x14ac:dyDescent="0.3">
      <c r="A135" s="1"/>
      <c r="B135" s="1"/>
      <c r="C135" s="1"/>
      <c r="D135" s="1"/>
      <c r="E135" s="1"/>
      <c r="F135" s="1"/>
      <c r="G135" s="1"/>
      <c r="H135" s="1"/>
      <c r="I135" s="1"/>
      <c r="J135" s="41" t="s">
        <v>195</v>
      </c>
      <c r="K135" s="42" t="s">
        <v>196</v>
      </c>
      <c r="L135" s="43"/>
      <c r="M135" s="43"/>
      <c r="N135" s="43"/>
      <c r="O135" s="43"/>
      <c r="P135" s="43"/>
      <c r="Q135" s="1"/>
      <c r="R135" s="44"/>
      <c r="S135" s="44"/>
      <c r="T135" s="44"/>
      <c r="U135" s="44"/>
      <c r="V135" s="44"/>
      <c r="W135" s="44"/>
      <c r="X135" s="44"/>
      <c r="Y135" s="44"/>
      <c r="Z135" s="44"/>
      <c r="AA135" s="1"/>
      <c r="AB135" s="1"/>
      <c r="AC135" s="1"/>
      <c r="AD135" s="1"/>
      <c r="AE135" s="1"/>
      <c r="AF135" s="1"/>
      <c r="AG135" s="1"/>
      <c r="AH135" s="1"/>
      <c r="AI135" s="1"/>
      <c r="AJ135" s="1"/>
      <c r="AK135" s="1"/>
      <c r="AL135" s="1"/>
    </row>
    <row r="136" spans="1:38" ht="31.5" customHeight="1" x14ac:dyDescent="0.3">
      <c r="A136" s="1"/>
      <c r="B136" s="1"/>
      <c r="C136" s="1"/>
      <c r="D136" s="1"/>
      <c r="E136" s="1"/>
      <c r="F136" s="1"/>
      <c r="G136" s="1"/>
      <c r="H136" s="1"/>
      <c r="I136" s="1"/>
      <c r="J136" s="41" t="s">
        <v>197</v>
      </c>
      <c r="K136" s="42" t="s">
        <v>198</v>
      </c>
      <c r="L136" s="43"/>
      <c r="M136" s="43"/>
      <c r="N136" s="43"/>
      <c r="O136" s="43"/>
      <c r="P136" s="43"/>
      <c r="Q136" s="1"/>
      <c r="R136" s="44"/>
      <c r="S136" s="44"/>
      <c r="T136" s="44"/>
      <c r="U136" s="44"/>
      <c r="V136" s="44"/>
      <c r="W136" s="44"/>
      <c r="X136" s="44"/>
      <c r="Y136" s="44"/>
      <c r="Z136" s="44"/>
      <c r="AA136" s="1"/>
      <c r="AB136" s="1"/>
      <c r="AC136" s="1"/>
      <c r="AD136" s="1"/>
      <c r="AE136" s="1"/>
      <c r="AF136" s="1"/>
      <c r="AG136" s="1"/>
      <c r="AH136" s="1"/>
      <c r="AI136" s="1"/>
      <c r="AJ136" s="1"/>
      <c r="AK136" s="1"/>
      <c r="AL136" s="1"/>
    </row>
    <row r="137" spans="1:38" ht="45" customHeight="1" x14ac:dyDescent="0.3">
      <c r="A137" s="1"/>
      <c r="B137" s="1"/>
      <c r="C137" s="1"/>
      <c r="D137" s="1"/>
      <c r="E137" s="1"/>
      <c r="F137" s="1"/>
      <c r="G137" s="1"/>
      <c r="H137" s="1"/>
      <c r="I137" s="1"/>
      <c r="J137" s="41" t="s">
        <v>199</v>
      </c>
      <c r="K137" s="42" t="s">
        <v>200</v>
      </c>
      <c r="L137" s="43"/>
      <c r="M137" s="43"/>
      <c r="N137" s="43"/>
      <c r="O137" s="43"/>
      <c r="P137" s="43"/>
      <c r="Q137" s="1"/>
      <c r="R137" s="44"/>
      <c r="S137" s="44"/>
      <c r="T137" s="44"/>
      <c r="U137" s="44"/>
      <c r="V137" s="44"/>
      <c r="W137" s="44"/>
      <c r="X137" s="44"/>
      <c r="Y137" s="44"/>
      <c r="Z137" s="44"/>
      <c r="AA137" s="1"/>
      <c r="AB137" s="1"/>
      <c r="AC137" s="1"/>
      <c r="AD137" s="1"/>
      <c r="AE137" s="1"/>
      <c r="AF137" s="1"/>
      <c r="AG137" s="1"/>
      <c r="AH137" s="1"/>
      <c r="AI137" s="1"/>
      <c r="AJ137" s="1"/>
      <c r="AK137" s="1"/>
      <c r="AL137" s="1"/>
    </row>
    <row r="138" spans="1:38"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spans="1:38"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spans="1:38"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spans="1:38"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spans="1:38"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spans="1:38"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spans="1:38"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spans="1:38"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spans="1:38"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spans="1:38"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spans="1:38"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spans="1:38"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spans="1:38"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spans="1:38"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spans="1:38"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spans="1:38"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spans="1:38"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spans="1:38"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spans="1:38"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spans="1:38"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spans="1:38"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spans="1:38"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spans="1:38"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spans="1:38"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spans="1:38"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spans="1:38"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spans="1:38"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spans="1:38"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spans="1:38"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spans="1:38"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spans="1:38"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spans="1:38"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spans="1:38"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spans="1:38"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spans="1:38"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38"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spans="1:38"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spans="1:38"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spans="1:38"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spans="1:38"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spans="1:38"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spans="1:38"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spans="1:38"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spans="1:38"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spans="1:38"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spans="1:38"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spans="1:38"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spans="1:38"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spans="1:38"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spans="1:38"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spans="1:38"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spans="1:38"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spans="1:38"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spans="1:38"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spans="1:38"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spans="1:38"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spans="1:38"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spans="1:38"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spans="1:38"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spans="1:38"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spans="1:38"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spans="1:38"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spans="1:38"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spans="1:38"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spans="1:38"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spans="1:38"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spans="1:38"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spans="1:38"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spans="1:38"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spans="1:38"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spans="1:38"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spans="1:38"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spans="1:38"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spans="1:38"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spans="1:38"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spans="1:38"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spans="1:38"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spans="1:38"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spans="1:38"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spans="1:38"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spans="1:38"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spans="1:38"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spans="1:38"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spans="1:38"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spans="1:38"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spans="1:38"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spans="1:38"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spans="1:38"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spans="1:38"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spans="1:38"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spans="1:38"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spans="1:38"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spans="1:38"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spans="1:38"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spans="1:38"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spans="1:38"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spans="1:38"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spans="1:38"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spans="1:38"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spans="1:38"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spans="1:38"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spans="1:38"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spans="1:38"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spans="1:38"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38"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spans="1:38"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spans="1:38"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spans="1:38"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spans="1:38"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spans="1:38"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spans="1:38"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spans="1:38"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spans="1:38"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spans="1:38"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spans="1:38"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spans="1:38"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spans="1:38"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spans="1:38"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spans="1:38"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spans="1:38"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spans="1:38"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spans="1:38"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spans="1:38"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spans="1:38"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spans="1:38"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spans="1:38"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spans="1:38"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spans="1:38"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spans="1:38"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spans="1:38"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spans="1:38"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spans="1:38"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spans="1:38"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spans="1:38"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spans="1:38"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spans="1:38"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spans="1:38"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spans="1:38"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spans="1:38"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spans="1:38"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spans="1:38"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spans="1:38"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spans="1:38"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spans="1:38"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spans="1:38"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spans="1:38"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spans="1:38"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spans="1:38"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spans="1:38"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spans="1:38"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spans="1:38"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spans="1:38"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spans="1:38"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spans="1:38"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spans="1:38"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spans="1:38"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sheetData>
  <mergeCells count="48">
    <mergeCell ref="O7:P7"/>
    <mergeCell ref="B1:C3"/>
    <mergeCell ref="D1:P2"/>
    <mergeCell ref="Q1:R1"/>
    <mergeCell ref="Q2:R2"/>
    <mergeCell ref="D3:P3"/>
    <mergeCell ref="Q3:R3"/>
    <mergeCell ref="C7:C8"/>
    <mergeCell ref="D7:D8"/>
    <mergeCell ref="E7:E8"/>
    <mergeCell ref="F7:F8"/>
    <mergeCell ref="N7:N8"/>
    <mergeCell ref="B4:C4"/>
    <mergeCell ref="D4:J4"/>
    <mergeCell ref="K4:L4"/>
    <mergeCell ref="M4:R4"/>
    <mergeCell ref="B5:C5"/>
    <mergeCell ref="D5:J5"/>
    <mergeCell ref="K5:L5"/>
    <mergeCell ref="M5:R5"/>
    <mergeCell ref="Q7:R7"/>
    <mergeCell ref="B9:B10"/>
    <mergeCell ref="C9:C10"/>
    <mergeCell ref="D9:D10"/>
    <mergeCell ref="F9:F10"/>
    <mergeCell ref="G9:G10"/>
    <mergeCell ref="H9:H10"/>
    <mergeCell ref="I9:I10"/>
    <mergeCell ref="H7:H8"/>
    <mergeCell ref="I7:I8"/>
    <mergeCell ref="J7:J8"/>
    <mergeCell ref="K7:K8"/>
    <mergeCell ref="L7:L8"/>
    <mergeCell ref="M7:M8"/>
    <mergeCell ref="G7:G8"/>
    <mergeCell ref="B7:B8"/>
    <mergeCell ref="C19:D19"/>
    <mergeCell ref="B11:B13"/>
    <mergeCell ref="C11:C13"/>
    <mergeCell ref="D11:D13"/>
    <mergeCell ref="F11:F13"/>
    <mergeCell ref="I11:I13"/>
    <mergeCell ref="C16:G16"/>
    <mergeCell ref="J16:M16"/>
    <mergeCell ref="C17:D17"/>
    <mergeCell ref="C18:D18"/>
    <mergeCell ref="G11:G13"/>
    <mergeCell ref="H11:H13"/>
  </mergeCells>
  <dataValidations count="3">
    <dataValidation type="list" allowBlank="1" showErrorMessage="1" sqref="I9 I11 I14:I55" xr:uid="{9978A173-5942-4A26-8B47-20B2F371F57B}">
      <formula1>$I$121:$I$124</formula1>
    </dataValidation>
    <dataValidation type="list" allowBlank="1" showErrorMessage="1" sqref="D4" xr:uid="{7EF9C5EE-AE98-441E-AC27-D88C82CCC18A}">
      <formula1>$J$121:$J$137</formula1>
    </dataValidation>
    <dataValidation type="list" allowBlank="1" showErrorMessage="1" sqref="D9 D11 D14 D50:D52" xr:uid="{6FF8C7D3-D6B3-43E9-879A-EF00D9F6696F}">
      <formula1>$E$121:$E$129</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DB52-1DAC-4822-A04E-22634E5D35DD}">
  <dimension ref="A1:AL951"/>
  <sheetViews>
    <sheetView topLeftCell="A25" workbookViewId="0">
      <selection activeCell="A30" sqref="A30:XFD32"/>
    </sheetView>
  </sheetViews>
  <sheetFormatPr baseColWidth="10" defaultColWidth="14.42578125" defaultRowHeight="15" customHeight="1" x14ac:dyDescent="0.3"/>
  <cols>
    <col min="1" max="1" width="1.85546875" style="47" customWidth="1"/>
    <col min="2" max="2" width="4.28515625" style="47" customWidth="1"/>
    <col min="3" max="3" width="22.140625" style="47" customWidth="1"/>
    <col min="4" max="4" width="18.28515625" style="47" customWidth="1"/>
    <col min="5" max="5" width="33.42578125" style="47" customWidth="1"/>
    <col min="6" max="6" width="16.42578125" style="47" customWidth="1"/>
    <col min="7" max="7" width="12.85546875" style="47" customWidth="1"/>
    <col min="8" max="8" width="15.5703125" style="47" customWidth="1"/>
    <col min="9" max="9" width="17.42578125" style="47" customWidth="1"/>
    <col min="10" max="10" width="45.7109375" style="47" customWidth="1"/>
    <col min="11" max="11" width="25.28515625" style="47" customWidth="1"/>
    <col min="12" max="12" width="19.28515625" style="47" customWidth="1"/>
    <col min="13" max="13" width="13.5703125" style="47" customWidth="1"/>
    <col min="14" max="14" width="21.140625" style="47" customWidth="1"/>
    <col min="15" max="15" width="13.85546875" style="47" customWidth="1"/>
    <col min="16" max="16" width="20" style="47" customWidth="1"/>
    <col min="17" max="17" width="11.42578125" style="47" customWidth="1"/>
    <col min="18" max="18" width="23.140625" style="47" customWidth="1"/>
    <col min="19" max="38" width="11.42578125" style="47" customWidth="1"/>
    <col min="39" max="16384" width="14.42578125" style="47"/>
  </cols>
  <sheetData>
    <row r="1" spans="1:38" ht="15" customHeight="1" x14ac:dyDescent="0.3">
      <c r="A1" s="1"/>
      <c r="B1" s="198"/>
      <c r="C1" s="239"/>
      <c r="D1" s="204" t="s">
        <v>74</v>
      </c>
      <c r="E1" s="244"/>
      <c r="F1" s="244"/>
      <c r="G1" s="244"/>
      <c r="H1" s="244"/>
      <c r="I1" s="244"/>
      <c r="J1" s="244"/>
      <c r="K1" s="244"/>
      <c r="L1" s="244"/>
      <c r="M1" s="244"/>
      <c r="N1" s="244"/>
      <c r="O1" s="244"/>
      <c r="P1" s="239"/>
      <c r="Q1" s="207" t="s">
        <v>75</v>
      </c>
      <c r="R1" s="209"/>
      <c r="S1" s="1"/>
      <c r="T1" s="1"/>
      <c r="U1" s="1"/>
      <c r="V1" s="1"/>
      <c r="W1" s="1"/>
      <c r="X1" s="1"/>
      <c r="Y1" s="1"/>
      <c r="Z1" s="1"/>
      <c r="AA1" s="1"/>
      <c r="AB1" s="1"/>
      <c r="AC1" s="1"/>
      <c r="AD1" s="1"/>
      <c r="AE1" s="1"/>
      <c r="AF1" s="1"/>
      <c r="AG1" s="1"/>
      <c r="AH1" s="1"/>
      <c r="AI1" s="1"/>
      <c r="AJ1" s="1"/>
      <c r="AK1" s="1"/>
      <c r="AL1" s="1"/>
    </row>
    <row r="2" spans="1:38" ht="24" customHeight="1" x14ac:dyDescent="0.3">
      <c r="A2" s="1"/>
      <c r="B2" s="240"/>
      <c r="C2" s="241"/>
      <c r="D2" s="242"/>
      <c r="E2" s="218"/>
      <c r="F2" s="218"/>
      <c r="G2" s="218"/>
      <c r="H2" s="218"/>
      <c r="I2" s="218"/>
      <c r="J2" s="218"/>
      <c r="K2" s="218"/>
      <c r="L2" s="218"/>
      <c r="M2" s="218"/>
      <c r="N2" s="218"/>
      <c r="O2" s="218"/>
      <c r="P2" s="243"/>
      <c r="Q2" s="207" t="s">
        <v>76</v>
      </c>
      <c r="R2" s="209"/>
      <c r="S2" s="1"/>
      <c r="T2" s="1"/>
      <c r="U2" s="1"/>
      <c r="V2" s="1"/>
      <c r="W2" s="1"/>
      <c r="X2" s="1"/>
      <c r="Y2" s="1"/>
      <c r="Z2" s="1"/>
      <c r="AA2" s="1"/>
      <c r="AB2" s="1"/>
      <c r="AC2" s="1"/>
      <c r="AD2" s="1"/>
      <c r="AE2" s="1"/>
      <c r="AF2" s="1"/>
      <c r="AG2" s="1"/>
      <c r="AH2" s="1"/>
      <c r="AI2" s="1"/>
      <c r="AJ2" s="1"/>
      <c r="AK2" s="1"/>
      <c r="AL2" s="1"/>
    </row>
    <row r="3" spans="1:38" ht="28.5" customHeight="1" x14ac:dyDescent="0.3">
      <c r="A3" s="1"/>
      <c r="B3" s="242"/>
      <c r="C3" s="243"/>
      <c r="D3" s="194" t="s">
        <v>3</v>
      </c>
      <c r="E3" s="220"/>
      <c r="F3" s="220"/>
      <c r="G3" s="220"/>
      <c r="H3" s="220"/>
      <c r="I3" s="220"/>
      <c r="J3" s="220"/>
      <c r="K3" s="220"/>
      <c r="L3" s="220"/>
      <c r="M3" s="220"/>
      <c r="N3" s="220"/>
      <c r="O3" s="220"/>
      <c r="P3" s="209"/>
      <c r="Q3" s="207" t="s">
        <v>4</v>
      </c>
      <c r="R3" s="209"/>
      <c r="S3" s="1"/>
      <c r="T3" s="1"/>
      <c r="U3" s="1"/>
      <c r="V3" s="1"/>
      <c r="W3" s="1"/>
      <c r="X3" s="1"/>
      <c r="Y3" s="1"/>
      <c r="Z3" s="1"/>
      <c r="AA3" s="1"/>
      <c r="AB3" s="1"/>
      <c r="AC3" s="1"/>
      <c r="AD3" s="1"/>
      <c r="AE3" s="1"/>
      <c r="AF3" s="1"/>
      <c r="AG3" s="1"/>
      <c r="AH3" s="1"/>
      <c r="AI3" s="1"/>
      <c r="AJ3" s="1"/>
      <c r="AK3" s="1"/>
      <c r="AL3" s="1"/>
    </row>
    <row r="4" spans="1:38" ht="18.75" customHeight="1" x14ac:dyDescent="0.3">
      <c r="A4" s="1"/>
      <c r="B4" s="191" t="s">
        <v>5</v>
      </c>
      <c r="C4" s="209"/>
      <c r="D4" s="192" t="s">
        <v>77</v>
      </c>
      <c r="E4" s="220"/>
      <c r="F4" s="220"/>
      <c r="G4" s="220"/>
      <c r="H4" s="220"/>
      <c r="I4" s="220"/>
      <c r="J4" s="209"/>
      <c r="K4" s="193" t="s">
        <v>7</v>
      </c>
      <c r="L4" s="209"/>
      <c r="M4" s="194" t="s">
        <v>78</v>
      </c>
      <c r="N4" s="220"/>
      <c r="O4" s="220"/>
      <c r="P4" s="220"/>
      <c r="Q4" s="220"/>
      <c r="R4" s="209"/>
      <c r="S4" s="1"/>
      <c r="T4" s="1"/>
      <c r="U4" s="1"/>
      <c r="V4" s="1"/>
      <c r="W4" s="1"/>
      <c r="X4" s="1"/>
      <c r="Y4" s="1"/>
      <c r="Z4" s="1"/>
      <c r="AA4" s="1"/>
      <c r="AB4" s="1"/>
      <c r="AC4" s="1"/>
      <c r="AD4" s="1"/>
      <c r="AE4" s="1"/>
      <c r="AF4" s="1"/>
      <c r="AG4" s="1"/>
      <c r="AH4" s="1"/>
      <c r="AI4" s="1"/>
      <c r="AJ4" s="1"/>
      <c r="AK4" s="1"/>
      <c r="AL4" s="1"/>
    </row>
    <row r="5" spans="1:38" ht="60" customHeight="1" x14ac:dyDescent="0.3">
      <c r="A5" s="1"/>
      <c r="B5" s="194" t="s">
        <v>9</v>
      </c>
      <c r="C5" s="209"/>
      <c r="D5" s="192" t="str">
        <f>+IFERROR(VLOOKUP(D4,J120:K136,2,0)," ")</f>
        <v>Proporcionar la dirección que guía la entidad frente a los escenarios presentes y futuros, a través de instrumentos de programación, seguimiento, evaluación y realimentación de la gestión institucional, facilitando el desarrollo articulado de sus planes, programas y proyectos propuestos para el cumplimiento misional, con el fin de generar el impacto social esperado.</v>
      </c>
      <c r="E5" s="220"/>
      <c r="F5" s="220"/>
      <c r="G5" s="220"/>
      <c r="H5" s="220"/>
      <c r="I5" s="220"/>
      <c r="J5" s="209"/>
      <c r="K5" s="195" t="s">
        <v>10</v>
      </c>
      <c r="L5" s="209"/>
      <c r="M5" s="238" t="s">
        <v>79</v>
      </c>
      <c r="N5" s="220"/>
      <c r="O5" s="220"/>
      <c r="P5" s="220"/>
      <c r="Q5" s="220"/>
      <c r="R5" s="209"/>
      <c r="S5" s="1"/>
      <c r="T5" s="1"/>
      <c r="U5" s="1"/>
      <c r="V5" s="1"/>
      <c r="W5" s="1"/>
      <c r="X5" s="1"/>
      <c r="Y5" s="1"/>
      <c r="Z5" s="1"/>
      <c r="AA5" s="1"/>
      <c r="AB5" s="1"/>
      <c r="AC5" s="1"/>
      <c r="AD5" s="1"/>
      <c r="AE5" s="1"/>
      <c r="AF5" s="1"/>
      <c r="AG5" s="1"/>
      <c r="AH5" s="1"/>
      <c r="AI5" s="1"/>
      <c r="AJ5" s="1"/>
      <c r="AK5" s="1"/>
      <c r="AL5" s="1"/>
    </row>
    <row r="6" spans="1:38" ht="15.75"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ht="15" customHeight="1" x14ac:dyDescent="0.3">
      <c r="A7" s="1"/>
      <c r="B7" s="237" t="s">
        <v>11</v>
      </c>
      <c r="C7" s="231" t="s">
        <v>12</v>
      </c>
      <c r="D7" s="236" t="s">
        <v>13</v>
      </c>
      <c r="E7" s="231" t="s">
        <v>14</v>
      </c>
      <c r="F7" s="231" t="s">
        <v>15</v>
      </c>
      <c r="G7" s="231" t="s">
        <v>16</v>
      </c>
      <c r="H7" s="236" t="s">
        <v>17</v>
      </c>
      <c r="I7" s="236" t="s">
        <v>18</v>
      </c>
      <c r="J7" s="236" t="s">
        <v>19</v>
      </c>
      <c r="K7" s="231" t="s">
        <v>20</v>
      </c>
      <c r="L7" s="231" t="s">
        <v>21</v>
      </c>
      <c r="M7" s="231" t="s">
        <v>22</v>
      </c>
      <c r="N7" s="231" t="s">
        <v>23</v>
      </c>
      <c r="O7" s="232" t="s">
        <v>24</v>
      </c>
      <c r="P7" s="233"/>
      <c r="Q7" s="234" t="s">
        <v>25</v>
      </c>
      <c r="R7" s="235"/>
      <c r="S7" s="1"/>
      <c r="T7" s="1"/>
      <c r="U7" s="1"/>
      <c r="V7" s="1"/>
      <c r="W7" s="1"/>
      <c r="X7" s="1"/>
      <c r="Y7" s="1"/>
      <c r="Z7" s="1"/>
      <c r="AA7" s="1"/>
      <c r="AB7" s="1"/>
      <c r="AC7" s="1"/>
      <c r="AD7" s="1"/>
      <c r="AE7" s="1"/>
      <c r="AF7" s="1"/>
      <c r="AG7" s="1"/>
      <c r="AH7" s="1"/>
      <c r="AI7" s="1"/>
      <c r="AJ7" s="1"/>
      <c r="AK7" s="1"/>
      <c r="AL7" s="1"/>
    </row>
    <row r="8" spans="1:38" ht="15.75" customHeight="1" x14ac:dyDescent="0.3">
      <c r="A8" s="1"/>
      <c r="B8" s="230"/>
      <c r="C8" s="222"/>
      <c r="D8" s="222"/>
      <c r="E8" s="222"/>
      <c r="F8" s="222"/>
      <c r="G8" s="222"/>
      <c r="H8" s="222"/>
      <c r="I8" s="222"/>
      <c r="J8" s="222"/>
      <c r="K8" s="222"/>
      <c r="L8" s="222"/>
      <c r="M8" s="222"/>
      <c r="N8" s="222"/>
      <c r="O8" s="17" t="s">
        <v>26</v>
      </c>
      <c r="P8" s="17" t="s">
        <v>27</v>
      </c>
      <c r="Q8" s="18" t="s">
        <v>26</v>
      </c>
      <c r="R8" s="19" t="s">
        <v>27</v>
      </c>
      <c r="S8" s="1"/>
      <c r="T8" s="1"/>
      <c r="U8" s="1"/>
      <c r="V8" s="1"/>
      <c r="W8" s="1"/>
      <c r="X8" s="1"/>
      <c r="Y8" s="1"/>
      <c r="Z8" s="1"/>
      <c r="AA8" s="1"/>
      <c r="AB8" s="1"/>
      <c r="AC8" s="1"/>
      <c r="AD8" s="1"/>
      <c r="AE8" s="1"/>
      <c r="AF8" s="1"/>
      <c r="AG8" s="1"/>
      <c r="AH8" s="1"/>
      <c r="AI8" s="1"/>
      <c r="AJ8" s="1"/>
      <c r="AK8" s="1"/>
      <c r="AL8" s="1"/>
    </row>
    <row r="9" spans="1:38" ht="165.75" customHeight="1" x14ac:dyDescent="0.3">
      <c r="A9" s="1"/>
      <c r="B9" s="223">
        <v>1</v>
      </c>
      <c r="C9" s="215" t="str">
        <f>+[2]Impacto!C6</f>
        <v xml:space="preserve">Incumplimiento de metas por ejecución presupuestal desarticulada. </v>
      </c>
      <c r="D9" s="212" t="s">
        <v>80</v>
      </c>
      <c r="E9" s="215" t="s">
        <v>81</v>
      </c>
      <c r="F9" s="226" t="str">
        <f>+IF(C9=0," ",VLOOKUP($C$7:$C$25,'[2]Valoración del Riesgo'!H:R,11,0))</f>
        <v>Probable</v>
      </c>
      <c r="G9" s="227" t="str">
        <f>+VLOOKUP($C$7:$C$25,[2]Impacto!C:O,13,0)</f>
        <v>Moderado</v>
      </c>
      <c r="H9" s="227" t="str">
        <f>+IFERROR(VLOOKUP($B$7:B9,'[2]Desc. Impacto'!Q:U,5,0)," ")</f>
        <v>Alto</v>
      </c>
      <c r="I9" s="212" t="s">
        <v>82</v>
      </c>
      <c r="J9" s="20" t="s">
        <v>201</v>
      </c>
      <c r="K9" s="20" t="s">
        <v>202</v>
      </c>
      <c r="L9" s="20" t="s">
        <v>83</v>
      </c>
      <c r="M9" s="21">
        <v>43555</v>
      </c>
      <c r="N9" s="20" t="s">
        <v>84</v>
      </c>
      <c r="O9" s="22"/>
      <c r="P9" s="22"/>
      <c r="Q9" s="22"/>
      <c r="R9" s="23"/>
      <c r="S9" s="1"/>
      <c r="T9" s="1"/>
      <c r="U9" s="1"/>
      <c r="V9" s="1"/>
      <c r="W9" s="1"/>
      <c r="X9" s="1"/>
      <c r="Y9" s="1"/>
      <c r="Z9" s="1"/>
      <c r="AA9" s="1"/>
      <c r="AB9" s="1"/>
      <c r="AC9" s="1"/>
      <c r="AD9" s="1"/>
      <c r="AE9" s="1"/>
      <c r="AF9" s="1"/>
      <c r="AG9" s="1"/>
      <c r="AH9" s="1"/>
      <c r="AI9" s="1"/>
      <c r="AJ9" s="1"/>
      <c r="AK9" s="1"/>
      <c r="AL9" s="1"/>
    </row>
    <row r="10" spans="1:38" ht="162" customHeight="1" x14ac:dyDescent="0.3">
      <c r="A10" s="1"/>
      <c r="B10" s="230"/>
      <c r="C10" s="222"/>
      <c r="D10" s="222"/>
      <c r="E10" s="222"/>
      <c r="F10" s="222"/>
      <c r="G10" s="222"/>
      <c r="H10" s="222"/>
      <c r="I10" s="222"/>
      <c r="J10" s="20" t="s">
        <v>85</v>
      </c>
      <c r="K10" s="20" t="s">
        <v>86</v>
      </c>
      <c r="L10" s="20" t="s">
        <v>83</v>
      </c>
      <c r="M10" s="21">
        <v>43555</v>
      </c>
      <c r="N10" s="20" t="s">
        <v>87</v>
      </c>
      <c r="O10" s="22"/>
      <c r="P10" s="22"/>
      <c r="Q10" s="22"/>
      <c r="R10" s="23"/>
      <c r="S10" s="1"/>
      <c r="T10" s="1"/>
      <c r="U10" s="1"/>
      <c r="V10" s="1"/>
      <c r="W10" s="1"/>
      <c r="X10" s="1"/>
      <c r="Y10" s="1"/>
      <c r="Z10" s="1"/>
      <c r="AA10" s="1"/>
      <c r="AB10" s="1"/>
      <c r="AC10" s="1"/>
      <c r="AD10" s="1"/>
      <c r="AE10" s="1"/>
      <c r="AF10" s="1"/>
      <c r="AG10" s="1"/>
      <c r="AH10" s="1"/>
      <c r="AI10" s="1"/>
      <c r="AJ10" s="1"/>
      <c r="AK10" s="1"/>
      <c r="AL10" s="1"/>
    </row>
    <row r="11" spans="1:38" ht="157.5" customHeight="1" x14ac:dyDescent="0.3">
      <c r="A11" s="1"/>
      <c r="B11" s="24">
        <v>2</v>
      </c>
      <c r="C11" s="20" t="str">
        <f>+[2]Impacto!C7</f>
        <v xml:space="preserve">Generar información institucional imprecisa sobre el seguimiento físico a los proyectos de inversión. </v>
      </c>
      <c r="D11" s="20" t="s">
        <v>28</v>
      </c>
      <c r="E11" s="20" t="s">
        <v>88</v>
      </c>
      <c r="F11" s="25" t="str">
        <f>+IF(C11=0," ",VLOOKUP($C$7:$C$25,'[2]Valoración del Riesgo'!H:R,11,0))</f>
        <v>Probable</v>
      </c>
      <c r="G11" s="26" t="str">
        <f>+VLOOKUP($C$7:$C$25,[2]Impacto!C:O,13,0)</f>
        <v>Moderado</v>
      </c>
      <c r="H11" s="26" t="str">
        <f>+IFERROR(VLOOKUP($B$7:B11,'[2]Desc. Impacto'!Q:U,5,0)," ")</f>
        <v>Alto</v>
      </c>
      <c r="I11" s="27" t="s">
        <v>82</v>
      </c>
      <c r="J11" s="20" t="s">
        <v>89</v>
      </c>
      <c r="K11" s="20" t="s">
        <v>90</v>
      </c>
      <c r="L11" s="20" t="s">
        <v>91</v>
      </c>
      <c r="M11" s="28">
        <v>43555</v>
      </c>
      <c r="N11" s="20" t="s">
        <v>92</v>
      </c>
      <c r="O11" s="22"/>
      <c r="P11" s="22"/>
      <c r="Q11" s="22"/>
      <c r="R11" s="23"/>
      <c r="S11" s="1"/>
      <c r="T11" s="1"/>
      <c r="U11" s="1"/>
      <c r="V11" s="1"/>
      <c r="W11" s="1"/>
      <c r="X11" s="1"/>
      <c r="Y11" s="1"/>
      <c r="Z11" s="1"/>
      <c r="AA11" s="1"/>
      <c r="AB11" s="1"/>
      <c r="AC11" s="1"/>
      <c r="AD11" s="1"/>
      <c r="AE11" s="1"/>
      <c r="AF11" s="1"/>
      <c r="AG11" s="1"/>
      <c r="AH11" s="1"/>
      <c r="AI11" s="1"/>
      <c r="AJ11" s="1"/>
      <c r="AK11" s="1"/>
      <c r="AL11" s="1"/>
    </row>
    <row r="12" spans="1:38" ht="102.75" customHeight="1" x14ac:dyDescent="0.3">
      <c r="A12" s="1"/>
      <c r="B12" s="223">
        <v>3</v>
      </c>
      <c r="C12" s="215" t="str">
        <f>+[2]Impacto!C8</f>
        <v xml:space="preserve">Incumplimiento de las metas establecidas en el plan de acción solicitado por la Secretaría Distrital de Ambiente </v>
      </c>
      <c r="D12" s="215" t="s">
        <v>93</v>
      </c>
      <c r="E12" s="20" t="s">
        <v>94</v>
      </c>
      <c r="F12" s="226" t="str">
        <f>+IF(C12=0," ",VLOOKUP($C$7:$C$25,'[2]Valoración del Riesgo'!H:R,11,0))</f>
        <v>Improbable</v>
      </c>
      <c r="G12" s="212" t="str">
        <f>+VLOOKUP($C$7:$C$25,[2]Impacto!C:O,13,0)</f>
        <v>Moderado</v>
      </c>
      <c r="H12" s="212" t="str">
        <f>+IFERROR(VLOOKUP($B$7:B12,'[2]Desc. Impacto'!Q:U,5,0)," ")</f>
        <v>Moderado</v>
      </c>
      <c r="I12" s="212" t="s">
        <v>82</v>
      </c>
      <c r="J12" s="20" t="s">
        <v>95</v>
      </c>
      <c r="K12" s="27" t="s">
        <v>96</v>
      </c>
      <c r="L12" s="20" t="s">
        <v>97</v>
      </c>
      <c r="M12" s="28">
        <v>43555</v>
      </c>
      <c r="N12" s="20" t="s">
        <v>98</v>
      </c>
      <c r="O12" s="22"/>
      <c r="P12" s="22"/>
      <c r="Q12" s="22"/>
      <c r="R12" s="23"/>
      <c r="S12" s="1"/>
      <c r="T12" s="1"/>
      <c r="U12" s="1"/>
      <c r="V12" s="1"/>
      <c r="W12" s="1"/>
      <c r="X12" s="1"/>
      <c r="Y12" s="1"/>
      <c r="Z12" s="1"/>
      <c r="AA12" s="1"/>
      <c r="AB12" s="1"/>
      <c r="AC12" s="1"/>
      <c r="AD12" s="1"/>
      <c r="AE12" s="1"/>
      <c r="AF12" s="1"/>
      <c r="AG12" s="1"/>
      <c r="AH12" s="1"/>
      <c r="AI12" s="1"/>
      <c r="AJ12" s="1"/>
      <c r="AK12" s="1"/>
      <c r="AL12" s="1"/>
    </row>
    <row r="13" spans="1:38" ht="96.75" customHeight="1" x14ac:dyDescent="0.3">
      <c r="A13" s="1"/>
      <c r="B13" s="224"/>
      <c r="C13" s="213"/>
      <c r="D13" s="213"/>
      <c r="E13" s="20" t="s">
        <v>99</v>
      </c>
      <c r="F13" s="213"/>
      <c r="G13" s="213"/>
      <c r="H13" s="213"/>
      <c r="I13" s="213"/>
      <c r="J13" s="29" t="s">
        <v>100</v>
      </c>
      <c r="K13" s="20" t="s">
        <v>101</v>
      </c>
      <c r="L13" s="20" t="s">
        <v>97</v>
      </c>
      <c r="M13" s="28">
        <v>43555</v>
      </c>
      <c r="N13" s="20" t="s">
        <v>102</v>
      </c>
      <c r="O13" s="22"/>
      <c r="P13" s="22"/>
      <c r="Q13" s="22"/>
      <c r="R13" s="23"/>
      <c r="S13" s="1"/>
      <c r="T13" s="1"/>
      <c r="U13" s="1"/>
      <c r="V13" s="1"/>
      <c r="W13" s="1"/>
      <c r="X13" s="1"/>
      <c r="Y13" s="1"/>
      <c r="Z13" s="1"/>
      <c r="AA13" s="1"/>
      <c r="AB13" s="1"/>
      <c r="AC13" s="1"/>
      <c r="AD13" s="1"/>
      <c r="AE13" s="1"/>
      <c r="AF13" s="1"/>
      <c r="AG13" s="1"/>
      <c r="AH13" s="1"/>
      <c r="AI13" s="1"/>
      <c r="AJ13" s="1"/>
      <c r="AK13" s="1"/>
      <c r="AL13" s="1"/>
    </row>
    <row r="14" spans="1:38" ht="83.25" customHeight="1" x14ac:dyDescent="0.3">
      <c r="A14" s="1"/>
      <c r="B14" s="230"/>
      <c r="C14" s="222"/>
      <c r="D14" s="222"/>
      <c r="E14" s="20" t="s">
        <v>103</v>
      </c>
      <c r="F14" s="222"/>
      <c r="G14" s="222"/>
      <c r="H14" s="222"/>
      <c r="I14" s="222"/>
      <c r="J14" s="29" t="s">
        <v>104</v>
      </c>
      <c r="K14" s="20" t="s">
        <v>105</v>
      </c>
      <c r="L14" s="20" t="s">
        <v>97</v>
      </c>
      <c r="M14" s="28">
        <v>43555</v>
      </c>
      <c r="N14" s="20" t="s">
        <v>106</v>
      </c>
      <c r="O14" s="22"/>
      <c r="P14" s="22"/>
      <c r="Q14" s="22"/>
      <c r="R14" s="23"/>
      <c r="S14" s="1"/>
      <c r="T14" s="1"/>
      <c r="U14" s="1"/>
      <c r="V14" s="1"/>
      <c r="W14" s="1"/>
      <c r="X14" s="1"/>
      <c r="Y14" s="1"/>
      <c r="Z14" s="1"/>
      <c r="AA14" s="1"/>
      <c r="AB14" s="1"/>
      <c r="AC14" s="1"/>
      <c r="AD14" s="1"/>
      <c r="AE14" s="1"/>
      <c r="AF14" s="1"/>
      <c r="AG14" s="1"/>
      <c r="AH14" s="1"/>
      <c r="AI14" s="1"/>
      <c r="AJ14" s="1"/>
      <c r="AK14" s="1"/>
      <c r="AL14" s="1"/>
    </row>
    <row r="15" spans="1:38" ht="86.25" customHeight="1" x14ac:dyDescent="0.3">
      <c r="A15" s="1"/>
      <c r="B15" s="223">
        <v>4</v>
      </c>
      <c r="C15" s="215" t="str">
        <f>[2]Causas!C10</f>
        <v>Afectación al medio ambiente producto de los servicios ofrecidos por la entidad en el ejercicio de su misionalidad</v>
      </c>
      <c r="D15" s="215" t="s">
        <v>93</v>
      </c>
      <c r="E15" s="20" t="s">
        <v>107</v>
      </c>
      <c r="F15" s="226" t="str">
        <f>+IF(C12=0," ",VLOOKUP($C$7:$C$25,'[2]Valoración del Riesgo'!H:R,11,0))</f>
        <v>Casi Seguro</v>
      </c>
      <c r="G15" s="212" t="str">
        <f>+VLOOKUP($C$7:$C$25,[2]Impacto!C:O,13,0)</f>
        <v>Moderado</v>
      </c>
      <c r="H15" s="227" t="str">
        <f>+IFERROR(VLOOKUP($B$7:B15,'[2]Desc. Impacto'!Q:U,5,0)," ")</f>
        <v>Extremo</v>
      </c>
      <c r="I15" s="212" t="s">
        <v>82</v>
      </c>
      <c r="J15" s="20" t="s">
        <v>108</v>
      </c>
      <c r="K15" s="20" t="s">
        <v>109</v>
      </c>
      <c r="L15" s="20" t="s">
        <v>97</v>
      </c>
      <c r="M15" s="28">
        <v>43555</v>
      </c>
      <c r="N15" s="20" t="s">
        <v>110</v>
      </c>
      <c r="O15" s="22"/>
      <c r="P15" s="22"/>
      <c r="Q15" s="22"/>
      <c r="R15" s="23"/>
      <c r="S15" s="1"/>
      <c r="T15" s="1"/>
      <c r="U15" s="1"/>
      <c r="V15" s="1"/>
      <c r="W15" s="1"/>
      <c r="X15" s="1"/>
      <c r="Y15" s="1"/>
      <c r="Z15" s="1"/>
      <c r="AA15" s="1"/>
      <c r="AB15" s="1"/>
      <c r="AC15" s="1"/>
      <c r="AD15" s="1"/>
      <c r="AE15" s="1"/>
      <c r="AF15" s="1"/>
      <c r="AG15" s="1"/>
      <c r="AH15" s="1"/>
      <c r="AI15" s="1"/>
      <c r="AJ15" s="1"/>
      <c r="AK15" s="1"/>
      <c r="AL15" s="1"/>
    </row>
    <row r="16" spans="1:38" ht="83.25" customHeight="1" x14ac:dyDescent="0.3">
      <c r="A16" s="1"/>
      <c r="B16" s="230"/>
      <c r="C16" s="222"/>
      <c r="D16" s="222"/>
      <c r="E16" s="20" t="s">
        <v>111</v>
      </c>
      <c r="F16" s="222"/>
      <c r="G16" s="222"/>
      <c r="H16" s="222"/>
      <c r="I16" s="222"/>
      <c r="J16" s="20" t="s">
        <v>112</v>
      </c>
      <c r="K16" s="20" t="s">
        <v>113</v>
      </c>
      <c r="L16" s="20" t="s">
        <v>97</v>
      </c>
      <c r="M16" s="28">
        <v>43555</v>
      </c>
      <c r="N16" s="20" t="s">
        <v>114</v>
      </c>
      <c r="O16" s="22"/>
      <c r="P16" s="22"/>
      <c r="Q16" s="22"/>
      <c r="R16" s="23"/>
      <c r="S16" s="1"/>
      <c r="T16" s="1"/>
      <c r="U16" s="1"/>
      <c r="V16" s="1"/>
      <c r="W16" s="1"/>
      <c r="X16" s="1"/>
      <c r="Y16" s="1"/>
      <c r="Z16" s="1"/>
      <c r="AA16" s="1"/>
      <c r="AB16" s="1"/>
      <c r="AC16" s="1"/>
      <c r="AD16" s="1"/>
      <c r="AE16" s="1"/>
      <c r="AF16" s="1"/>
      <c r="AG16" s="1"/>
      <c r="AH16" s="1"/>
      <c r="AI16" s="1"/>
      <c r="AJ16" s="1"/>
      <c r="AK16" s="1"/>
      <c r="AL16" s="1"/>
    </row>
    <row r="17" spans="1:38" ht="132.75" customHeight="1" x14ac:dyDescent="0.3">
      <c r="A17" s="1"/>
      <c r="B17" s="223">
        <v>5</v>
      </c>
      <c r="C17" s="215" t="str">
        <f>+[2]Impacto!C10</f>
        <v xml:space="preserve">Instrumentos de seguimiento insuficientes para la medición del cumplimiento de la plataforma estratégica institucional </v>
      </c>
      <c r="D17" s="215" t="s">
        <v>80</v>
      </c>
      <c r="E17" s="20" t="str">
        <f>[2]Causas!D12</f>
        <v xml:space="preserve">Algunos componentes de la plataforma estratégica institucional son medidos por herramientas que no están vinculadas entre sí </v>
      </c>
      <c r="F17" s="226" t="str">
        <f>+IF(C17=0," ",VLOOKUP($C$7:$C$25,'[2]Valoración del Riesgo'!H:R,11,0))</f>
        <v>Probable</v>
      </c>
      <c r="G17" s="212" t="str">
        <f>+VLOOKUP($C$7:$C$25,[2]Impacto!C:O,13,0)</f>
        <v>Moderado</v>
      </c>
      <c r="H17" s="212" t="str">
        <f>+IFERROR(VLOOKUP($B$7:B17,'[2]Desc. Impacto'!Q:U,5,0)," ")</f>
        <v>Alto</v>
      </c>
      <c r="I17" s="212" t="s">
        <v>82</v>
      </c>
      <c r="J17" s="20" t="s">
        <v>115</v>
      </c>
      <c r="K17" s="27" t="s">
        <v>116</v>
      </c>
      <c r="L17" s="20" t="s">
        <v>117</v>
      </c>
      <c r="M17" s="20" t="s">
        <v>118</v>
      </c>
      <c r="N17" s="20" t="s">
        <v>119</v>
      </c>
      <c r="O17" s="22"/>
      <c r="P17" s="22"/>
      <c r="Q17" s="22"/>
      <c r="R17" s="23"/>
      <c r="S17" s="1"/>
      <c r="T17" s="1"/>
      <c r="U17" s="1"/>
      <c r="V17" s="1"/>
      <c r="W17" s="1"/>
      <c r="X17" s="1"/>
      <c r="Y17" s="1"/>
      <c r="Z17" s="1"/>
      <c r="AA17" s="1"/>
      <c r="AB17" s="1"/>
      <c r="AC17" s="1"/>
      <c r="AD17" s="1"/>
      <c r="AE17" s="1"/>
      <c r="AF17" s="1"/>
      <c r="AG17" s="1"/>
      <c r="AH17" s="1"/>
      <c r="AI17" s="1"/>
      <c r="AJ17" s="1"/>
      <c r="AK17" s="1"/>
      <c r="AL17" s="1"/>
    </row>
    <row r="18" spans="1:38" ht="103.5" customHeight="1" x14ac:dyDescent="0.3">
      <c r="A18" s="1"/>
      <c r="B18" s="224"/>
      <c r="C18" s="213"/>
      <c r="D18" s="213"/>
      <c r="E18" s="215" t="str">
        <f>[2]Causas!D13</f>
        <v xml:space="preserve">Desarticulación de las acciones realizadas por parte de las unidades de gestión frente a la platafoma estratégica estabalecida por la entidad </v>
      </c>
      <c r="F18" s="213"/>
      <c r="G18" s="213"/>
      <c r="H18" s="213"/>
      <c r="I18" s="213"/>
      <c r="J18" s="20" t="s">
        <v>120</v>
      </c>
      <c r="K18" s="20" t="s">
        <v>121</v>
      </c>
      <c r="L18" s="20" t="s">
        <v>122</v>
      </c>
      <c r="M18" s="20" t="s">
        <v>118</v>
      </c>
      <c r="N18" s="20" t="s">
        <v>123</v>
      </c>
      <c r="O18" s="22"/>
      <c r="P18" s="22"/>
      <c r="Q18" s="22"/>
      <c r="R18" s="23"/>
      <c r="S18" s="1"/>
      <c r="T18" s="1"/>
      <c r="U18" s="1"/>
      <c r="V18" s="1"/>
      <c r="W18" s="1"/>
      <c r="X18" s="1"/>
      <c r="Y18" s="1"/>
      <c r="Z18" s="1"/>
      <c r="AA18" s="1"/>
      <c r="AB18" s="1"/>
      <c r="AC18" s="1"/>
      <c r="AD18" s="1"/>
      <c r="AE18" s="1"/>
      <c r="AF18" s="1"/>
      <c r="AG18" s="1"/>
      <c r="AH18" s="1"/>
      <c r="AI18" s="1"/>
      <c r="AJ18" s="1"/>
      <c r="AK18" s="1"/>
      <c r="AL18" s="1"/>
    </row>
    <row r="19" spans="1:38" ht="106.5" customHeight="1" x14ac:dyDescent="0.3">
      <c r="A19" s="1"/>
      <c r="B19" s="230"/>
      <c r="C19" s="222"/>
      <c r="D19" s="222"/>
      <c r="E19" s="222"/>
      <c r="F19" s="222"/>
      <c r="G19" s="222"/>
      <c r="H19" s="222"/>
      <c r="I19" s="222"/>
      <c r="J19" s="20" t="s">
        <v>124</v>
      </c>
      <c r="K19" s="20" t="s">
        <v>125</v>
      </c>
      <c r="L19" s="20" t="s">
        <v>126</v>
      </c>
      <c r="M19" s="27" t="s">
        <v>127</v>
      </c>
      <c r="N19" s="20" t="s">
        <v>128</v>
      </c>
      <c r="O19" s="22"/>
      <c r="P19" s="22"/>
      <c r="Q19" s="22"/>
      <c r="R19" s="23"/>
      <c r="S19" s="1"/>
      <c r="T19" s="1"/>
      <c r="U19" s="1"/>
      <c r="V19" s="1"/>
      <c r="W19" s="1"/>
      <c r="X19" s="1"/>
      <c r="Y19" s="1"/>
      <c r="Z19" s="1"/>
      <c r="AA19" s="1"/>
      <c r="AB19" s="1"/>
      <c r="AC19" s="1"/>
      <c r="AD19" s="1"/>
      <c r="AE19" s="1"/>
      <c r="AF19" s="1"/>
      <c r="AG19" s="1"/>
      <c r="AH19" s="1"/>
      <c r="AI19" s="1"/>
      <c r="AJ19" s="1"/>
      <c r="AK19" s="1"/>
      <c r="AL19" s="1"/>
    </row>
    <row r="20" spans="1:38" ht="96.75" customHeight="1" x14ac:dyDescent="0.3">
      <c r="A20" s="1"/>
      <c r="B20" s="223">
        <v>6</v>
      </c>
      <c r="C20" s="215" t="str">
        <f>+[2]Impacto!C11</f>
        <v>Diseño de los indicadores no permite realizar un seguimiento efectivo de la gestión del proceso.</v>
      </c>
      <c r="D20" s="215" t="s">
        <v>28</v>
      </c>
      <c r="E20" s="20" t="str">
        <f>[2]Causas!D14</f>
        <v xml:space="preserve">Se cuenta con limitados documentos orientadores para la fiormulación de los Indicadores de Gestión </v>
      </c>
      <c r="F20" s="226" t="str">
        <f>+IF(C20=0," ",VLOOKUP($C$7:$C$25,'[2]Valoración del Riesgo'!H:R,11,0))</f>
        <v>Posible</v>
      </c>
      <c r="G20" s="212" t="str">
        <f>+VLOOKUP($C$7:$C$25,[2]Impacto!C:O,13,0)</f>
        <v>Menor</v>
      </c>
      <c r="H20" s="212" t="str">
        <f>+IFERROR(VLOOKUP($B$7:B20,'[2]Desc. Impacto'!Q:U,5,0)," ")</f>
        <v>Moderado</v>
      </c>
      <c r="I20" s="212" t="s">
        <v>82</v>
      </c>
      <c r="J20" s="20" t="s">
        <v>129</v>
      </c>
      <c r="K20" s="31" t="s">
        <v>130</v>
      </c>
      <c r="L20" s="215" t="s">
        <v>122</v>
      </c>
      <c r="M20" s="228">
        <v>43555</v>
      </c>
      <c r="N20" s="20" t="s">
        <v>131</v>
      </c>
      <c r="O20" s="22"/>
      <c r="P20" s="22"/>
      <c r="Q20" s="22"/>
      <c r="R20" s="23"/>
      <c r="S20" s="1"/>
      <c r="T20" s="1"/>
      <c r="U20" s="1"/>
      <c r="V20" s="1"/>
      <c r="W20" s="1"/>
      <c r="X20" s="1"/>
      <c r="Y20" s="1"/>
      <c r="Z20" s="1"/>
      <c r="AA20" s="1"/>
      <c r="AB20" s="1"/>
      <c r="AC20" s="1"/>
      <c r="AD20" s="1"/>
      <c r="AE20" s="1"/>
      <c r="AF20" s="1"/>
      <c r="AG20" s="1"/>
      <c r="AH20" s="1"/>
      <c r="AI20" s="1"/>
      <c r="AJ20" s="1"/>
      <c r="AK20" s="1"/>
      <c r="AL20" s="1"/>
    </row>
    <row r="21" spans="1:38" ht="69.75" customHeight="1" x14ac:dyDescent="0.3">
      <c r="A21" s="1"/>
      <c r="B21" s="224"/>
      <c r="C21" s="213"/>
      <c r="D21" s="213"/>
      <c r="E21" s="20" t="str">
        <f>[2]Causas!D15</f>
        <v>Bajo interes de unidades de gestión y/o lideres de proceso en la formulación de indicadores</v>
      </c>
      <c r="F21" s="213"/>
      <c r="G21" s="213"/>
      <c r="H21" s="213"/>
      <c r="I21" s="213"/>
      <c r="J21" s="221" t="s">
        <v>132</v>
      </c>
      <c r="K21" s="215" t="s">
        <v>133</v>
      </c>
      <c r="L21" s="213"/>
      <c r="M21" s="213"/>
      <c r="N21" s="221" t="s">
        <v>134</v>
      </c>
      <c r="O21" s="22"/>
      <c r="P21" s="22"/>
      <c r="Q21" s="22"/>
      <c r="R21" s="23"/>
      <c r="S21" s="1"/>
      <c r="T21" s="1"/>
      <c r="U21" s="1"/>
      <c r="V21" s="1"/>
      <c r="W21" s="1"/>
      <c r="X21" s="1"/>
      <c r="Y21" s="1"/>
      <c r="Z21" s="1"/>
      <c r="AA21" s="1"/>
      <c r="AB21" s="1"/>
      <c r="AC21" s="1"/>
      <c r="AD21" s="1"/>
      <c r="AE21" s="1"/>
      <c r="AF21" s="1"/>
      <c r="AG21" s="1"/>
      <c r="AH21" s="1"/>
      <c r="AI21" s="1"/>
      <c r="AJ21" s="1"/>
      <c r="AK21" s="1"/>
      <c r="AL21" s="1"/>
    </row>
    <row r="22" spans="1:38" ht="69.75" customHeight="1" x14ac:dyDescent="0.3">
      <c r="A22" s="1"/>
      <c r="B22" s="230"/>
      <c r="C22" s="222"/>
      <c r="D22" s="222"/>
      <c r="E22" s="20" t="str">
        <f>[2]Causas!D16</f>
        <v>Bajo nivel de usabilidad del instrumento diseñado para el reporte de indicadores (Hoja de vida)</v>
      </c>
      <c r="F22" s="222"/>
      <c r="G22" s="222"/>
      <c r="H22" s="222"/>
      <c r="I22" s="222"/>
      <c r="J22" s="222"/>
      <c r="K22" s="229"/>
      <c r="L22" s="213"/>
      <c r="M22" s="213"/>
      <c r="N22" s="222"/>
      <c r="O22" s="22"/>
      <c r="P22" s="22"/>
      <c r="Q22" s="22"/>
      <c r="R22" s="23"/>
      <c r="S22" s="1"/>
      <c r="T22" s="1"/>
      <c r="U22" s="1"/>
      <c r="V22" s="1"/>
      <c r="W22" s="1"/>
      <c r="X22" s="1"/>
      <c r="Y22" s="1"/>
      <c r="Z22" s="1"/>
      <c r="AA22" s="1"/>
      <c r="AB22" s="1"/>
      <c r="AC22" s="1"/>
      <c r="AD22" s="1"/>
      <c r="AE22" s="1"/>
      <c r="AF22" s="1"/>
      <c r="AG22" s="1"/>
      <c r="AH22" s="1"/>
      <c r="AI22" s="1"/>
      <c r="AJ22" s="1"/>
      <c r="AK22" s="1"/>
      <c r="AL22" s="1"/>
    </row>
    <row r="23" spans="1:38" ht="38.25" customHeight="1" x14ac:dyDescent="0.3">
      <c r="A23" s="1"/>
      <c r="B23" s="223">
        <v>7</v>
      </c>
      <c r="C23" s="215" t="str">
        <f>+[2]Impacto!C12</f>
        <v>Bajo calidad y oportunidad del dato reportado</v>
      </c>
      <c r="D23" s="215" t="s">
        <v>80</v>
      </c>
      <c r="E23" s="20" t="str">
        <f>[2]Causas!D19</f>
        <v xml:space="preserve">La información reposa en várias fuentes </v>
      </c>
      <c r="F23" s="226" t="str">
        <f>+IF(C23=0," ",VLOOKUP($C$7:$C$25,'[2]Valoración del Riesgo'!H:R,11,0))</f>
        <v>Probable</v>
      </c>
      <c r="G23" s="212" t="str">
        <f>+VLOOKUP($C$7:$C$25,[2]Impacto!C:O,13,0)</f>
        <v>Menor</v>
      </c>
      <c r="H23" s="212" t="str">
        <f>+IFERROR(VLOOKUP($B$7:B23,'[2]Desc. Impacto'!Q:U,5,0)," ")</f>
        <v>Alto</v>
      </c>
      <c r="I23" s="212" t="s">
        <v>82</v>
      </c>
      <c r="J23" s="215" t="s">
        <v>135</v>
      </c>
      <c r="K23" s="212" t="s">
        <v>136</v>
      </c>
      <c r="L23" s="213"/>
      <c r="M23" s="213"/>
      <c r="N23" s="215" t="s">
        <v>137</v>
      </c>
      <c r="O23" s="22"/>
      <c r="P23" s="22"/>
      <c r="Q23" s="22"/>
      <c r="R23" s="23"/>
      <c r="S23" s="1"/>
      <c r="T23" s="1"/>
      <c r="U23" s="1"/>
      <c r="V23" s="1"/>
      <c r="W23" s="1"/>
      <c r="X23" s="1"/>
      <c r="Y23" s="1"/>
      <c r="Z23" s="1"/>
      <c r="AA23" s="1"/>
      <c r="AB23" s="1"/>
      <c r="AC23" s="1"/>
      <c r="AD23" s="1"/>
      <c r="AE23" s="1"/>
      <c r="AF23" s="1"/>
      <c r="AG23" s="1"/>
      <c r="AH23" s="1"/>
      <c r="AI23" s="1"/>
      <c r="AJ23" s="1"/>
      <c r="AK23" s="1"/>
      <c r="AL23" s="1"/>
    </row>
    <row r="24" spans="1:38" ht="49.5" customHeight="1" x14ac:dyDescent="0.3">
      <c r="A24" s="1"/>
      <c r="B24" s="224"/>
      <c r="C24" s="213"/>
      <c r="D24" s="213"/>
      <c r="E24" s="20" t="str">
        <f>[2]Causas!D20</f>
        <v>Escasos liniamientos la depuración y refinamiento del dato</v>
      </c>
      <c r="F24" s="213"/>
      <c r="G24" s="213"/>
      <c r="H24" s="213"/>
      <c r="I24" s="213"/>
      <c r="J24" s="213"/>
      <c r="K24" s="213"/>
      <c r="L24" s="213"/>
      <c r="M24" s="213"/>
      <c r="N24" s="213"/>
      <c r="O24" s="22"/>
      <c r="P24" s="22"/>
      <c r="Q24" s="22"/>
      <c r="R24" s="23"/>
      <c r="S24" s="1"/>
      <c r="T24" s="1"/>
      <c r="U24" s="1"/>
      <c r="V24" s="1"/>
      <c r="W24" s="1"/>
      <c r="X24" s="1"/>
      <c r="Y24" s="1"/>
      <c r="Z24" s="1"/>
      <c r="AA24" s="1"/>
      <c r="AB24" s="1"/>
      <c r="AC24" s="1"/>
      <c r="AD24" s="1"/>
      <c r="AE24" s="1"/>
      <c r="AF24" s="1"/>
      <c r="AG24" s="1"/>
      <c r="AH24" s="1"/>
      <c r="AI24" s="1"/>
      <c r="AJ24" s="1"/>
      <c r="AK24" s="1"/>
      <c r="AL24" s="1"/>
    </row>
    <row r="25" spans="1:38" ht="61.5" customHeight="1" x14ac:dyDescent="0.3">
      <c r="A25" s="1"/>
      <c r="B25" s="225"/>
      <c r="C25" s="214"/>
      <c r="D25" s="214"/>
      <c r="E25" s="32" t="str">
        <f>[2]Causas!D18</f>
        <v>Fuente de información de dificil acceso</v>
      </c>
      <c r="F25" s="214"/>
      <c r="G25" s="214"/>
      <c r="H25" s="214"/>
      <c r="I25" s="214"/>
      <c r="J25" s="214"/>
      <c r="K25" s="214"/>
      <c r="L25" s="214"/>
      <c r="M25" s="214"/>
      <c r="N25" s="214"/>
      <c r="O25" s="33"/>
      <c r="P25" s="33"/>
      <c r="Q25" s="33"/>
      <c r="R25" s="34"/>
      <c r="S25" s="1"/>
      <c r="T25" s="1"/>
      <c r="U25" s="1"/>
      <c r="V25" s="1"/>
      <c r="W25" s="1"/>
      <c r="X25" s="1"/>
      <c r="Y25" s="1"/>
      <c r="Z25" s="1"/>
      <c r="AA25" s="1"/>
      <c r="AB25" s="1"/>
      <c r="AC25" s="1"/>
      <c r="AD25" s="1"/>
      <c r="AE25" s="1"/>
      <c r="AF25" s="1"/>
      <c r="AG25" s="1"/>
      <c r="AH25" s="1"/>
      <c r="AI25" s="1"/>
      <c r="AJ25" s="1"/>
      <c r="AK25" s="1"/>
      <c r="AL25" s="1"/>
    </row>
    <row r="26" spans="1:38" ht="57" customHeight="1" x14ac:dyDescent="0.3">
      <c r="A26" s="1"/>
      <c r="B26" s="223">
        <v>8</v>
      </c>
      <c r="C26" s="215" t="s">
        <v>138</v>
      </c>
      <c r="D26" s="215" t="s">
        <v>80</v>
      </c>
      <c r="E26" s="20" t="s">
        <v>139</v>
      </c>
      <c r="F26" s="212" t="s">
        <v>140</v>
      </c>
      <c r="G26" s="212" t="s">
        <v>141</v>
      </c>
      <c r="H26" s="212" t="s">
        <v>142</v>
      </c>
      <c r="I26" s="212" t="s">
        <v>82</v>
      </c>
      <c r="J26" s="20" t="s">
        <v>143</v>
      </c>
      <c r="K26" s="215" t="s">
        <v>144</v>
      </c>
      <c r="L26" s="216" t="s">
        <v>145</v>
      </c>
      <c r="M26" s="219">
        <v>43555</v>
      </c>
      <c r="N26" s="215" t="s">
        <v>146</v>
      </c>
      <c r="O26" s="22"/>
      <c r="P26" s="22"/>
      <c r="Q26" s="22"/>
      <c r="R26" s="23"/>
      <c r="S26" s="1"/>
      <c r="T26" s="1"/>
      <c r="U26" s="1"/>
      <c r="V26" s="1"/>
      <c r="W26" s="1"/>
      <c r="X26" s="1"/>
      <c r="Y26" s="1"/>
      <c r="Z26" s="1"/>
      <c r="AA26" s="1"/>
      <c r="AB26" s="1"/>
      <c r="AC26" s="1"/>
      <c r="AD26" s="1"/>
      <c r="AE26" s="1"/>
      <c r="AF26" s="1"/>
      <c r="AG26" s="1"/>
      <c r="AH26" s="1"/>
      <c r="AI26" s="1"/>
      <c r="AJ26" s="1"/>
      <c r="AK26" s="1"/>
      <c r="AL26" s="1"/>
    </row>
    <row r="27" spans="1:38" ht="60" customHeight="1" x14ac:dyDescent="0.3">
      <c r="A27" s="1"/>
      <c r="B27" s="224"/>
      <c r="C27" s="213"/>
      <c r="D27" s="213"/>
      <c r="E27" s="20" t="s">
        <v>147</v>
      </c>
      <c r="F27" s="213"/>
      <c r="G27" s="213"/>
      <c r="H27" s="213"/>
      <c r="I27" s="213"/>
      <c r="J27" s="20" t="s">
        <v>148</v>
      </c>
      <c r="K27" s="213"/>
      <c r="L27" s="217"/>
      <c r="M27" s="217"/>
      <c r="N27" s="213"/>
      <c r="O27" s="22"/>
      <c r="P27" s="22"/>
      <c r="Q27" s="22"/>
      <c r="R27" s="23"/>
      <c r="S27" s="1"/>
      <c r="T27" s="1"/>
      <c r="U27" s="1"/>
      <c r="V27" s="1"/>
      <c r="W27" s="1"/>
      <c r="X27" s="1"/>
      <c r="Y27" s="1"/>
      <c r="Z27" s="1"/>
      <c r="AA27" s="1"/>
      <c r="AB27" s="1"/>
      <c r="AC27" s="1"/>
      <c r="AD27" s="1"/>
      <c r="AE27" s="1"/>
      <c r="AF27" s="1"/>
      <c r="AG27" s="1"/>
      <c r="AH27" s="1"/>
      <c r="AI27" s="1"/>
      <c r="AJ27" s="1"/>
      <c r="AK27" s="1"/>
      <c r="AL27" s="1"/>
    </row>
    <row r="28" spans="1:38" ht="61.5" customHeight="1" x14ac:dyDescent="0.3">
      <c r="A28" s="1"/>
      <c r="B28" s="225"/>
      <c r="C28" s="214"/>
      <c r="D28" s="214"/>
      <c r="E28" s="35" t="s">
        <v>149</v>
      </c>
      <c r="F28" s="214"/>
      <c r="G28" s="214"/>
      <c r="H28" s="214"/>
      <c r="I28" s="214"/>
      <c r="J28" s="36" t="s">
        <v>150</v>
      </c>
      <c r="K28" s="214"/>
      <c r="L28" s="218"/>
      <c r="M28" s="218"/>
      <c r="N28" s="214"/>
      <c r="O28" s="33"/>
      <c r="P28" s="33"/>
      <c r="Q28" s="33"/>
      <c r="R28" s="34"/>
      <c r="S28" s="1"/>
      <c r="T28" s="1"/>
      <c r="U28" s="1"/>
      <c r="V28" s="1"/>
      <c r="W28" s="1"/>
      <c r="X28" s="1"/>
      <c r="Y28" s="1"/>
      <c r="Z28" s="1"/>
      <c r="AA28" s="1"/>
      <c r="AB28" s="1"/>
      <c r="AC28" s="1"/>
      <c r="AD28" s="1"/>
      <c r="AE28" s="1"/>
      <c r="AF28" s="1"/>
      <c r="AG28" s="1"/>
      <c r="AH28" s="1"/>
      <c r="AI28" s="1"/>
      <c r="AJ28" s="1"/>
      <c r="AK28" s="1"/>
      <c r="AL28" s="1"/>
    </row>
    <row r="29" spans="1:38" ht="23.2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ht="15.75" customHeight="1" x14ac:dyDescent="0.3">
      <c r="A30" s="1"/>
      <c r="B30" s="1"/>
      <c r="C30" s="211" t="s">
        <v>60</v>
      </c>
      <c r="D30" s="220"/>
      <c r="E30" s="220"/>
      <c r="F30" s="220"/>
      <c r="G30" s="220"/>
      <c r="H30" s="209"/>
      <c r="I30" s="1"/>
      <c r="J30" s="211" t="s">
        <v>61</v>
      </c>
      <c r="K30" s="220"/>
      <c r="L30" s="220"/>
      <c r="M30" s="220"/>
      <c r="N30" s="209"/>
      <c r="O30" s="1"/>
      <c r="P30" s="1"/>
      <c r="Q30" s="1"/>
      <c r="R30" s="1"/>
      <c r="S30" s="1"/>
      <c r="T30" s="1"/>
      <c r="U30" s="1"/>
      <c r="V30" s="1"/>
      <c r="W30" s="1"/>
      <c r="X30" s="1"/>
      <c r="Y30" s="1"/>
      <c r="Z30" s="1"/>
      <c r="AA30" s="1"/>
      <c r="AB30" s="1"/>
      <c r="AC30" s="1"/>
      <c r="AD30" s="1"/>
      <c r="AE30" s="1"/>
      <c r="AF30" s="1"/>
      <c r="AG30" s="1"/>
      <c r="AH30" s="1"/>
      <c r="AI30" s="1"/>
      <c r="AJ30" s="1"/>
      <c r="AK30" s="1"/>
      <c r="AL30" s="1"/>
    </row>
    <row r="31" spans="1:38" ht="15.75" customHeight="1" x14ac:dyDescent="0.3">
      <c r="A31" s="1"/>
      <c r="B31" s="1"/>
      <c r="C31" s="211" t="s">
        <v>62</v>
      </c>
      <c r="D31" s="209"/>
      <c r="E31" s="37" t="s">
        <v>63</v>
      </c>
      <c r="F31" s="37" t="s">
        <v>64</v>
      </c>
      <c r="G31" s="211" t="s">
        <v>65</v>
      </c>
      <c r="H31" s="209"/>
      <c r="I31" s="1"/>
      <c r="J31" s="37" t="s">
        <v>62</v>
      </c>
      <c r="K31" s="37" t="s">
        <v>63</v>
      </c>
      <c r="L31" s="37" t="s">
        <v>64</v>
      </c>
      <c r="M31" s="211" t="s">
        <v>65</v>
      </c>
      <c r="N31" s="209"/>
      <c r="O31" s="1"/>
      <c r="P31" s="1"/>
      <c r="Q31" s="1"/>
      <c r="R31" s="1"/>
      <c r="S31" s="1"/>
      <c r="T31" s="1"/>
      <c r="U31" s="1"/>
      <c r="V31" s="1"/>
      <c r="W31" s="1"/>
      <c r="X31" s="1"/>
      <c r="Y31" s="1"/>
      <c r="Z31" s="1"/>
      <c r="AA31" s="1"/>
      <c r="AB31" s="1"/>
      <c r="AC31" s="1"/>
      <c r="AD31" s="1"/>
      <c r="AE31" s="1"/>
      <c r="AF31" s="1"/>
      <c r="AG31" s="1"/>
      <c r="AH31" s="1"/>
      <c r="AI31" s="1"/>
      <c r="AJ31" s="1"/>
      <c r="AK31" s="1"/>
      <c r="AL31" s="1"/>
    </row>
    <row r="32" spans="1:38" ht="15.75" customHeight="1" x14ac:dyDescent="0.3">
      <c r="A32" s="1"/>
      <c r="B32" s="1"/>
      <c r="C32" s="208" t="s">
        <v>151</v>
      </c>
      <c r="D32" s="209"/>
      <c r="E32" s="38" t="s">
        <v>152</v>
      </c>
      <c r="F32" s="38" t="s">
        <v>68</v>
      </c>
      <c r="G32" s="177" t="s">
        <v>73</v>
      </c>
      <c r="H32" s="210"/>
      <c r="I32" s="1"/>
      <c r="J32" s="39" t="s">
        <v>153</v>
      </c>
      <c r="K32" s="40" t="s">
        <v>152</v>
      </c>
      <c r="L32" s="40" t="s">
        <v>154</v>
      </c>
      <c r="M32" s="177" t="s">
        <v>73</v>
      </c>
      <c r="N32" s="210"/>
      <c r="O32" s="1"/>
      <c r="P32" s="1"/>
      <c r="Q32" s="1"/>
      <c r="R32" s="1"/>
      <c r="S32" s="1"/>
      <c r="T32" s="1"/>
      <c r="U32" s="1"/>
      <c r="V32" s="1"/>
      <c r="W32" s="1"/>
      <c r="X32" s="1"/>
      <c r="Y32" s="1"/>
      <c r="Z32" s="1"/>
      <c r="AA32" s="1"/>
      <c r="AB32" s="1"/>
      <c r="AC32" s="1"/>
      <c r="AD32" s="1"/>
      <c r="AE32" s="1"/>
      <c r="AF32" s="1"/>
      <c r="AG32" s="1"/>
      <c r="AH32" s="1"/>
      <c r="AI32" s="1"/>
      <c r="AJ32" s="1"/>
      <c r="AK32" s="1"/>
      <c r="AL32" s="1"/>
    </row>
    <row r="33" spans="1:38" ht="15.75" customHeight="1" x14ac:dyDescent="0.3">
      <c r="A33" s="1"/>
      <c r="B33" s="1"/>
      <c r="C33" s="208" t="s">
        <v>155</v>
      </c>
      <c r="D33" s="209"/>
      <c r="E33" s="38" t="s">
        <v>152</v>
      </c>
      <c r="F33" s="40" t="s">
        <v>156</v>
      </c>
      <c r="G33" s="177" t="s">
        <v>73</v>
      </c>
      <c r="H33" s="210"/>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ht="15.75" customHeight="1" x14ac:dyDescent="0.3">
      <c r="A34" s="1"/>
      <c r="B34" s="1"/>
      <c r="C34" s="208" t="s">
        <v>157</v>
      </c>
      <c r="D34" s="209"/>
      <c r="E34" s="38" t="s">
        <v>152</v>
      </c>
      <c r="F34" s="38" t="s">
        <v>68</v>
      </c>
      <c r="G34" s="177" t="s">
        <v>73</v>
      </c>
      <c r="H34" s="210"/>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ht="15.75" customHeight="1" x14ac:dyDescent="0.3">
      <c r="A35" s="1"/>
      <c r="B35" s="1"/>
      <c r="C35" s="208" t="s">
        <v>158</v>
      </c>
      <c r="D35" s="209"/>
      <c r="E35" s="38" t="s">
        <v>152</v>
      </c>
      <c r="F35" s="40" t="s">
        <v>159</v>
      </c>
      <c r="G35" s="177" t="s">
        <v>73</v>
      </c>
      <c r="H35" s="210"/>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ht="15.75" customHeight="1" x14ac:dyDescent="0.3">
      <c r="A36" s="1"/>
      <c r="B36" s="1"/>
      <c r="C36" s="208" t="s">
        <v>160</v>
      </c>
      <c r="D36" s="209"/>
      <c r="E36" s="38" t="s">
        <v>152</v>
      </c>
      <c r="F36" s="40" t="s">
        <v>161</v>
      </c>
      <c r="G36" s="177" t="s">
        <v>73</v>
      </c>
      <c r="H36" s="210"/>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ht="48" customHeight="1" x14ac:dyDescent="0.3">
      <c r="A120" s="1"/>
      <c r="B120" s="1"/>
      <c r="C120" s="1"/>
      <c r="D120" s="1"/>
      <c r="E120" s="1" t="s">
        <v>93</v>
      </c>
      <c r="F120" s="1"/>
      <c r="G120" s="1"/>
      <c r="H120" s="1"/>
      <c r="I120" s="1" t="s">
        <v>162</v>
      </c>
      <c r="J120" s="41" t="s">
        <v>77</v>
      </c>
      <c r="K120" s="42" t="s">
        <v>163</v>
      </c>
      <c r="L120" s="43"/>
      <c r="M120" s="43"/>
      <c r="N120" s="43"/>
      <c r="O120" s="43"/>
      <c r="P120" s="43"/>
      <c r="Q120" s="1"/>
      <c r="R120" s="44"/>
      <c r="S120" s="44"/>
      <c r="T120" s="44"/>
      <c r="U120" s="44"/>
      <c r="V120" s="44"/>
      <c r="W120" s="44"/>
      <c r="X120" s="44"/>
      <c r="Y120" s="44"/>
      <c r="Z120" s="44"/>
      <c r="AA120" s="1"/>
      <c r="AB120" s="1"/>
      <c r="AC120" s="1"/>
      <c r="AD120" s="1"/>
      <c r="AE120" s="1"/>
      <c r="AF120" s="1"/>
      <c r="AG120" s="1"/>
      <c r="AH120" s="1"/>
      <c r="AI120" s="1"/>
      <c r="AJ120" s="1"/>
      <c r="AK120" s="1"/>
      <c r="AL120" s="1"/>
    </row>
    <row r="121" spans="1:38" ht="47.25" customHeight="1" x14ac:dyDescent="0.3">
      <c r="A121" s="1"/>
      <c r="B121" s="1"/>
      <c r="C121" s="1"/>
      <c r="D121" s="1"/>
      <c r="E121" s="1" t="s">
        <v>164</v>
      </c>
      <c r="F121" s="1"/>
      <c r="G121" s="1"/>
      <c r="H121" s="1"/>
      <c r="I121" s="1" t="s">
        <v>30</v>
      </c>
      <c r="J121" s="41" t="s">
        <v>6</v>
      </c>
      <c r="K121" s="45" t="s">
        <v>72</v>
      </c>
      <c r="L121" s="43"/>
      <c r="M121" s="43"/>
      <c r="N121" s="43"/>
      <c r="O121" s="43"/>
      <c r="P121" s="43"/>
      <c r="Q121" s="1"/>
      <c r="R121" s="46"/>
      <c r="S121" s="46"/>
      <c r="T121" s="46"/>
      <c r="U121" s="46"/>
      <c r="V121" s="46"/>
      <c r="W121" s="46"/>
      <c r="X121" s="46"/>
      <c r="Y121" s="46"/>
      <c r="Z121" s="46"/>
      <c r="AA121" s="1"/>
      <c r="AB121" s="1"/>
      <c r="AC121" s="1"/>
      <c r="AD121" s="1"/>
      <c r="AE121" s="1"/>
      <c r="AF121" s="1"/>
      <c r="AG121" s="1"/>
      <c r="AH121" s="1"/>
      <c r="AI121" s="1"/>
      <c r="AJ121" s="1"/>
      <c r="AK121" s="1"/>
      <c r="AL121" s="1"/>
    </row>
    <row r="122" spans="1:38" ht="50.25" customHeight="1" x14ac:dyDescent="0.3">
      <c r="A122" s="1"/>
      <c r="B122" s="1"/>
      <c r="C122" s="1"/>
      <c r="D122" s="1"/>
      <c r="E122" s="1" t="s">
        <v>165</v>
      </c>
      <c r="F122" s="1"/>
      <c r="G122" s="1"/>
      <c r="H122" s="1"/>
      <c r="I122" s="1" t="s">
        <v>82</v>
      </c>
      <c r="J122" s="41" t="s">
        <v>166</v>
      </c>
      <c r="K122" s="42" t="s">
        <v>167</v>
      </c>
      <c r="L122" s="43"/>
      <c r="M122" s="43"/>
      <c r="N122" s="43"/>
      <c r="O122" s="43"/>
      <c r="P122" s="43"/>
      <c r="Q122" s="1"/>
      <c r="R122" s="44"/>
      <c r="S122" s="44"/>
      <c r="T122" s="44"/>
      <c r="U122" s="44"/>
      <c r="V122" s="44"/>
      <c r="W122" s="44"/>
      <c r="X122" s="44"/>
      <c r="Y122" s="44"/>
      <c r="Z122" s="44"/>
      <c r="AA122" s="1"/>
      <c r="AB122" s="1"/>
      <c r="AC122" s="1"/>
      <c r="AD122" s="1"/>
      <c r="AE122" s="1"/>
      <c r="AF122" s="1"/>
      <c r="AG122" s="1"/>
      <c r="AH122" s="1"/>
      <c r="AI122" s="1"/>
      <c r="AJ122" s="1"/>
      <c r="AK122" s="1"/>
      <c r="AL122" s="1"/>
    </row>
    <row r="123" spans="1:38" ht="48.75" customHeight="1" x14ac:dyDescent="0.3">
      <c r="A123" s="1"/>
      <c r="B123" s="1"/>
      <c r="C123" s="1"/>
      <c r="D123" s="1"/>
      <c r="E123" s="1" t="s">
        <v>80</v>
      </c>
      <c r="F123" s="1"/>
      <c r="G123" s="1"/>
      <c r="H123" s="1"/>
      <c r="I123" s="1" t="s">
        <v>168</v>
      </c>
      <c r="J123" s="41" t="s">
        <v>169</v>
      </c>
      <c r="K123" s="42" t="s">
        <v>170</v>
      </c>
      <c r="L123" s="43"/>
      <c r="M123" s="43"/>
      <c r="N123" s="43"/>
      <c r="O123" s="43"/>
      <c r="P123" s="43"/>
      <c r="Q123" s="1"/>
      <c r="R123" s="44"/>
      <c r="S123" s="44"/>
      <c r="T123" s="44"/>
      <c r="U123" s="44"/>
      <c r="V123" s="44"/>
      <c r="W123" s="44"/>
      <c r="X123" s="44"/>
      <c r="Y123" s="44"/>
      <c r="Z123" s="44"/>
      <c r="AA123" s="1"/>
      <c r="AB123" s="1"/>
      <c r="AC123" s="1"/>
      <c r="AD123" s="1"/>
      <c r="AE123" s="1"/>
      <c r="AF123" s="1"/>
      <c r="AG123" s="1"/>
      <c r="AH123" s="1"/>
      <c r="AI123" s="1"/>
      <c r="AJ123" s="1"/>
      <c r="AK123" s="1"/>
      <c r="AL123" s="1"/>
    </row>
    <row r="124" spans="1:38" ht="50.25" customHeight="1" x14ac:dyDescent="0.3">
      <c r="A124" s="1"/>
      <c r="B124" s="1"/>
      <c r="C124" s="1"/>
      <c r="D124" s="1"/>
      <c r="E124" s="1" t="s">
        <v>171</v>
      </c>
      <c r="F124" s="1"/>
      <c r="G124" s="1"/>
      <c r="H124" s="1"/>
      <c r="I124" s="1"/>
      <c r="J124" s="41" t="s">
        <v>203</v>
      </c>
      <c r="K124" s="42" t="s">
        <v>173</v>
      </c>
      <c r="L124" s="43"/>
      <c r="M124" s="43"/>
      <c r="N124" s="43"/>
      <c r="O124" s="43"/>
      <c r="P124" s="43"/>
      <c r="Q124" s="1"/>
      <c r="R124" s="44"/>
      <c r="S124" s="44"/>
      <c r="T124" s="44"/>
      <c r="U124" s="44"/>
      <c r="V124" s="44"/>
      <c r="W124" s="44"/>
      <c r="X124" s="44"/>
      <c r="Y124" s="44"/>
      <c r="Z124" s="44"/>
      <c r="AA124" s="1"/>
      <c r="AB124" s="1"/>
      <c r="AC124" s="1"/>
      <c r="AD124" s="1"/>
      <c r="AE124" s="1"/>
      <c r="AF124" s="1"/>
      <c r="AG124" s="1"/>
      <c r="AH124" s="1"/>
      <c r="AI124" s="1"/>
      <c r="AJ124" s="1"/>
      <c r="AK124" s="1"/>
      <c r="AL124" s="1"/>
    </row>
    <row r="125" spans="1:38" ht="49.5" customHeight="1" x14ac:dyDescent="0.3">
      <c r="A125" s="1"/>
      <c r="B125" s="1"/>
      <c r="C125" s="1"/>
      <c r="D125" s="1"/>
      <c r="E125" s="1" t="s">
        <v>174</v>
      </c>
      <c r="F125" s="1"/>
      <c r="G125" s="1"/>
      <c r="H125" s="1"/>
      <c r="I125" s="1"/>
      <c r="J125" s="41" t="s">
        <v>175</v>
      </c>
      <c r="K125" s="42" t="s">
        <v>176</v>
      </c>
      <c r="L125" s="43"/>
      <c r="M125" s="43"/>
      <c r="N125" s="43"/>
      <c r="O125" s="43"/>
      <c r="P125" s="43"/>
      <c r="Q125" s="1"/>
      <c r="R125" s="44"/>
      <c r="S125" s="44"/>
      <c r="T125" s="44"/>
      <c r="U125" s="44"/>
      <c r="V125" s="44"/>
      <c r="W125" s="44"/>
      <c r="X125" s="44"/>
      <c r="Y125" s="44"/>
      <c r="Z125" s="44"/>
      <c r="AA125" s="1"/>
      <c r="AB125" s="1"/>
      <c r="AC125" s="1"/>
      <c r="AD125" s="1"/>
      <c r="AE125" s="1"/>
      <c r="AF125" s="1"/>
      <c r="AG125" s="1"/>
      <c r="AH125" s="1"/>
      <c r="AI125" s="1"/>
      <c r="AJ125" s="1"/>
      <c r="AK125" s="1"/>
      <c r="AL125" s="1"/>
    </row>
    <row r="126" spans="1:38" ht="48" customHeight="1" x14ac:dyDescent="0.3">
      <c r="A126" s="1"/>
      <c r="B126" s="1"/>
      <c r="C126" s="1"/>
      <c r="D126" s="1"/>
      <c r="E126" s="1" t="s">
        <v>28</v>
      </c>
      <c r="F126" s="1"/>
      <c r="G126" s="1"/>
      <c r="H126" s="1"/>
      <c r="I126" s="1"/>
      <c r="J126" s="41" t="s">
        <v>177</v>
      </c>
      <c r="K126" s="42" t="s">
        <v>178</v>
      </c>
      <c r="L126" s="43"/>
      <c r="M126" s="43"/>
      <c r="N126" s="43"/>
      <c r="O126" s="43"/>
      <c r="P126" s="43"/>
      <c r="Q126" s="1"/>
      <c r="R126" s="44"/>
      <c r="S126" s="44"/>
      <c r="T126" s="44"/>
      <c r="U126" s="44"/>
      <c r="V126" s="44"/>
      <c r="W126" s="44"/>
      <c r="X126" s="44"/>
      <c r="Y126" s="44"/>
      <c r="Z126" s="44"/>
      <c r="AA126" s="1"/>
      <c r="AB126" s="1"/>
      <c r="AC126" s="1"/>
      <c r="AD126" s="1"/>
      <c r="AE126" s="1"/>
      <c r="AF126" s="1"/>
      <c r="AG126" s="1"/>
      <c r="AH126" s="1"/>
      <c r="AI126" s="1"/>
      <c r="AJ126" s="1"/>
      <c r="AK126" s="1"/>
      <c r="AL126" s="1"/>
    </row>
    <row r="127" spans="1:38" ht="48.75" customHeight="1" x14ac:dyDescent="0.3">
      <c r="A127" s="1"/>
      <c r="B127" s="1"/>
      <c r="C127" s="1"/>
      <c r="D127" s="1"/>
      <c r="E127" s="1" t="s">
        <v>179</v>
      </c>
      <c r="F127" s="1"/>
      <c r="G127" s="1"/>
      <c r="H127" s="1"/>
      <c r="I127" s="1"/>
      <c r="J127" s="41" t="s">
        <v>204</v>
      </c>
      <c r="K127" s="42" t="s">
        <v>181</v>
      </c>
      <c r="L127" s="43"/>
      <c r="M127" s="43"/>
      <c r="N127" s="43"/>
      <c r="O127" s="43"/>
      <c r="P127" s="43"/>
      <c r="Q127" s="1"/>
      <c r="R127" s="44"/>
      <c r="S127" s="44"/>
      <c r="T127" s="44"/>
      <c r="U127" s="44"/>
      <c r="V127" s="44"/>
      <c r="W127" s="44"/>
      <c r="X127" s="44"/>
      <c r="Y127" s="44"/>
      <c r="Z127" s="44"/>
      <c r="AA127" s="1"/>
      <c r="AB127" s="1"/>
      <c r="AC127" s="1"/>
      <c r="AD127" s="1"/>
      <c r="AE127" s="1"/>
      <c r="AF127" s="1"/>
      <c r="AG127" s="1"/>
      <c r="AH127" s="1"/>
      <c r="AI127" s="1"/>
      <c r="AJ127" s="1"/>
      <c r="AK127" s="1"/>
      <c r="AL127" s="1"/>
    </row>
    <row r="128" spans="1:38" ht="43.5" customHeight="1" x14ac:dyDescent="0.3">
      <c r="A128" s="1"/>
      <c r="B128" s="1"/>
      <c r="C128" s="1"/>
      <c r="D128" s="1"/>
      <c r="E128" s="1" t="s">
        <v>182</v>
      </c>
      <c r="F128" s="1"/>
      <c r="G128" s="1"/>
      <c r="H128" s="1"/>
      <c r="I128" s="1"/>
      <c r="J128" s="41" t="s">
        <v>183</v>
      </c>
      <c r="K128" s="42" t="s">
        <v>184</v>
      </c>
      <c r="L128" s="43"/>
      <c r="M128" s="43"/>
      <c r="N128" s="43"/>
      <c r="O128" s="43"/>
      <c r="P128" s="43"/>
      <c r="Q128" s="1"/>
      <c r="R128" s="44"/>
      <c r="S128" s="44"/>
      <c r="T128" s="44"/>
      <c r="U128" s="44"/>
      <c r="V128" s="44"/>
      <c r="W128" s="44"/>
      <c r="X128" s="44"/>
      <c r="Y128" s="44"/>
      <c r="Z128" s="44"/>
      <c r="AA128" s="1"/>
      <c r="AB128" s="1"/>
      <c r="AC128" s="1"/>
      <c r="AD128" s="1"/>
      <c r="AE128" s="1"/>
      <c r="AF128" s="1"/>
      <c r="AG128" s="1"/>
      <c r="AH128" s="1"/>
      <c r="AI128" s="1"/>
      <c r="AJ128" s="1"/>
      <c r="AK128" s="1"/>
      <c r="AL128" s="1"/>
    </row>
    <row r="129" spans="1:38" ht="32.25" customHeight="1" x14ac:dyDescent="0.3">
      <c r="A129" s="1"/>
      <c r="B129" s="1"/>
      <c r="C129" s="1"/>
      <c r="D129" s="1"/>
      <c r="E129" s="1"/>
      <c r="F129" s="1"/>
      <c r="G129" s="1"/>
      <c r="H129" s="1"/>
      <c r="I129" s="1"/>
      <c r="J129" s="41" t="s">
        <v>185</v>
      </c>
      <c r="K129" s="42" t="s">
        <v>186</v>
      </c>
      <c r="L129" s="43"/>
      <c r="M129" s="43"/>
      <c r="N129" s="43"/>
      <c r="O129" s="43"/>
      <c r="P129" s="43"/>
      <c r="Q129" s="1"/>
      <c r="R129" s="44"/>
      <c r="S129" s="44"/>
      <c r="T129" s="44"/>
      <c r="U129" s="44"/>
      <c r="V129" s="44"/>
      <c r="W129" s="44"/>
      <c r="X129" s="44"/>
      <c r="Y129" s="44"/>
      <c r="Z129" s="44"/>
      <c r="AA129" s="1"/>
      <c r="AB129" s="1"/>
      <c r="AC129" s="1"/>
      <c r="AD129" s="1"/>
      <c r="AE129" s="1"/>
      <c r="AF129" s="1"/>
      <c r="AG129" s="1"/>
      <c r="AH129" s="1"/>
      <c r="AI129" s="1"/>
      <c r="AJ129" s="1"/>
      <c r="AK129" s="1"/>
      <c r="AL129" s="1"/>
    </row>
    <row r="130" spans="1:38" ht="48" customHeight="1" x14ac:dyDescent="0.3">
      <c r="A130" s="1"/>
      <c r="B130" s="1"/>
      <c r="C130" s="1"/>
      <c r="D130" s="1"/>
      <c r="E130" s="1"/>
      <c r="F130" s="1"/>
      <c r="G130" s="1"/>
      <c r="H130" s="1"/>
      <c r="I130" s="1"/>
      <c r="J130" s="41" t="s">
        <v>187</v>
      </c>
      <c r="K130" s="42" t="s">
        <v>188</v>
      </c>
      <c r="L130" s="43"/>
      <c r="M130" s="43"/>
      <c r="N130" s="43"/>
      <c r="O130" s="43"/>
      <c r="P130" s="43"/>
      <c r="Q130" s="1"/>
      <c r="R130" s="44"/>
      <c r="S130" s="44"/>
      <c r="T130" s="44"/>
      <c r="U130" s="44"/>
      <c r="V130" s="44"/>
      <c r="W130" s="44"/>
      <c r="X130" s="44"/>
      <c r="Y130" s="44"/>
      <c r="Z130" s="44"/>
      <c r="AA130" s="1"/>
      <c r="AB130" s="1"/>
      <c r="AC130" s="1"/>
      <c r="AD130" s="1"/>
      <c r="AE130" s="1"/>
      <c r="AF130" s="1"/>
      <c r="AG130" s="1"/>
      <c r="AH130" s="1"/>
      <c r="AI130" s="1"/>
      <c r="AJ130" s="1"/>
      <c r="AK130" s="1"/>
      <c r="AL130" s="1"/>
    </row>
    <row r="131" spans="1:38" ht="31.5" customHeight="1" x14ac:dyDescent="0.3">
      <c r="A131" s="1"/>
      <c r="B131" s="1"/>
      <c r="C131" s="1"/>
      <c r="D131" s="1"/>
      <c r="E131" s="1"/>
      <c r="F131" s="1"/>
      <c r="G131" s="1"/>
      <c r="H131" s="1"/>
      <c r="I131" s="1"/>
      <c r="J131" s="41" t="s">
        <v>189</v>
      </c>
      <c r="K131" s="42" t="s">
        <v>190</v>
      </c>
      <c r="L131" s="43"/>
      <c r="M131" s="43"/>
      <c r="N131" s="43"/>
      <c r="O131" s="43"/>
      <c r="P131" s="43"/>
      <c r="Q131" s="1"/>
      <c r="R131" s="44"/>
      <c r="S131" s="44"/>
      <c r="T131" s="44"/>
      <c r="U131" s="44"/>
      <c r="V131" s="44"/>
      <c r="W131" s="44"/>
      <c r="X131" s="44"/>
      <c r="Y131" s="44"/>
      <c r="Z131" s="44"/>
      <c r="AA131" s="1"/>
      <c r="AB131" s="1"/>
      <c r="AC131" s="1"/>
      <c r="AD131" s="1"/>
      <c r="AE131" s="1"/>
      <c r="AF131" s="1"/>
      <c r="AG131" s="1"/>
      <c r="AH131" s="1"/>
      <c r="AI131" s="1"/>
      <c r="AJ131" s="1"/>
      <c r="AK131" s="1"/>
      <c r="AL131" s="1"/>
    </row>
    <row r="132" spans="1:38" ht="32.25" customHeight="1" x14ac:dyDescent="0.3">
      <c r="A132" s="1"/>
      <c r="B132" s="1"/>
      <c r="C132" s="1"/>
      <c r="D132" s="1"/>
      <c r="E132" s="1"/>
      <c r="F132" s="1"/>
      <c r="G132" s="1"/>
      <c r="H132" s="1"/>
      <c r="I132" s="1"/>
      <c r="J132" s="41" t="s">
        <v>191</v>
      </c>
      <c r="K132" s="42" t="s">
        <v>192</v>
      </c>
      <c r="L132" s="43"/>
      <c r="M132" s="43"/>
      <c r="N132" s="43"/>
      <c r="O132" s="43"/>
      <c r="P132" s="43"/>
      <c r="Q132" s="1"/>
      <c r="R132" s="44"/>
      <c r="S132" s="44"/>
      <c r="T132" s="44"/>
      <c r="U132" s="44"/>
      <c r="V132" s="44"/>
      <c r="W132" s="44"/>
      <c r="X132" s="44"/>
      <c r="Y132" s="44"/>
      <c r="Z132" s="44"/>
      <c r="AA132" s="1"/>
      <c r="AB132" s="1"/>
      <c r="AC132" s="1"/>
      <c r="AD132" s="1"/>
      <c r="AE132" s="1"/>
      <c r="AF132" s="1"/>
      <c r="AG132" s="1"/>
      <c r="AH132" s="1"/>
      <c r="AI132" s="1"/>
      <c r="AJ132" s="1"/>
      <c r="AK132" s="1"/>
      <c r="AL132" s="1"/>
    </row>
    <row r="133" spans="1:38" ht="47.25" customHeight="1" x14ac:dyDescent="0.3">
      <c r="A133" s="1"/>
      <c r="B133" s="1"/>
      <c r="C133" s="1"/>
      <c r="D133" s="1"/>
      <c r="E133" s="1"/>
      <c r="F133" s="1"/>
      <c r="G133" s="1"/>
      <c r="H133" s="1"/>
      <c r="I133" s="1"/>
      <c r="J133" s="41" t="s">
        <v>193</v>
      </c>
      <c r="K133" s="42" t="s">
        <v>194</v>
      </c>
      <c r="L133" s="43"/>
      <c r="M133" s="43"/>
      <c r="N133" s="43"/>
      <c r="O133" s="43"/>
      <c r="P133" s="43"/>
      <c r="Q133" s="1"/>
      <c r="R133" s="44"/>
      <c r="S133" s="44"/>
      <c r="T133" s="44"/>
      <c r="U133" s="44"/>
      <c r="V133" s="44"/>
      <c r="W133" s="44"/>
      <c r="X133" s="44"/>
      <c r="Y133" s="44"/>
      <c r="Z133" s="44"/>
      <c r="AA133" s="1"/>
      <c r="AB133" s="1"/>
      <c r="AC133" s="1"/>
      <c r="AD133" s="1"/>
      <c r="AE133" s="1"/>
      <c r="AF133" s="1"/>
      <c r="AG133" s="1"/>
      <c r="AH133" s="1"/>
      <c r="AI133" s="1"/>
      <c r="AJ133" s="1"/>
      <c r="AK133" s="1"/>
      <c r="AL133" s="1"/>
    </row>
    <row r="134" spans="1:38" ht="48" customHeight="1" x14ac:dyDescent="0.3">
      <c r="A134" s="1"/>
      <c r="B134" s="1"/>
      <c r="C134" s="1"/>
      <c r="D134" s="1"/>
      <c r="E134" s="1"/>
      <c r="F134" s="1"/>
      <c r="G134" s="1"/>
      <c r="H134" s="1"/>
      <c r="I134" s="1"/>
      <c r="J134" s="41" t="s">
        <v>195</v>
      </c>
      <c r="K134" s="42" t="s">
        <v>196</v>
      </c>
      <c r="L134" s="43"/>
      <c r="M134" s="43"/>
      <c r="N134" s="43"/>
      <c r="O134" s="43"/>
      <c r="P134" s="43"/>
      <c r="Q134" s="1"/>
      <c r="R134" s="44"/>
      <c r="S134" s="44"/>
      <c r="T134" s="44"/>
      <c r="U134" s="44"/>
      <c r="V134" s="44"/>
      <c r="W134" s="44"/>
      <c r="X134" s="44"/>
      <c r="Y134" s="44"/>
      <c r="Z134" s="44"/>
      <c r="AA134" s="1"/>
      <c r="AB134" s="1"/>
      <c r="AC134" s="1"/>
      <c r="AD134" s="1"/>
      <c r="AE134" s="1"/>
      <c r="AF134" s="1"/>
      <c r="AG134" s="1"/>
      <c r="AH134" s="1"/>
      <c r="AI134" s="1"/>
      <c r="AJ134" s="1"/>
      <c r="AK134" s="1"/>
      <c r="AL134" s="1"/>
    </row>
    <row r="135" spans="1:38" ht="31.5" customHeight="1" x14ac:dyDescent="0.3">
      <c r="A135" s="1"/>
      <c r="B135" s="1"/>
      <c r="C135" s="1"/>
      <c r="D135" s="1"/>
      <c r="E135" s="1"/>
      <c r="F135" s="1"/>
      <c r="G135" s="1"/>
      <c r="H135" s="1"/>
      <c r="I135" s="1"/>
      <c r="J135" s="41" t="s">
        <v>197</v>
      </c>
      <c r="K135" s="42" t="s">
        <v>198</v>
      </c>
      <c r="L135" s="43"/>
      <c r="M135" s="43"/>
      <c r="N135" s="43"/>
      <c r="O135" s="43"/>
      <c r="P135" s="43"/>
      <c r="Q135" s="1"/>
      <c r="R135" s="44"/>
      <c r="S135" s="44"/>
      <c r="T135" s="44"/>
      <c r="U135" s="44"/>
      <c r="V135" s="44"/>
      <c r="W135" s="44"/>
      <c r="X135" s="44"/>
      <c r="Y135" s="44"/>
      <c r="Z135" s="44"/>
      <c r="AA135" s="1"/>
      <c r="AB135" s="1"/>
      <c r="AC135" s="1"/>
      <c r="AD135" s="1"/>
      <c r="AE135" s="1"/>
      <c r="AF135" s="1"/>
      <c r="AG135" s="1"/>
      <c r="AH135" s="1"/>
      <c r="AI135" s="1"/>
      <c r="AJ135" s="1"/>
      <c r="AK135" s="1"/>
      <c r="AL135" s="1"/>
    </row>
    <row r="136" spans="1:38" ht="45" customHeight="1" x14ac:dyDescent="0.3">
      <c r="A136" s="1"/>
      <c r="B136" s="1"/>
      <c r="C136" s="1"/>
      <c r="D136" s="1"/>
      <c r="E136" s="1"/>
      <c r="F136" s="1"/>
      <c r="G136" s="1"/>
      <c r="H136" s="1"/>
      <c r="I136" s="1"/>
      <c r="J136" s="41" t="s">
        <v>199</v>
      </c>
      <c r="K136" s="42" t="s">
        <v>200</v>
      </c>
      <c r="L136" s="43"/>
      <c r="M136" s="43"/>
      <c r="N136" s="43"/>
      <c r="O136" s="43"/>
      <c r="P136" s="43"/>
      <c r="Q136" s="1"/>
      <c r="R136" s="44"/>
      <c r="S136" s="44"/>
      <c r="T136" s="44"/>
      <c r="U136" s="44"/>
      <c r="V136" s="44"/>
      <c r="W136" s="44"/>
      <c r="X136" s="44"/>
      <c r="Y136" s="44"/>
      <c r="Z136" s="44"/>
      <c r="AA136" s="1"/>
      <c r="AB136" s="1"/>
      <c r="AC136" s="1"/>
      <c r="AD136" s="1"/>
      <c r="AE136" s="1"/>
      <c r="AF136" s="1"/>
      <c r="AG136" s="1"/>
      <c r="AH136" s="1"/>
      <c r="AI136" s="1"/>
      <c r="AJ136" s="1"/>
      <c r="AK136" s="1"/>
      <c r="AL136" s="1"/>
    </row>
    <row r="137" spans="1:38"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spans="1:38"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spans="1:38"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spans="1:38"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spans="1:38"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spans="1:38"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spans="1:38"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spans="1:38"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spans="1:38"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spans="1:38"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spans="1:38"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spans="1:38"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spans="1:38"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spans="1:38"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spans="1:38"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spans="1:38"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spans="1:38"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spans="1:38"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spans="1:38"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spans="1:38"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spans="1:38"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spans="1:38"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spans="1:38"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spans="1:38"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spans="1:38"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spans="1:38"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spans="1:38"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spans="1:38"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spans="1:38"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spans="1:38"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spans="1:38"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spans="1:38"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spans="1:38"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spans="1:38"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spans="1:38"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38"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spans="1:38"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spans="1:38"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spans="1:38"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spans="1:38"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spans="1:38"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spans="1:38"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spans="1:38"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spans="1:38"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spans="1:38"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spans="1:38"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spans="1:38"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spans="1:38"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spans="1:38"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spans="1:38"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spans="1:38"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spans="1:38"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spans="1:38"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spans="1:38"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spans="1:38"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spans="1:38"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spans="1:38"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spans="1:38"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spans="1:38"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spans="1:38"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spans="1:38"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spans="1:38"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spans="1:38"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spans="1:38"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spans="1:38"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spans="1:38"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spans="1:38"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spans="1:38"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spans="1:38"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spans="1:38"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spans="1:38"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spans="1:38"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spans="1:38"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spans="1:38"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spans="1:38"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spans="1:38"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spans="1:38"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spans="1:38"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spans="1:38"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spans="1:38"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spans="1:38"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spans="1:38"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spans="1:38"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spans="1:38"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spans="1:38"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spans="1:38"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spans="1:38"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spans="1:38"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spans="1:38"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spans="1:38"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spans="1:38"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spans="1:38"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spans="1:38"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spans="1:38"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spans="1:38"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spans="1:38"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spans="1:38"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spans="1:38"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spans="1:38"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spans="1:38"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spans="1:38"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spans="1:38"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spans="1:38"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spans="1:38"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38"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spans="1:38"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spans="1:38"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spans="1:38"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spans="1:38"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spans="1:38"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spans="1:38"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spans="1:38"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spans="1:38"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spans="1:38"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spans="1:38"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spans="1:38"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spans="1:38"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spans="1:38"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spans="1:38"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spans="1:38"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spans="1:38"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spans="1:38"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spans="1:38"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spans="1:38"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spans="1:38"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spans="1:38"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spans="1:38"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spans="1:38"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spans="1:38"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spans="1:38"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spans="1:38"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spans="1:38"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spans="1:38"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spans="1:38"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spans="1:38"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spans="1:38"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spans="1:38"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spans="1:38"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spans="1:38"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spans="1:38"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spans="1:38"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spans="1:38"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spans="1:38"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spans="1:38"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spans="1:38"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spans="1:38"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spans="1:38"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spans="1:38"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spans="1:38"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spans="1:38"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spans="1:38"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spans="1:38"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spans="1:38"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spans="1:38"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spans="1:38"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sheetData>
  <mergeCells count="108">
    <mergeCell ref="B4:C4"/>
    <mergeCell ref="D4:J4"/>
    <mergeCell ref="K4:L4"/>
    <mergeCell ref="M4:R4"/>
    <mergeCell ref="B5:C5"/>
    <mergeCell ref="D5:J5"/>
    <mergeCell ref="K5:L5"/>
    <mergeCell ref="M5:R5"/>
    <mergeCell ref="B1:C3"/>
    <mergeCell ref="D1:P2"/>
    <mergeCell ref="Q1:R1"/>
    <mergeCell ref="Q2:R2"/>
    <mergeCell ref="D3:P3"/>
    <mergeCell ref="Q3:R3"/>
    <mergeCell ref="O7:P7"/>
    <mergeCell ref="Q7:R7"/>
    <mergeCell ref="B9:B10"/>
    <mergeCell ref="C9:C10"/>
    <mergeCell ref="D9:D10"/>
    <mergeCell ref="E9:E10"/>
    <mergeCell ref="F9:F10"/>
    <mergeCell ref="G9:G10"/>
    <mergeCell ref="H9:H10"/>
    <mergeCell ref="H7:H8"/>
    <mergeCell ref="I7:I8"/>
    <mergeCell ref="J7:J8"/>
    <mergeCell ref="K7:K8"/>
    <mergeCell ref="L7:L8"/>
    <mergeCell ref="M7:M8"/>
    <mergeCell ref="B7:B8"/>
    <mergeCell ref="C7:C8"/>
    <mergeCell ref="D7:D8"/>
    <mergeCell ref="E7:E8"/>
    <mergeCell ref="F7:F8"/>
    <mergeCell ref="G7:G8"/>
    <mergeCell ref="I9:I10"/>
    <mergeCell ref="B12:B14"/>
    <mergeCell ref="C12:C14"/>
    <mergeCell ref="D12:D14"/>
    <mergeCell ref="F12:F14"/>
    <mergeCell ref="G12:G14"/>
    <mergeCell ref="H12:H14"/>
    <mergeCell ref="I12:I14"/>
    <mergeCell ref="N7:N8"/>
    <mergeCell ref="B20:B22"/>
    <mergeCell ref="C20:C22"/>
    <mergeCell ref="D20:D22"/>
    <mergeCell ref="F20:F22"/>
    <mergeCell ref="G20:G22"/>
    <mergeCell ref="H20:H22"/>
    <mergeCell ref="I15:I16"/>
    <mergeCell ref="B17:B19"/>
    <mergeCell ref="C17:C19"/>
    <mergeCell ref="D17:D19"/>
    <mergeCell ref="F17:F19"/>
    <mergeCell ref="G17:G19"/>
    <mergeCell ref="H17:H19"/>
    <mergeCell ref="I17:I19"/>
    <mergeCell ref="E18:E19"/>
    <mergeCell ref="B15:B16"/>
    <mergeCell ref="C15:C16"/>
    <mergeCell ref="D15:D16"/>
    <mergeCell ref="F15:F16"/>
    <mergeCell ref="G15:G16"/>
    <mergeCell ref="H15:H16"/>
    <mergeCell ref="I20:I22"/>
    <mergeCell ref="L20:L25"/>
    <mergeCell ref="M20:M25"/>
    <mergeCell ref="J21:J22"/>
    <mergeCell ref="K21:K22"/>
    <mergeCell ref="N21:N22"/>
    <mergeCell ref="I23:I25"/>
    <mergeCell ref="J23:J25"/>
    <mergeCell ref="K23:K25"/>
    <mergeCell ref="N23:N25"/>
    <mergeCell ref="B26:B28"/>
    <mergeCell ref="C26:C28"/>
    <mergeCell ref="D26:D28"/>
    <mergeCell ref="F26:F28"/>
    <mergeCell ref="G26:G28"/>
    <mergeCell ref="H26:H28"/>
    <mergeCell ref="B23:B25"/>
    <mergeCell ref="C23:C25"/>
    <mergeCell ref="D23:D25"/>
    <mergeCell ref="F23:F25"/>
    <mergeCell ref="G23:G25"/>
    <mergeCell ref="H23:H25"/>
    <mergeCell ref="M31:N31"/>
    <mergeCell ref="C32:D32"/>
    <mergeCell ref="G32:H32"/>
    <mergeCell ref="M32:N32"/>
    <mergeCell ref="I26:I28"/>
    <mergeCell ref="K26:K28"/>
    <mergeCell ref="L26:L28"/>
    <mergeCell ref="M26:M28"/>
    <mergeCell ref="N26:N28"/>
    <mergeCell ref="C30:H30"/>
    <mergeCell ref="J30:N30"/>
    <mergeCell ref="C36:D36"/>
    <mergeCell ref="G36:H36"/>
    <mergeCell ref="C33:D33"/>
    <mergeCell ref="G33:H33"/>
    <mergeCell ref="C34:D34"/>
    <mergeCell ref="G34:H34"/>
    <mergeCell ref="C35:D35"/>
    <mergeCell ref="G35:H35"/>
    <mergeCell ref="C31:D31"/>
    <mergeCell ref="G31:H31"/>
  </mergeCells>
  <dataValidations count="3">
    <dataValidation type="list" allowBlank="1" showErrorMessage="1" sqref="D9 D11:D12 D15 D17 D20 D23 D26" xr:uid="{4EC638D4-F894-47B0-8B5B-F623D31504C0}">
      <formula1>$E$120:$E$128</formula1>
    </dataValidation>
    <dataValidation type="list" allowBlank="1" showErrorMessage="1" sqref="D4" xr:uid="{55D4F984-8D25-4571-AFB5-41BC076E61E7}">
      <formula1>$J$120:$J$136</formula1>
    </dataValidation>
    <dataValidation type="list" allowBlank="1" showErrorMessage="1" sqref="I9 I11:I12 I15 I17 I20 I23 I26" xr:uid="{5C371FE8-63A8-4C07-93F2-BC7D9CAAF328}">
      <formula1>$I$120:$I$123</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0AC9B-8A19-4869-B586-CC52D10F7E1A}">
  <dimension ref="A1:AK955"/>
  <sheetViews>
    <sheetView topLeftCell="A13" zoomScale="80" zoomScaleNormal="80" workbookViewId="0">
      <selection activeCell="F21" sqref="F21:G21"/>
    </sheetView>
  </sheetViews>
  <sheetFormatPr baseColWidth="10" defaultColWidth="14.42578125" defaultRowHeight="15" customHeight="1" x14ac:dyDescent="0.25"/>
  <cols>
    <col min="1" max="1" width="4.28515625" style="2" customWidth="1"/>
    <col min="2" max="2" width="18.7109375" style="2" customWidth="1"/>
    <col min="3" max="3" width="12.42578125" style="2" customWidth="1"/>
    <col min="4" max="4" width="27.7109375" style="2" customWidth="1"/>
    <col min="5" max="5" width="12.42578125" style="2" customWidth="1"/>
    <col min="6" max="6" width="10" style="2" customWidth="1"/>
    <col min="7" max="7" width="12.7109375" style="2" customWidth="1"/>
    <col min="8" max="8" width="11.140625" style="2" customWidth="1"/>
    <col min="9" max="9" width="37.5703125" style="2" customWidth="1"/>
    <col min="10" max="10" width="19" style="2" customWidth="1"/>
    <col min="11" max="11" width="19.28515625" style="2" customWidth="1"/>
    <col min="12" max="12" width="11.5703125" style="2" customWidth="1"/>
    <col min="13" max="13" width="20.7109375" style="2" customWidth="1"/>
    <col min="14" max="14" width="6.5703125" style="2" customWidth="1"/>
    <col min="15" max="15" width="12.7109375" style="2" customWidth="1"/>
    <col min="16" max="16" width="6.42578125" style="2" customWidth="1"/>
    <col min="17" max="17" width="13" style="2" customWidth="1"/>
    <col min="18" max="37" width="11.42578125" style="2" customWidth="1"/>
    <col min="38" max="16384" width="14.42578125" style="2"/>
  </cols>
  <sheetData>
    <row r="1" spans="1:37" ht="31.5" customHeight="1" x14ac:dyDescent="0.25">
      <c r="A1" s="198"/>
      <c r="B1" s="199"/>
      <c r="C1" s="204" t="s">
        <v>169</v>
      </c>
      <c r="D1" s="272"/>
      <c r="E1" s="272"/>
      <c r="F1" s="272"/>
      <c r="G1" s="272"/>
      <c r="H1" s="272"/>
      <c r="I1" s="272"/>
      <c r="J1" s="272"/>
      <c r="K1" s="272"/>
      <c r="L1" s="272"/>
      <c r="M1" s="273"/>
      <c r="N1" s="277" t="s">
        <v>205</v>
      </c>
      <c r="O1" s="277"/>
      <c r="P1" s="277"/>
      <c r="Q1" s="277"/>
      <c r="R1" s="1"/>
      <c r="S1" s="1"/>
      <c r="T1" s="1"/>
      <c r="U1" s="1"/>
      <c r="V1" s="1"/>
      <c r="W1" s="1"/>
      <c r="X1" s="1"/>
      <c r="Y1" s="1"/>
      <c r="Z1" s="1"/>
      <c r="AA1" s="1"/>
      <c r="AB1" s="1"/>
      <c r="AC1" s="1"/>
      <c r="AD1" s="1"/>
      <c r="AE1" s="1"/>
      <c r="AF1" s="1"/>
      <c r="AG1" s="1"/>
      <c r="AH1" s="1"/>
      <c r="AI1" s="1"/>
      <c r="AJ1" s="1"/>
      <c r="AK1" s="1"/>
    </row>
    <row r="2" spans="1:37" ht="27.75" customHeight="1" x14ac:dyDescent="0.25">
      <c r="A2" s="200"/>
      <c r="B2" s="201"/>
      <c r="C2" s="274"/>
      <c r="D2" s="275"/>
      <c r="E2" s="275"/>
      <c r="F2" s="275"/>
      <c r="G2" s="275"/>
      <c r="H2" s="275"/>
      <c r="I2" s="275"/>
      <c r="J2" s="275"/>
      <c r="K2" s="275"/>
      <c r="L2" s="275"/>
      <c r="M2" s="276"/>
      <c r="N2" s="277" t="s">
        <v>206</v>
      </c>
      <c r="O2" s="277"/>
      <c r="P2" s="277"/>
      <c r="Q2" s="277"/>
      <c r="R2" s="1"/>
      <c r="S2" s="1"/>
      <c r="T2" s="1"/>
      <c r="U2" s="1"/>
      <c r="V2" s="1"/>
      <c r="W2" s="1"/>
      <c r="X2" s="1"/>
      <c r="Y2" s="1"/>
      <c r="Z2" s="1"/>
      <c r="AA2" s="1"/>
      <c r="AB2" s="1"/>
      <c r="AC2" s="1"/>
      <c r="AD2" s="1"/>
      <c r="AE2" s="1"/>
      <c r="AF2" s="1"/>
      <c r="AG2" s="1"/>
      <c r="AH2" s="1"/>
      <c r="AI2" s="1"/>
      <c r="AJ2" s="1"/>
      <c r="AK2" s="1"/>
    </row>
    <row r="3" spans="1:37" ht="35.25" customHeight="1" x14ac:dyDescent="0.25">
      <c r="A3" s="202"/>
      <c r="B3" s="203"/>
      <c r="C3" s="194" t="s">
        <v>3</v>
      </c>
      <c r="D3" s="278"/>
      <c r="E3" s="278"/>
      <c r="F3" s="278"/>
      <c r="G3" s="278"/>
      <c r="H3" s="278"/>
      <c r="I3" s="278"/>
      <c r="J3" s="278"/>
      <c r="K3" s="278"/>
      <c r="L3" s="278"/>
      <c r="M3" s="279"/>
      <c r="N3" s="277" t="s">
        <v>4</v>
      </c>
      <c r="O3" s="277"/>
      <c r="P3" s="277"/>
      <c r="Q3" s="277"/>
      <c r="R3" s="1"/>
      <c r="S3" s="1"/>
      <c r="T3" s="1"/>
      <c r="U3" s="1"/>
      <c r="V3" s="1"/>
      <c r="W3" s="1"/>
      <c r="X3" s="1"/>
      <c r="Y3" s="1"/>
      <c r="Z3" s="1"/>
      <c r="AA3" s="1"/>
      <c r="AB3" s="1"/>
      <c r="AC3" s="1"/>
      <c r="AD3" s="1"/>
      <c r="AE3" s="1"/>
      <c r="AF3" s="1"/>
      <c r="AG3" s="1"/>
      <c r="AH3" s="1"/>
      <c r="AI3" s="1"/>
      <c r="AJ3" s="1"/>
      <c r="AK3" s="1"/>
    </row>
    <row r="4" spans="1:37" ht="25.5" customHeight="1" x14ac:dyDescent="0.25">
      <c r="A4" s="191" t="s">
        <v>5</v>
      </c>
      <c r="B4" s="176"/>
      <c r="C4" s="192" t="s">
        <v>169</v>
      </c>
      <c r="D4" s="183"/>
      <c r="E4" s="183"/>
      <c r="F4" s="183"/>
      <c r="G4" s="183"/>
      <c r="H4" s="183"/>
      <c r="I4" s="176"/>
      <c r="J4" s="193" t="s">
        <v>7</v>
      </c>
      <c r="K4" s="176"/>
      <c r="L4" s="194" t="s">
        <v>207</v>
      </c>
      <c r="M4" s="183"/>
      <c r="N4" s="206"/>
      <c r="O4" s="206"/>
      <c r="P4" s="206"/>
      <c r="Q4" s="203"/>
      <c r="R4" s="1"/>
      <c r="S4" s="1"/>
      <c r="T4" s="1"/>
      <c r="U4" s="1"/>
      <c r="V4" s="1"/>
      <c r="W4" s="1"/>
      <c r="X4" s="1"/>
      <c r="Y4" s="1"/>
      <c r="Z4" s="1"/>
      <c r="AA4" s="1"/>
      <c r="AB4" s="1"/>
      <c r="AC4" s="1"/>
      <c r="AD4" s="1"/>
      <c r="AE4" s="1"/>
      <c r="AF4" s="1"/>
      <c r="AG4" s="1"/>
      <c r="AH4" s="1"/>
      <c r="AI4" s="1"/>
      <c r="AJ4" s="1"/>
      <c r="AK4" s="1"/>
    </row>
    <row r="5" spans="1:37" ht="60" customHeight="1" x14ac:dyDescent="0.25">
      <c r="A5" s="194" t="s">
        <v>9</v>
      </c>
      <c r="B5" s="176"/>
      <c r="C5" s="192" t="str">
        <f>+IFERROR(VLOOKUP(C4,I124:J140,2,0)," ")</f>
        <v>Desarrollar estrategias y soluciones de tecnologías de la información y las comunicaciones que faciliten a los usuarios de la entidad el cumplimiento de su labor de manera óptima, oportuna y eficiente, generando valor agregado a las capacidades y servicios ofertados por la entidad frente a sus partes interesadas.</v>
      </c>
      <c r="D5" s="183"/>
      <c r="E5" s="183"/>
      <c r="F5" s="183"/>
      <c r="G5" s="183"/>
      <c r="H5" s="183"/>
      <c r="I5" s="176"/>
      <c r="J5" s="195" t="s">
        <v>10</v>
      </c>
      <c r="K5" s="176"/>
      <c r="L5" s="266" t="s">
        <v>208</v>
      </c>
      <c r="M5" s="267"/>
      <c r="N5" s="267"/>
      <c r="O5" s="267"/>
      <c r="P5" s="267"/>
      <c r="Q5" s="268"/>
      <c r="R5" s="1"/>
      <c r="S5" s="1"/>
      <c r="T5" s="1"/>
      <c r="U5" s="1"/>
      <c r="V5" s="1"/>
      <c r="W5" s="1"/>
      <c r="X5" s="1"/>
      <c r="Y5" s="1"/>
      <c r="Z5" s="1"/>
      <c r="AA5" s="1"/>
      <c r="AB5" s="1"/>
      <c r="AC5" s="1"/>
      <c r="AD5" s="1"/>
      <c r="AE5" s="1"/>
      <c r="AF5" s="1"/>
      <c r="AG5" s="1"/>
      <c r="AH5" s="1"/>
      <c r="AI5" s="1"/>
      <c r="AJ5" s="1"/>
      <c r="AK5" s="1"/>
    </row>
    <row r="6" spans="1:37" ht="15.75" customHeight="1"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ht="18" customHeight="1" x14ac:dyDescent="0.25">
      <c r="A7" s="269" t="s">
        <v>11</v>
      </c>
      <c r="B7" s="265" t="s">
        <v>12</v>
      </c>
      <c r="C7" s="264" t="s">
        <v>13</v>
      </c>
      <c r="D7" s="265" t="s">
        <v>14</v>
      </c>
      <c r="E7" s="265" t="s">
        <v>15</v>
      </c>
      <c r="F7" s="265" t="s">
        <v>16</v>
      </c>
      <c r="G7" s="264" t="s">
        <v>17</v>
      </c>
      <c r="H7" s="264" t="s">
        <v>18</v>
      </c>
      <c r="I7" s="264" t="s">
        <v>19</v>
      </c>
      <c r="J7" s="265" t="s">
        <v>20</v>
      </c>
      <c r="K7" s="265" t="s">
        <v>21</v>
      </c>
      <c r="L7" s="265" t="s">
        <v>22</v>
      </c>
      <c r="M7" s="265" t="s">
        <v>23</v>
      </c>
      <c r="N7" s="270" t="s">
        <v>24</v>
      </c>
      <c r="O7" s="271"/>
      <c r="P7" s="262" t="s">
        <v>25</v>
      </c>
      <c r="Q7" s="263"/>
      <c r="R7" s="1"/>
      <c r="S7" s="1"/>
      <c r="T7" s="1"/>
      <c r="U7" s="1"/>
      <c r="V7" s="1"/>
      <c r="W7" s="1"/>
      <c r="X7" s="1"/>
      <c r="Y7" s="1"/>
      <c r="Z7" s="1"/>
      <c r="AA7" s="1"/>
      <c r="AB7" s="1"/>
      <c r="AC7" s="1"/>
      <c r="AD7" s="1"/>
      <c r="AE7" s="1"/>
      <c r="AF7" s="1"/>
      <c r="AG7" s="1"/>
      <c r="AH7" s="1"/>
      <c r="AI7" s="1"/>
      <c r="AJ7" s="1"/>
      <c r="AK7" s="1"/>
    </row>
    <row r="8" spans="1:37" ht="21.75" customHeight="1" x14ac:dyDescent="0.25">
      <c r="A8" s="259"/>
      <c r="B8" s="251"/>
      <c r="C8" s="251"/>
      <c r="D8" s="251"/>
      <c r="E8" s="251"/>
      <c r="F8" s="251"/>
      <c r="G8" s="251"/>
      <c r="H8" s="251"/>
      <c r="I8" s="251"/>
      <c r="J8" s="251"/>
      <c r="K8" s="251"/>
      <c r="L8" s="251"/>
      <c r="M8" s="251"/>
      <c r="N8" s="17" t="s">
        <v>26</v>
      </c>
      <c r="O8" s="17" t="s">
        <v>27</v>
      </c>
      <c r="P8" s="18" t="s">
        <v>26</v>
      </c>
      <c r="Q8" s="48" t="s">
        <v>27</v>
      </c>
      <c r="R8" s="1"/>
      <c r="S8" s="1"/>
      <c r="T8" s="1"/>
      <c r="U8" s="1"/>
      <c r="V8" s="1"/>
      <c r="W8" s="1"/>
      <c r="X8" s="1"/>
      <c r="Y8" s="1"/>
      <c r="Z8" s="1"/>
      <c r="AA8" s="1"/>
      <c r="AB8" s="1"/>
      <c r="AC8" s="1"/>
      <c r="AD8" s="1"/>
      <c r="AE8" s="1"/>
      <c r="AF8" s="1"/>
      <c r="AG8" s="1"/>
      <c r="AH8" s="1"/>
      <c r="AI8" s="1"/>
      <c r="AJ8" s="1"/>
      <c r="AK8" s="1"/>
    </row>
    <row r="9" spans="1:37" ht="90.75" customHeight="1" x14ac:dyDescent="0.25">
      <c r="A9" s="257">
        <v>1</v>
      </c>
      <c r="B9" s="215" t="str">
        <f>+[3]Impacto!C6</f>
        <v>Perdida, manipulación y divulgación no autorizada de la información</v>
      </c>
      <c r="C9" s="212" t="s">
        <v>174</v>
      </c>
      <c r="D9" s="20" t="s">
        <v>209</v>
      </c>
      <c r="E9" s="212" t="str">
        <f>+IF(B9=0," ",VLOOKUP($B$7:$B$16,'[3]Valoración del Riesgo'!H:R,11,0))</f>
        <v>Posible</v>
      </c>
      <c r="F9" s="212" t="str">
        <f>+VLOOKUP($B$7:$B$16,[3]Impacto!C:O,13,0)</f>
        <v>Mayor</v>
      </c>
      <c r="G9" s="212" t="str">
        <f>+IFERROR(VLOOKUP($A$7:A9,'[3]Desc. Impacto'!Q:U,5,0)," ")</f>
        <v>Extremo</v>
      </c>
      <c r="H9" s="212" t="s">
        <v>82</v>
      </c>
      <c r="I9" s="20" t="s">
        <v>210</v>
      </c>
      <c r="J9" s="20" t="s">
        <v>211</v>
      </c>
      <c r="K9" s="20" t="s">
        <v>212</v>
      </c>
      <c r="L9" s="49">
        <v>43555</v>
      </c>
      <c r="M9" s="20" t="s">
        <v>213</v>
      </c>
      <c r="N9" s="22"/>
      <c r="O9" s="22"/>
      <c r="P9" s="22"/>
      <c r="Q9" s="50"/>
      <c r="R9" s="1"/>
      <c r="S9" s="1"/>
      <c r="T9" s="1"/>
      <c r="U9" s="1"/>
      <c r="V9" s="1"/>
      <c r="W9" s="1"/>
      <c r="X9" s="1"/>
      <c r="Y9" s="1"/>
      <c r="Z9" s="1"/>
      <c r="AA9" s="1"/>
      <c r="AB9" s="1"/>
      <c r="AC9" s="1"/>
      <c r="AD9" s="1"/>
      <c r="AE9" s="1"/>
      <c r="AF9" s="1"/>
      <c r="AG9" s="1"/>
      <c r="AH9" s="1"/>
      <c r="AI9" s="1"/>
      <c r="AJ9" s="1"/>
      <c r="AK9" s="1"/>
    </row>
    <row r="10" spans="1:37" ht="175.5" customHeight="1" x14ac:dyDescent="0.25">
      <c r="A10" s="258"/>
      <c r="B10" s="260"/>
      <c r="C10" s="250"/>
      <c r="D10" s="20" t="s">
        <v>214</v>
      </c>
      <c r="E10" s="250"/>
      <c r="F10" s="250"/>
      <c r="G10" s="250"/>
      <c r="H10" s="250"/>
      <c r="I10" s="51" t="s">
        <v>215</v>
      </c>
      <c r="J10" s="51" t="s">
        <v>216</v>
      </c>
      <c r="K10" s="51" t="s">
        <v>217</v>
      </c>
      <c r="L10" s="52">
        <v>43555</v>
      </c>
      <c r="M10" s="51" t="s">
        <v>218</v>
      </c>
      <c r="N10" s="22"/>
      <c r="O10" s="22"/>
      <c r="P10" s="22"/>
      <c r="Q10" s="50"/>
      <c r="R10" s="1"/>
      <c r="S10" s="1"/>
      <c r="T10" s="1"/>
      <c r="U10" s="1"/>
      <c r="V10" s="1"/>
      <c r="W10" s="1"/>
      <c r="X10" s="1"/>
      <c r="Y10" s="1"/>
      <c r="Z10" s="1"/>
      <c r="AA10" s="1"/>
      <c r="AB10" s="1"/>
      <c r="AC10" s="1"/>
      <c r="AD10" s="1"/>
      <c r="AE10" s="1"/>
      <c r="AF10" s="1"/>
      <c r="AG10" s="1"/>
      <c r="AH10" s="1"/>
      <c r="AI10" s="1"/>
      <c r="AJ10" s="1"/>
      <c r="AK10" s="1"/>
    </row>
    <row r="11" spans="1:37" ht="112.5" customHeight="1" x14ac:dyDescent="0.25">
      <c r="A11" s="259"/>
      <c r="B11" s="261"/>
      <c r="C11" s="251"/>
      <c r="D11" s="20" t="s">
        <v>219</v>
      </c>
      <c r="E11" s="251"/>
      <c r="F11" s="251"/>
      <c r="G11" s="251"/>
      <c r="H11" s="251"/>
      <c r="I11" s="20" t="s">
        <v>220</v>
      </c>
      <c r="J11" s="20" t="s">
        <v>221</v>
      </c>
      <c r="K11" s="20" t="s">
        <v>222</v>
      </c>
      <c r="L11" s="49">
        <v>43555</v>
      </c>
      <c r="M11" s="53" t="s">
        <v>223</v>
      </c>
      <c r="N11" s="22"/>
      <c r="O11" s="22"/>
      <c r="P11" s="22"/>
      <c r="Q11" s="50"/>
      <c r="R11" s="1"/>
      <c r="S11" s="1"/>
      <c r="T11" s="1"/>
      <c r="U11" s="1"/>
      <c r="V11" s="1"/>
      <c r="W11" s="1"/>
      <c r="X11" s="1"/>
      <c r="Y11" s="1"/>
      <c r="Z11" s="1"/>
      <c r="AA11" s="1"/>
      <c r="AB11" s="1"/>
      <c r="AC11" s="1"/>
      <c r="AD11" s="1"/>
      <c r="AE11" s="1"/>
      <c r="AF11" s="1"/>
      <c r="AG11" s="1"/>
      <c r="AH11" s="1"/>
      <c r="AI11" s="1"/>
      <c r="AJ11" s="1"/>
      <c r="AK11" s="1"/>
    </row>
    <row r="12" spans="1:37" ht="110.25" customHeight="1" x14ac:dyDescent="0.25">
      <c r="A12" s="257">
        <v>2</v>
      </c>
      <c r="B12" s="215" t="str">
        <f>+[3]Impacto!C7</f>
        <v>Baja disponibilidad en la prestación de infraestructura tecnológica, red y datos</v>
      </c>
      <c r="C12" s="215" t="s">
        <v>182</v>
      </c>
      <c r="D12" s="20" t="s">
        <v>224</v>
      </c>
      <c r="E12" s="212" t="str">
        <f>+IF(B12=0," ",VLOOKUP($B$7:$B$16,'[3]Valoración del Riesgo'!H:R,11,0))</f>
        <v>Probable</v>
      </c>
      <c r="F12" s="212" t="str">
        <f>+VLOOKUP($B$7:$B$16,[3]Impacto!C:O,13,0)</f>
        <v>Moderado</v>
      </c>
      <c r="G12" s="212" t="str">
        <f>+IFERROR(VLOOKUP($A$7:A12,'[3]Desc. Impacto'!Q:U,5,0)," ")</f>
        <v>Alto</v>
      </c>
      <c r="H12" s="212" t="s">
        <v>82</v>
      </c>
      <c r="I12" s="51" t="s">
        <v>225</v>
      </c>
      <c r="J12" s="20" t="s">
        <v>226</v>
      </c>
      <c r="K12" s="20" t="s">
        <v>227</v>
      </c>
      <c r="L12" s="49">
        <v>43555</v>
      </c>
      <c r="M12" s="20" t="s">
        <v>228</v>
      </c>
      <c r="N12" s="22"/>
      <c r="O12" s="22"/>
      <c r="P12" s="22"/>
      <c r="Q12" s="50"/>
      <c r="R12" s="1"/>
      <c r="S12" s="1"/>
      <c r="T12" s="1"/>
      <c r="U12" s="1"/>
      <c r="V12" s="1"/>
      <c r="W12" s="1"/>
      <c r="X12" s="1"/>
      <c r="Y12" s="1"/>
      <c r="Z12" s="1"/>
      <c r="AA12" s="1"/>
      <c r="AB12" s="1"/>
      <c r="AC12" s="1"/>
      <c r="AD12" s="1"/>
      <c r="AE12" s="1"/>
      <c r="AF12" s="1"/>
      <c r="AG12" s="1"/>
      <c r="AH12" s="1"/>
      <c r="AI12" s="1"/>
      <c r="AJ12" s="1"/>
      <c r="AK12" s="1"/>
    </row>
    <row r="13" spans="1:37" ht="105" customHeight="1" x14ac:dyDescent="0.25">
      <c r="A13" s="258"/>
      <c r="B13" s="260"/>
      <c r="C13" s="250"/>
      <c r="D13" s="20" t="s">
        <v>229</v>
      </c>
      <c r="E13" s="250"/>
      <c r="F13" s="250"/>
      <c r="G13" s="250"/>
      <c r="H13" s="250"/>
      <c r="I13" s="20" t="s">
        <v>230</v>
      </c>
      <c r="J13" s="51" t="s">
        <v>231</v>
      </c>
      <c r="K13" s="20" t="s">
        <v>232</v>
      </c>
      <c r="L13" s="49">
        <v>43555</v>
      </c>
      <c r="M13" s="20" t="s">
        <v>233</v>
      </c>
      <c r="N13" s="22"/>
      <c r="O13" s="22"/>
      <c r="P13" s="22"/>
      <c r="Q13" s="50"/>
      <c r="R13" s="1"/>
      <c r="S13" s="1"/>
      <c r="T13" s="1"/>
      <c r="U13" s="1"/>
      <c r="V13" s="1"/>
      <c r="W13" s="1"/>
      <c r="X13" s="1"/>
      <c r="Y13" s="1"/>
      <c r="Z13" s="1"/>
      <c r="AA13" s="1"/>
      <c r="AB13" s="1"/>
      <c r="AC13" s="1"/>
      <c r="AD13" s="1"/>
      <c r="AE13" s="1"/>
      <c r="AF13" s="1"/>
      <c r="AG13" s="1"/>
      <c r="AH13" s="1"/>
      <c r="AI13" s="1"/>
      <c r="AJ13" s="1"/>
      <c r="AK13" s="1"/>
    </row>
    <row r="14" spans="1:37" ht="130.5" customHeight="1" x14ac:dyDescent="0.25">
      <c r="A14" s="259"/>
      <c r="B14" s="261"/>
      <c r="C14" s="251"/>
      <c r="D14" s="20" t="s">
        <v>234</v>
      </c>
      <c r="E14" s="251"/>
      <c r="F14" s="251"/>
      <c r="G14" s="251"/>
      <c r="H14" s="251"/>
      <c r="I14" s="20" t="s">
        <v>235</v>
      </c>
      <c r="J14" s="20" t="s">
        <v>236</v>
      </c>
      <c r="K14" s="20" t="s">
        <v>227</v>
      </c>
      <c r="L14" s="49">
        <v>43555</v>
      </c>
      <c r="M14" s="20" t="s">
        <v>237</v>
      </c>
      <c r="N14" s="22"/>
      <c r="O14" s="22"/>
      <c r="P14" s="22"/>
      <c r="Q14" s="50"/>
      <c r="R14" s="1"/>
      <c r="S14" s="1"/>
      <c r="T14" s="1"/>
      <c r="U14" s="1"/>
      <c r="V14" s="1"/>
      <c r="W14" s="1"/>
      <c r="X14" s="1"/>
      <c r="Y14" s="1"/>
      <c r="Z14" s="1"/>
      <c r="AA14" s="1"/>
      <c r="AB14" s="1"/>
      <c r="AC14" s="1"/>
      <c r="AD14" s="1"/>
      <c r="AE14" s="1"/>
      <c r="AF14" s="1"/>
      <c r="AG14" s="1"/>
      <c r="AH14" s="1"/>
      <c r="AI14" s="1"/>
      <c r="AJ14" s="1"/>
      <c r="AK14" s="1"/>
    </row>
    <row r="15" spans="1:37" ht="90.75" customHeight="1" x14ac:dyDescent="0.25">
      <c r="A15" s="252">
        <v>3</v>
      </c>
      <c r="B15" s="253" t="str">
        <f>+[3]Impacto!C8</f>
        <v>Instalación de software ilegal o no licenciado en los computadores de la entidad</v>
      </c>
      <c r="C15" s="253" t="s">
        <v>179</v>
      </c>
      <c r="D15" s="54" t="s">
        <v>238</v>
      </c>
      <c r="E15" s="212" t="str">
        <f>+IF(B15=0," ",VLOOKUP($B$7:$B$16,'[3]Valoración del Riesgo'!H:R,11,0))</f>
        <v>Posible</v>
      </c>
      <c r="F15" s="212" t="str">
        <f>+VLOOKUP($B$7:$B$16,[3]Impacto!C:O,13,0)</f>
        <v>Moderado</v>
      </c>
      <c r="G15" s="212" t="str">
        <f>+IFERROR(VLOOKUP($A$7:A15,'[3]Desc. Impacto'!Q:U,5,0)," ")</f>
        <v>Alto</v>
      </c>
      <c r="H15" s="255" t="s">
        <v>82</v>
      </c>
      <c r="I15" s="55" t="s">
        <v>239</v>
      </c>
      <c r="J15" s="30" t="s">
        <v>240</v>
      </c>
      <c r="K15" s="30" t="s">
        <v>241</v>
      </c>
      <c r="L15" s="56">
        <v>43555</v>
      </c>
      <c r="M15" s="57" t="s">
        <v>242</v>
      </c>
      <c r="N15" s="22"/>
      <c r="O15" s="22"/>
      <c r="P15" s="22"/>
      <c r="Q15" s="50"/>
      <c r="R15" s="1"/>
      <c r="S15" s="1"/>
      <c r="T15" s="1"/>
      <c r="U15" s="1"/>
      <c r="V15" s="1"/>
      <c r="W15" s="1"/>
      <c r="X15" s="1"/>
      <c r="Y15" s="1"/>
      <c r="Z15" s="1"/>
      <c r="AA15" s="1"/>
      <c r="AB15" s="1"/>
      <c r="AC15" s="1"/>
      <c r="AD15" s="1"/>
      <c r="AE15" s="1"/>
      <c r="AF15" s="1"/>
      <c r="AG15" s="1"/>
      <c r="AH15" s="1"/>
      <c r="AI15" s="1"/>
      <c r="AJ15" s="1"/>
      <c r="AK15" s="1"/>
    </row>
    <row r="16" spans="1:37" ht="90.75" customHeight="1" x14ac:dyDescent="0.25">
      <c r="A16" s="252"/>
      <c r="B16" s="253"/>
      <c r="C16" s="253"/>
      <c r="D16" s="54" t="s">
        <v>238</v>
      </c>
      <c r="E16" s="254"/>
      <c r="F16" s="254"/>
      <c r="G16" s="254"/>
      <c r="H16" s="256"/>
      <c r="I16" s="58" t="s">
        <v>243</v>
      </c>
      <c r="J16" s="58" t="s">
        <v>244</v>
      </c>
      <c r="K16" s="58" t="s">
        <v>245</v>
      </c>
      <c r="L16" s="59">
        <v>43555</v>
      </c>
      <c r="M16" s="60" t="s">
        <v>246</v>
      </c>
      <c r="N16" s="61"/>
      <c r="O16" s="22"/>
      <c r="P16" s="22"/>
      <c r="Q16" s="50"/>
      <c r="R16" s="1"/>
      <c r="S16" s="1"/>
      <c r="T16" s="1"/>
      <c r="U16" s="1"/>
      <c r="V16" s="1"/>
      <c r="W16" s="1"/>
      <c r="X16" s="1"/>
      <c r="Y16" s="1"/>
      <c r="Z16" s="1"/>
      <c r="AA16" s="1"/>
      <c r="AB16" s="1"/>
      <c r="AC16" s="1"/>
      <c r="AD16" s="1"/>
      <c r="AE16" s="1"/>
      <c r="AF16" s="1"/>
      <c r="AG16" s="1"/>
      <c r="AH16" s="1"/>
      <c r="AI16" s="1"/>
      <c r="AJ16" s="1"/>
      <c r="AK16" s="1"/>
    </row>
    <row r="17" spans="1:37" ht="69.75" customHeight="1" x14ac:dyDescent="0.25">
      <c r="A17" s="1"/>
      <c r="B17" s="1"/>
      <c r="C17" s="62"/>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ht="23.2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ht="15.75" customHeight="1" x14ac:dyDescent="0.25">
      <c r="A19" s="1"/>
      <c r="B19" s="248" t="s">
        <v>60</v>
      </c>
      <c r="C19" s="248"/>
      <c r="D19" s="248"/>
      <c r="E19" s="248"/>
      <c r="F19" s="248"/>
      <c r="G19" s="248"/>
      <c r="H19" s="1"/>
      <c r="I19" s="248" t="s">
        <v>61</v>
      </c>
      <c r="J19" s="248"/>
      <c r="K19" s="248"/>
      <c r="L19" s="248"/>
      <c r="M19" s="248"/>
      <c r="N19" s="1"/>
      <c r="O19" s="1"/>
      <c r="P19" s="1"/>
      <c r="Q19" s="1"/>
      <c r="R19" s="1"/>
      <c r="S19" s="1"/>
      <c r="T19" s="1"/>
      <c r="U19" s="1"/>
      <c r="V19" s="1"/>
      <c r="W19" s="1"/>
      <c r="X19" s="1"/>
      <c r="Y19" s="1"/>
      <c r="Z19" s="1"/>
      <c r="AA19" s="1"/>
      <c r="AB19" s="1"/>
      <c r="AC19" s="1"/>
      <c r="AD19" s="1"/>
      <c r="AE19" s="1"/>
      <c r="AF19" s="1"/>
      <c r="AG19" s="1"/>
      <c r="AH19" s="1"/>
      <c r="AI19" s="1"/>
      <c r="AJ19" s="1"/>
      <c r="AK19" s="1"/>
    </row>
    <row r="20" spans="1:37" ht="15.75" customHeight="1" x14ac:dyDescent="0.25">
      <c r="A20" s="1"/>
      <c r="B20" s="248" t="s">
        <v>62</v>
      </c>
      <c r="C20" s="249"/>
      <c r="D20" s="63" t="s">
        <v>63</v>
      </c>
      <c r="E20" s="63" t="s">
        <v>64</v>
      </c>
      <c r="F20" s="248" t="s">
        <v>65</v>
      </c>
      <c r="G20" s="248"/>
      <c r="H20" s="1"/>
      <c r="I20" s="63" t="s">
        <v>62</v>
      </c>
      <c r="J20" s="63" t="s">
        <v>63</v>
      </c>
      <c r="K20" s="63" t="s">
        <v>64</v>
      </c>
      <c r="L20" s="248" t="s">
        <v>65</v>
      </c>
      <c r="M20" s="248"/>
      <c r="N20" s="1"/>
      <c r="O20" s="1"/>
      <c r="P20" s="1"/>
      <c r="Q20" s="1"/>
      <c r="R20" s="1"/>
      <c r="S20" s="1"/>
      <c r="T20" s="1"/>
      <c r="U20" s="1"/>
      <c r="V20" s="1"/>
      <c r="W20" s="1"/>
      <c r="X20" s="1"/>
      <c r="Y20" s="1"/>
      <c r="Z20" s="1"/>
      <c r="AA20" s="1"/>
      <c r="AB20" s="1"/>
      <c r="AC20" s="1"/>
      <c r="AD20" s="1"/>
      <c r="AE20" s="1"/>
      <c r="AF20" s="1"/>
      <c r="AG20" s="1"/>
      <c r="AH20" s="1"/>
      <c r="AI20" s="1"/>
      <c r="AJ20" s="1"/>
      <c r="AK20" s="1"/>
    </row>
    <row r="21" spans="1:37" ht="31.5" customHeight="1" x14ac:dyDescent="0.3">
      <c r="A21" s="1"/>
      <c r="B21" s="245" t="s">
        <v>247</v>
      </c>
      <c r="C21" s="246"/>
      <c r="D21" s="64" t="s">
        <v>248</v>
      </c>
      <c r="E21" s="64" t="s">
        <v>68</v>
      </c>
      <c r="F21" s="177" t="s">
        <v>73</v>
      </c>
      <c r="G21" s="210"/>
      <c r="H21" s="1"/>
      <c r="I21" s="65" t="s">
        <v>249</v>
      </c>
      <c r="J21" s="64" t="s">
        <v>248</v>
      </c>
      <c r="K21" s="66" t="s">
        <v>250</v>
      </c>
      <c r="L21" s="177" t="s">
        <v>73</v>
      </c>
      <c r="M21" s="210"/>
      <c r="N21" s="1"/>
      <c r="O21" s="1"/>
      <c r="P21" s="1"/>
      <c r="Q21" s="1"/>
      <c r="R21" s="1"/>
      <c r="S21" s="1"/>
      <c r="T21" s="1"/>
      <c r="U21" s="1"/>
      <c r="V21" s="1"/>
      <c r="W21" s="1"/>
      <c r="X21" s="1"/>
      <c r="Y21" s="1"/>
      <c r="Z21" s="1"/>
      <c r="AA21" s="1"/>
      <c r="AB21" s="1"/>
      <c r="AC21" s="1"/>
      <c r="AD21" s="1"/>
      <c r="AE21" s="1"/>
      <c r="AF21" s="1"/>
      <c r="AG21" s="1"/>
      <c r="AH21" s="1"/>
      <c r="AI21" s="1"/>
      <c r="AJ21" s="1"/>
      <c r="AK21" s="1"/>
    </row>
    <row r="22" spans="1:37" ht="49.5" customHeight="1" x14ac:dyDescent="0.3">
      <c r="A22" s="1"/>
      <c r="B22" s="245"/>
      <c r="C22" s="246"/>
      <c r="D22" s="64"/>
      <c r="E22" s="64"/>
      <c r="F22" s="247"/>
      <c r="G22" s="247"/>
      <c r="H22" s="1"/>
      <c r="I22" s="65" t="s">
        <v>207</v>
      </c>
      <c r="J22" s="66" t="s">
        <v>251</v>
      </c>
      <c r="K22" s="66" t="s">
        <v>71</v>
      </c>
      <c r="L22" s="177" t="s">
        <v>73</v>
      </c>
      <c r="M22" s="210"/>
      <c r="N22" s="1"/>
      <c r="O22" s="1"/>
      <c r="P22" s="1"/>
      <c r="Q22" s="1"/>
      <c r="R22" s="1"/>
      <c r="S22" s="1"/>
      <c r="T22" s="1"/>
      <c r="U22" s="1"/>
      <c r="V22" s="1"/>
      <c r="W22" s="1"/>
      <c r="X22" s="1"/>
      <c r="Y22" s="1"/>
      <c r="Z22" s="1"/>
      <c r="AA22" s="1"/>
      <c r="AB22" s="1"/>
      <c r="AC22" s="1"/>
      <c r="AD22" s="1"/>
      <c r="AE22" s="1"/>
      <c r="AF22" s="1"/>
      <c r="AG22" s="1"/>
      <c r="AH22" s="1"/>
      <c r="AI22" s="1"/>
      <c r="AJ22" s="1"/>
      <c r="AK22" s="1"/>
    </row>
    <row r="23" spans="1:37"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15.75" customHeight="1" x14ac:dyDescent="0.25">
      <c r="A53" s="1"/>
      <c r="B53" s="1"/>
      <c r="C53" s="67"/>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15.75" customHeight="1" x14ac:dyDescent="0.25">
      <c r="A54" s="1"/>
      <c r="B54" s="1"/>
      <c r="C54" s="67"/>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15.75" customHeight="1" x14ac:dyDescent="0.25">
      <c r="A55" s="1"/>
      <c r="B55" s="1"/>
      <c r="C55" s="67"/>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48" customHeight="1" x14ac:dyDescent="0.25">
      <c r="A124" s="1"/>
      <c r="B124" s="1"/>
      <c r="C124" s="1"/>
      <c r="D124" s="1" t="s">
        <v>93</v>
      </c>
      <c r="E124" s="1"/>
      <c r="F124" s="1"/>
      <c r="G124" s="1"/>
      <c r="H124" s="1" t="s">
        <v>162</v>
      </c>
      <c r="I124" s="41" t="s">
        <v>77</v>
      </c>
      <c r="J124" s="42" t="s">
        <v>163</v>
      </c>
      <c r="K124" s="43"/>
      <c r="L124" s="43"/>
      <c r="M124" s="43"/>
      <c r="N124" s="43"/>
      <c r="O124" s="43"/>
      <c r="P124" s="1"/>
      <c r="Q124" s="44"/>
      <c r="R124" s="44"/>
      <c r="S124" s="44"/>
      <c r="T124" s="44"/>
      <c r="U124" s="44"/>
      <c r="V124" s="44"/>
      <c r="W124" s="44"/>
      <c r="X124" s="44"/>
      <c r="Y124" s="44"/>
      <c r="Z124" s="1"/>
      <c r="AA124" s="1"/>
      <c r="AB124" s="1"/>
      <c r="AC124" s="1"/>
      <c r="AD124" s="1"/>
      <c r="AE124" s="1"/>
      <c r="AF124" s="1"/>
      <c r="AG124" s="1"/>
      <c r="AH124" s="1"/>
      <c r="AI124" s="1"/>
      <c r="AJ124" s="1"/>
      <c r="AK124" s="1"/>
    </row>
    <row r="125" spans="1:37" ht="47.25" customHeight="1" x14ac:dyDescent="0.25">
      <c r="A125" s="1"/>
      <c r="B125" s="1"/>
      <c r="C125" s="1"/>
      <c r="D125" s="1" t="s">
        <v>164</v>
      </c>
      <c r="E125" s="1"/>
      <c r="F125" s="1"/>
      <c r="G125" s="1"/>
      <c r="H125" s="1" t="s">
        <v>30</v>
      </c>
      <c r="I125" s="41" t="s">
        <v>6</v>
      </c>
      <c r="J125" s="45" t="s">
        <v>72</v>
      </c>
      <c r="K125" s="43"/>
      <c r="L125" s="43"/>
      <c r="M125" s="43"/>
      <c r="N125" s="43"/>
      <c r="O125" s="43"/>
      <c r="P125" s="1"/>
      <c r="Q125" s="46"/>
      <c r="R125" s="46"/>
      <c r="S125" s="46"/>
      <c r="T125" s="46"/>
      <c r="U125" s="46"/>
      <c r="V125" s="46"/>
      <c r="W125" s="46"/>
      <c r="X125" s="46"/>
      <c r="Y125" s="46"/>
      <c r="Z125" s="1"/>
      <c r="AA125" s="1"/>
      <c r="AB125" s="1"/>
      <c r="AC125" s="1"/>
      <c r="AD125" s="1"/>
      <c r="AE125" s="1"/>
      <c r="AF125" s="1"/>
      <c r="AG125" s="1"/>
      <c r="AH125" s="1"/>
      <c r="AI125" s="1"/>
      <c r="AJ125" s="1"/>
      <c r="AK125" s="1"/>
    </row>
    <row r="126" spans="1:37" ht="50.25" customHeight="1" x14ac:dyDescent="0.25">
      <c r="A126" s="1"/>
      <c r="B126" s="1"/>
      <c r="C126" s="1"/>
      <c r="D126" s="1" t="s">
        <v>165</v>
      </c>
      <c r="E126" s="1"/>
      <c r="F126" s="1"/>
      <c r="G126" s="1"/>
      <c r="H126" s="1" t="s">
        <v>82</v>
      </c>
      <c r="I126" s="41" t="s">
        <v>166</v>
      </c>
      <c r="J126" s="42" t="s">
        <v>167</v>
      </c>
      <c r="K126" s="43"/>
      <c r="L126" s="43"/>
      <c r="M126" s="43"/>
      <c r="N126" s="43"/>
      <c r="O126" s="43"/>
      <c r="P126" s="1"/>
      <c r="Q126" s="44"/>
      <c r="R126" s="44"/>
      <c r="S126" s="44"/>
      <c r="T126" s="44"/>
      <c r="U126" s="44"/>
      <c r="V126" s="44"/>
      <c r="W126" s="44"/>
      <c r="X126" s="44"/>
      <c r="Y126" s="44"/>
      <c r="Z126" s="1"/>
      <c r="AA126" s="1"/>
      <c r="AB126" s="1"/>
      <c r="AC126" s="1"/>
      <c r="AD126" s="1"/>
      <c r="AE126" s="1"/>
      <c r="AF126" s="1"/>
      <c r="AG126" s="1"/>
      <c r="AH126" s="1"/>
      <c r="AI126" s="1"/>
      <c r="AJ126" s="1"/>
      <c r="AK126" s="1"/>
    </row>
    <row r="127" spans="1:37" ht="48.75" customHeight="1" x14ac:dyDescent="0.25">
      <c r="A127" s="1"/>
      <c r="B127" s="1"/>
      <c r="C127" s="1"/>
      <c r="D127" s="1" t="s">
        <v>80</v>
      </c>
      <c r="E127" s="1"/>
      <c r="F127" s="1"/>
      <c r="G127" s="1"/>
      <c r="H127" s="1" t="s">
        <v>168</v>
      </c>
      <c r="I127" s="41" t="s">
        <v>169</v>
      </c>
      <c r="J127" s="42" t="s">
        <v>170</v>
      </c>
      <c r="K127" s="43"/>
      <c r="L127" s="43"/>
      <c r="M127" s="43"/>
      <c r="N127" s="43"/>
      <c r="O127" s="43"/>
      <c r="P127" s="1"/>
      <c r="Q127" s="44"/>
      <c r="R127" s="44"/>
      <c r="S127" s="44"/>
      <c r="T127" s="44"/>
      <c r="U127" s="44"/>
      <c r="V127" s="44"/>
      <c r="W127" s="44"/>
      <c r="X127" s="44"/>
      <c r="Y127" s="44"/>
      <c r="Z127" s="1"/>
      <c r="AA127" s="1"/>
      <c r="AB127" s="1"/>
      <c r="AC127" s="1"/>
      <c r="AD127" s="1"/>
      <c r="AE127" s="1"/>
      <c r="AF127" s="1"/>
      <c r="AG127" s="1"/>
      <c r="AH127" s="1"/>
      <c r="AI127" s="1"/>
      <c r="AJ127" s="1"/>
      <c r="AK127" s="1"/>
    </row>
    <row r="128" spans="1:37" ht="50.25" customHeight="1" x14ac:dyDescent="0.25">
      <c r="A128" s="1"/>
      <c r="B128" s="1"/>
      <c r="C128" s="1"/>
      <c r="D128" s="1" t="s">
        <v>171</v>
      </c>
      <c r="E128" s="1"/>
      <c r="F128" s="1"/>
      <c r="G128" s="1"/>
      <c r="H128" s="1"/>
      <c r="I128" s="41" t="s">
        <v>252</v>
      </c>
      <c r="J128" s="42" t="s">
        <v>173</v>
      </c>
      <c r="K128" s="43"/>
      <c r="L128" s="43"/>
      <c r="M128" s="43"/>
      <c r="N128" s="43"/>
      <c r="O128" s="43"/>
      <c r="P128" s="1"/>
      <c r="Q128" s="44"/>
      <c r="R128" s="44"/>
      <c r="S128" s="44"/>
      <c r="T128" s="44"/>
      <c r="U128" s="44"/>
      <c r="V128" s="44"/>
      <c r="W128" s="44"/>
      <c r="X128" s="44"/>
      <c r="Y128" s="44"/>
      <c r="Z128" s="1"/>
      <c r="AA128" s="1"/>
      <c r="AB128" s="1"/>
      <c r="AC128" s="1"/>
      <c r="AD128" s="1"/>
      <c r="AE128" s="1"/>
      <c r="AF128" s="1"/>
      <c r="AG128" s="1"/>
      <c r="AH128" s="1"/>
      <c r="AI128" s="1"/>
      <c r="AJ128" s="1"/>
      <c r="AK128" s="1"/>
    </row>
    <row r="129" spans="1:37" ht="49.5" customHeight="1" x14ac:dyDescent="0.25">
      <c r="A129" s="1"/>
      <c r="B129" s="1"/>
      <c r="C129" s="1"/>
      <c r="D129" s="1" t="s">
        <v>174</v>
      </c>
      <c r="E129" s="1"/>
      <c r="F129" s="1"/>
      <c r="G129" s="1"/>
      <c r="H129" s="1"/>
      <c r="I129" s="41" t="s">
        <v>175</v>
      </c>
      <c r="J129" s="42" t="s">
        <v>176</v>
      </c>
      <c r="K129" s="43"/>
      <c r="L129" s="43"/>
      <c r="M129" s="43"/>
      <c r="N129" s="43"/>
      <c r="O129" s="43"/>
      <c r="P129" s="1"/>
      <c r="Q129" s="44"/>
      <c r="R129" s="44"/>
      <c r="S129" s="44"/>
      <c r="T129" s="44"/>
      <c r="U129" s="44"/>
      <c r="V129" s="44"/>
      <c r="W129" s="44"/>
      <c r="X129" s="44"/>
      <c r="Y129" s="44"/>
      <c r="Z129" s="1"/>
      <c r="AA129" s="1"/>
      <c r="AB129" s="1"/>
      <c r="AC129" s="1"/>
      <c r="AD129" s="1"/>
      <c r="AE129" s="1"/>
      <c r="AF129" s="1"/>
      <c r="AG129" s="1"/>
      <c r="AH129" s="1"/>
      <c r="AI129" s="1"/>
      <c r="AJ129" s="1"/>
      <c r="AK129" s="1"/>
    </row>
    <row r="130" spans="1:37" ht="48" customHeight="1" x14ac:dyDescent="0.25">
      <c r="A130" s="1"/>
      <c r="B130" s="1"/>
      <c r="C130" s="1"/>
      <c r="D130" s="1" t="s">
        <v>28</v>
      </c>
      <c r="E130" s="1"/>
      <c r="F130" s="1"/>
      <c r="G130" s="1"/>
      <c r="H130" s="1"/>
      <c r="I130" s="41" t="s">
        <v>177</v>
      </c>
      <c r="J130" s="42" t="s">
        <v>178</v>
      </c>
      <c r="K130" s="43"/>
      <c r="L130" s="43"/>
      <c r="M130" s="43"/>
      <c r="N130" s="43"/>
      <c r="O130" s="43"/>
      <c r="P130" s="1"/>
      <c r="Q130" s="44"/>
      <c r="R130" s="44"/>
      <c r="S130" s="44"/>
      <c r="T130" s="44"/>
      <c r="U130" s="44"/>
      <c r="V130" s="44"/>
      <c r="W130" s="44"/>
      <c r="X130" s="44"/>
      <c r="Y130" s="44"/>
      <c r="Z130" s="1"/>
      <c r="AA130" s="1"/>
      <c r="AB130" s="1"/>
      <c r="AC130" s="1"/>
      <c r="AD130" s="1"/>
      <c r="AE130" s="1"/>
      <c r="AF130" s="1"/>
      <c r="AG130" s="1"/>
      <c r="AH130" s="1"/>
      <c r="AI130" s="1"/>
      <c r="AJ130" s="1"/>
      <c r="AK130" s="1"/>
    </row>
    <row r="131" spans="1:37" ht="48.75" customHeight="1" x14ac:dyDescent="0.25">
      <c r="A131" s="1"/>
      <c r="B131" s="1"/>
      <c r="C131" s="1"/>
      <c r="D131" s="1" t="s">
        <v>179</v>
      </c>
      <c r="E131" s="1"/>
      <c r="F131" s="1"/>
      <c r="G131" s="1"/>
      <c r="H131" s="1"/>
      <c r="I131" s="41" t="s">
        <v>253</v>
      </c>
      <c r="J131" s="42" t="s">
        <v>181</v>
      </c>
      <c r="K131" s="43"/>
      <c r="L131" s="43"/>
      <c r="M131" s="43"/>
      <c r="N131" s="43"/>
      <c r="O131" s="43"/>
      <c r="P131" s="1"/>
      <c r="Q131" s="44"/>
      <c r="R131" s="44"/>
      <c r="S131" s="44"/>
      <c r="T131" s="44"/>
      <c r="U131" s="44"/>
      <c r="V131" s="44"/>
      <c r="W131" s="44"/>
      <c r="X131" s="44"/>
      <c r="Y131" s="44"/>
      <c r="Z131" s="1"/>
      <c r="AA131" s="1"/>
      <c r="AB131" s="1"/>
      <c r="AC131" s="1"/>
      <c r="AD131" s="1"/>
      <c r="AE131" s="1"/>
      <c r="AF131" s="1"/>
      <c r="AG131" s="1"/>
      <c r="AH131" s="1"/>
      <c r="AI131" s="1"/>
      <c r="AJ131" s="1"/>
      <c r="AK131" s="1"/>
    </row>
    <row r="132" spans="1:37" ht="43.5" customHeight="1" x14ac:dyDescent="0.25">
      <c r="A132" s="1"/>
      <c r="B132" s="1"/>
      <c r="C132" s="1"/>
      <c r="D132" s="1" t="s">
        <v>182</v>
      </c>
      <c r="E132" s="1"/>
      <c r="F132" s="1"/>
      <c r="G132" s="1"/>
      <c r="H132" s="1"/>
      <c r="I132" s="41" t="s">
        <v>183</v>
      </c>
      <c r="J132" s="42" t="s">
        <v>184</v>
      </c>
      <c r="K132" s="43"/>
      <c r="L132" s="43"/>
      <c r="M132" s="43"/>
      <c r="N132" s="43"/>
      <c r="O132" s="43"/>
      <c r="P132" s="1"/>
      <c r="Q132" s="44"/>
      <c r="R132" s="44"/>
      <c r="S132" s="44"/>
      <c r="T132" s="44"/>
      <c r="U132" s="44"/>
      <c r="V132" s="44"/>
      <c r="W132" s="44"/>
      <c r="X132" s="44"/>
      <c r="Y132" s="44"/>
      <c r="Z132" s="1"/>
      <c r="AA132" s="1"/>
      <c r="AB132" s="1"/>
      <c r="AC132" s="1"/>
      <c r="AD132" s="1"/>
      <c r="AE132" s="1"/>
      <c r="AF132" s="1"/>
      <c r="AG132" s="1"/>
      <c r="AH132" s="1"/>
      <c r="AI132" s="1"/>
      <c r="AJ132" s="1"/>
      <c r="AK132" s="1"/>
    </row>
    <row r="133" spans="1:37" ht="32.25" customHeight="1" x14ac:dyDescent="0.25">
      <c r="A133" s="1"/>
      <c r="B133" s="1"/>
      <c r="C133" s="1"/>
      <c r="D133" s="1"/>
      <c r="E133" s="1"/>
      <c r="F133" s="1"/>
      <c r="G133" s="1"/>
      <c r="H133" s="1"/>
      <c r="I133" s="41" t="s">
        <v>185</v>
      </c>
      <c r="J133" s="42" t="s">
        <v>186</v>
      </c>
      <c r="K133" s="43"/>
      <c r="L133" s="43"/>
      <c r="M133" s="43"/>
      <c r="N133" s="43"/>
      <c r="O133" s="43"/>
      <c r="P133" s="1"/>
      <c r="Q133" s="44"/>
      <c r="R133" s="44"/>
      <c r="S133" s="44"/>
      <c r="T133" s="44"/>
      <c r="U133" s="44"/>
      <c r="V133" s="44"/>
      <c r="W133" s="44"/>
      <c r="X133" s="44"/>
      <c r="Y133" s="44"/>
      <c r="Z133" s="1"/>
      <c r="AA133" s="1"/>
      <c r="AB133" s="1"/>
      <c r="AC133" s="1"/>
      <c r="AD133" s="1"/>
      <c r="AE133" s="1"/>
      <c r="AF133" s="1"/>
      <c r="AG133" s="1"/>
      <c r="AH133" s="1"/>
      <c r="AI133" s="1"/>
      <c r="AJ133" s="1"/>
      <c r="AK133" s="1"/>
    </row>
    <row r="134" spans="1:37" ht="48" customHeight="1" x14ac:dyDescent="0.25">
      <c r="A134" s="1"/>
      <c r="B134" s="1"/>
      <c r="C134" s="1"/>
      <c r="D134" s="1"/>
      <c r="E134" s="1"/>
      <c r="F134" s="1"/>
      <c r="G134" s="1"/>
      <c r="H134" s="1"/>
      <c r="I134" s="41" t="s">
        <v>187</v>
      </c>
      <c r="J134" s="42" t="s">
        <v>188</v>
      </c>
      <c r="K134" s="43"/>
      <c r="L134" s="43"/>
      <c r="M134" s="43"/>
      <c r="N134" s="43"/>
      <c r="O134" s="43"/>
      <c r="P134" s="1"/>
      <c r="Q134" s="44"/>
      <c r="R134" s="44"/>
      <c r="S134" s="44"/>
      <c r="T134" s="44"/>
      <c r="U134" s="44"/>
      <c r="V134" s="44"/>
      <c r="W134" s="44"/>
      <c r="X134" s="44"/>
      <c r="Y134" s="44"/>
      <c r="Z134" s="1"/>
      <c r="AA134" s="1"/>
      <c r="AB134" s="1"/>
      <c r="AC134" s="1"/>
      <c r="AD134" s="1"/>
      <c r="AE134" s="1"/>
      <c r="AF134" s="1"/>
      <c r="AG134" s="1"/>
      <c r="AH134" s="1"/>
      <c r="AI134" s="1"/>
      <c r="AJ134" s="1"/>
      <c r="AK134" s="1"/>
    </row>
    <row r="135" spans="1:37" ht="31.5" customHeight="1" x14ac:dyDescent="0.25">
      <c r="A135" s="1"/>
      <c r="B135" s="1"/>
      <c r="C135" s="1"/>
      <c r="D135" s="1"/>
      <c r="E135" s="1"/>
      <c r="F135" s="1"/>
      <c r="G135" s="1"/>
      <c r="H135" s="1"/>
      <c r="I135" s="41" t="s">
        <v>189</v>
      </c>
      <c r="J135" s="42" t="s">
        <v>190</v>
      </c>
      <c r="K135" s="43"/>
      <c r="L135" s="43"/>
      <c r="M135" s="43"/>
      <c r="N135" s="43"/>
      <c r="O135" s="43"/>
      <c r="P135" s="1"/>
      <c r="Q135" s="44"/>
      <c r="R135" s="44"/>
      <c r="S135" s="44"/>
      <c r="T135" s="44"/>
      <c r="U135" s="44"/>
      <c r="V135" s="44"/>
      <c r="W135" s="44"/>
      <c r="X135" s="44"/>
      <c r="Y135" s="44"/>
      <c r="Z135" s="1"/>
      <c r="AA135" s="1"/>
      <c r="AB135" s="1"/>
      <c r="AC135" s="1"/>
      <c r="AD135" s="1"/>
      <c r="AE135" s="1"/>
      <c r="AF135" s="1"/>
      <c r="AG135" s="1"/>
      <c r="AH135" s="1"/>
      <c r="AI135" s="1"/>
      <c r="AJ135" s="1"/>
      <c r="AK135" s="1"/>
    </row>
    <row r="136" spans="1:37" ht="32.25" customHeight="1" x14ac:dyDescent="0.25">
      <c r="A136" s="1"/>
      <c r="B136" s="1"/>
      <c r="C136" s="1"/>
      <c r="D136" s="1"/>
      <c r="E136" s="1"/>
      <c r="F136" s="1"/>
      <c r="G136" s="1"/>
      <c r="H136" s="1"/>
      <c r="I136" s="41" t="s">
        <v>191</v>
      </c>
      <c r="J136" s="42" t="s">
        <v>192</v>
      </c>
      <c r="K136" s="43"/>
      <c r="L136" s="43"/>
      <c r="M136" s="43"/>
      <c r="N136" s="43"/>
      <c r="O136" s="43"/>
      <c r="P136" s="1"/>
      <c r="Q136" s="44"/>
      <c r="R136" s="44"/>
      <c r="S136" s="44"/>
      <c r="T136" s="44"/>
      <c r="U136" s="44"/>
      <c r="V136" s="44"/>
      <c r="W136" s="44"/>
      <c r="X136" s="44"/>
      <c r="Y136" s="44"/>
      <c r="Z136" s="1"/>
      <c r="AA136" s="1"/>
      <c r="AB136" s="1"/>
      <c r="AC136" s="1"/>
      <c r="AD136" s="1"/>
      <c r="AE136" s="1"/>
      <c r="AF136" s="1"/>
      <c r="AG136" s="1"/>
      <c r="AH136" s="1"/>
      <c r="AI136" s="1"/>
      <c r="AJ136" s="1"/>
      <c r="AK136" s="1"/>
    </row>
    <row r="137" spans="1:37" ht="47.25" customHeight="1" x14ac:dyDescent="0.25">
      <c r="A137" s="1"/>
      <c r="B137" s="1"/>
      <c r="C137" s="1"/>
      <c r="D137" s="1"/>
      <c r="E137" s="1"/>
      <c r="F137" s="1"/>
      <c r="G137" s="1"/>
      <c r="H137" s="1"/>
      <c r="I137" s="41" t="s">
        <v>193</v>
      </c>
      <c r="J137" s="42" t="s">
        <v>194</v>
      </c>
      <c r="K137" s="43"/>
      <c r="L137" s="43"/>
      <c r="M137" s="43"/>
      <c r="N137" s="43"/>
      <c r="O137" s="43"/>
      <c r="P137" s="1"/>
      <c r="Q137" s="44"/>
      <c r="R137" s="44"/>
      <c r="S137" s="44"/>
      <c r="T137" s="44"/>
      <c r="U137" s="44"/>
      <c r="V137" s="44"/>
      <c r="W137" s="44"/>
      <c r="X137" s="44"/>
      <c r="Y137" s="44"/>
      <c r="Z137" s="1"/>
      <c r="AA137" s="1"/>
      <c r="AB137" s="1"/>
      <c r="AC137" s="1"/>
      <c r="AD137" s="1"/>
      <c r="AE137" s="1"/>
      <c r="AF137" s="1"/>
      <c r="AG137" s="1"/>
      <c r="AH137" s="1"/>
      <c r="AI137" s="1"/>
      <c r="AJ137" s="1"/>
      <c r="AK137" s="1"/>
    </row>
    <row r="138" spans="1:37" ht="48" customHeight="1" x14ac:dyDescent="0.25">
      <c r="A138" s="1"/>
      <c r="B138" s="1"/>
      <c r="C138" s="1"/>
      <c r="D138" s="1"/>
      <c r="E138" s="1"/>
      <c r="F138" s="1"/>
      <c r="G138" s="1"/>
      <c r="H138" s="1"/>
      <c r="I138" s="41" t="s">
        <v>195</v>
      </c>
      <c r="J138" s="42" t="s">
        <v>196</v>
      </c>
      <c r="K138" s="43"/>
      <c r="L138" s="43"/>
      <c r="M138" s="43"/>
      <c r="N138" s="43"/>
      <c r="O138" s="43"/>
      <c r="P138" s="1"/>
      <c r="Q138" s="44"/>
      <c r="R138" s="44"/>
      <c r="S138" s="44"/>
      <c r="T138" s="44"/>
      <c r="U138" s="44"/>
      <c r="V138" s="44"/>
      <c r="W138" s="44"/>
      <c r="X138" s="44"/>
      <c r="Y138" s="44"/>
      <c r="Z138" s="1"/>
      <c r="AA138" s="1"/>
      <c r="AB138" s="1"/>
      <c r="AC138" s="1"/>
      <c r="AD138" s="1"/>
      <c r="AE138" s="1"/>
      <c r="AF138" s="1"/>
      <c r="AG138" s="1"/>
      <c r="AH138" s="1"/>
      <c r="AI138" s="1"/>
      <c r="AJ138" s="1"/>
      <c r="AK138" s="1"/>
    </row>
    <row r="139" spans="1:37" ht="31.5" customHeight="1" x14ac:dyDescent="0.25">
      <c r="A139" s="1"/>
      <c r="B139" s="1"/>
      <c r="C139" s="1"/>
      <c r="D139" s="1"/>
      <c r="E139" s="1"/>
      <c r="F139" s="1"/>
      <c r="G139" s="1"/>
      <c r="H139" s="1"/>
      <c r="I139" s="41" t="s">
        <v>197</v>
      </c>
      <c r="J139" s="42" t="s">
        <v>198</v>
      </c>
      <c r="K139" s="43"/>
      <c r="L139" s="43"/>
      <c r="M139" s="43"/>
      <c r="N139" s="43"/>
      <c r="O139" s="43"/>
      <c r="P139" s="1"/>
      <c r="Q139" s="44"/>
      <c r="R139" s="44"/>
      <c r="S139" s="44"/>
      <c r="T139" s="44"/>
      <c r="U139" s="44"/>
      <c r="V139" s="44"/>
      <c r="W139" s="44"/>
      <c r="X139" s="44"/>
      <c r="Y139" s="44"/>
      <c r="Z139" s="1"/>
      <c r="AA139" s="1"/>
      <c r="AB139" s="1"/>
      <c r="AC139" s="1"/>
      <c r="AD139" s="1"/>
      <c r="AE139" s="1"/>
      <c r="AF139" s="1"/>
      <c r="AG139" s="1"/>
      <c r="AH139" s="1"/>
      <c r="AI139" s="1"/>
      <c r="AJ139" s="1"/>
      <c r="AK139" s="1"/>
    </row>
    <row r="140" spans="1:37" ht="45" customHeight="1" x14ac:dyDescent="0.25">
      <c r="A140" s="1"/>
      <c r="B140" s="1"/>
      <c r="C140" s="1"/>
      <c r="D140" s="1"/>
      <c r="E140" s="1"/>
      <c r="F140" s="1"/>
      <c r="G140" s="1"/>
      <c r="H140" s="1"/>
      <c r="I140" s="41" t="s">
        <v>199</v>
      </c>
      <c r="J140" s="42" t="s">
        <v>200</v>
      </c>
      <c r="K140" s="43"/>
      <c r="L140" s="43"/>
      <c r="M140" s="43"/>
      <c r="N140" s="43"/>
      <c r="O140" s="43"/>
      <c r="P140" s="1"/>
      <c r="Q140" s="44"/>
      <c r="R140" s="44"/>
      <c r="S140" s="44"/>
      <c r="T140" s="44"/>
      <c r="U140" s="44"/>
      <c r="V140" s="44"/>
      <c r="W140" s="44"/>
      <c r="X140" s="44"/>
      <c r="Y140" s="44"/>
      <c r="Z140" s="1"/>
      <c r="AA140" s="1"/>
      <c r="AB140" s="1"/>
      <c r="AC140" s="1"/>
      <c r="AD140" s="1"/>
      <c r="AE140" s="1"/>
      <c r="AF140" s="1"/>
      <c r="AG140" s="1"/>
      <c r="AH140" s="1"/>
      <c r="AI140" s="1"/>
      <c r="AJ140" s="1"/>
      <c r="AK140" s="1"/>
    </row>
    <row r="141" spans="1:37"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sheetData>
  <mergeCells count="61">
    <mergeCell ref="N7:O7"/>
    <mergeCell ref="A1:B3"/>
    <mergeCell ref="C1:M2"/>
    <mergeCell ref="N1:Q1"/>
    <mergeCell ref="N2:Q2"/>
    <mergeCell ref="C3:M3"/>
    <mergeCell ref="N3:Q3"/>
    <mergeCell ref="B7:B8"/>
    <mergeCell ref="C7:C8"/>
    <mergeCell ref="D7:D8"/>
    <mergeCell ref="E7:E8"/>
    <mergeCell ref="M7:M8"/>
    <mergeCell ref="A4:B4"/>
    <mergeCell ref="C4:I4"/>
    <mergeCell ref="J4:K4"/>
    <mergeCell ref="L4:Q4"/>
    <mergeCell ref="A5:B5"/>
    <mergeCell ref="C5:I5"/>
    <mergeCell ref="J5:K5"/>
    <mergeCell ref="L5:Q5"/>
    <mergeCell ref="P7:Q7"/>
    <mergeCell ref="A9:A11"/>
    <mergeCell ref="B9:B11"/>
    <mergeCell ref="C9:C11"/>
    <mergeCell ref="E9:E11"/>
    <mergeCell ref="F9:F11"/>
    <mergeCell ref="G9:G11"/>
    <mergeCell ref="H9:H11"/>
    <mergeCell ref="G7:G8"/>
    <mergeCell ref="H7:H8"/>
    <mergeCell ref="I7:I8"/>
    <mergeCell ref="J7:J8"/>
    <mergeCell ref="K7:K8"/>
    <mergeCell ref="L7:L8"/>
    <mergeCell ref="F7:F8"/>
    <mergeCell ref="A7:A8"/>
    <mergeCell ref="H12:H14"/>
    <mergeCell ref="A15:A16"/>
    <mergeCell ref="B15:B16"/>
    <mergeCell ref="C15:C16"/>
    <mergeCell ref="E15:E16"/>
    <mergeCell ref="F15:F16"/>
    <mergeCell ref="G15:G16"/>
    <mergeCell ref="H15:H16"/>
    <mergeCell ref="A12:A14"/>
    <mergeCell ref="B12:B14"/>
    <mergeCell ref="C12:C14"/>
    <mergeCell ref="E12:E14"/>
    <mergeCell ref="F12:F14"/>
    <mergeCell ref="G12:G14"/>
    <mergeCell ref="B22:C22"/>
    <mergeCell ref="F22:G22"/>
    <mergeCell ref="L22:M22"/>
    <mergeCell ref="B19:G19"/>
    <mergeCell ref="I19:M19"/>
    <mergeCell ref="B20:C20"/>
    <mergeCell ref="F20:G20"/>
    <mergeCell ref="L20:M20"/>
    <mergeCell ref="B21:C21"/>
    <mergeCell ref="F21:G21"/>
    <mergeCell ref="L21:M21"/>
  </mergeCells>
  <dataValidations count="3">
    <dataValidation type="list" allowBlank="1" showErrorMessage="1" sqref="H9 H18:H58 H15 H12" xr:uid="{E35D9510-4859-455E-BC6C-54B0933D0AA3}">
      <formula1>$H$124:$H$127</formula1>
    </dataValidation>
    <dataValidation type="list" allowBlank="1" showErrorMessage="1" sqref="C9 C53:C55 C15 C12" xr:uid="{9F514700-E6F0-4D6F-B089-1245603F7731}">
      <formula1>$D$124:$D$132</formula1>
    </dataValidation>
    <dataValidation type="list" allowBlank="1" showErrorMessage="1" sqref="C4" xr:uid="{DC69D5F8-46E9-4BCB-96C8-47528335B94E}">
      <formula1>$I$124:$I$140</formula1>
    </dataValidation>
  </dataValidations>
  <pageMargins left="0.39370078740157483" right="0.39370078740157483" top="0.74803149606299213" bottom="0.74803149606299213" header="0" footer="0"/>
  <pageSetup paperSize="14" scale="6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3873F-5193-4205-A361-B6FBE0EB7F8B}">
  <dimension ref="A1:AL950"/>
  <sheetViews>
    <sheetView workbookViewId="0">
      <selection activeCell="G15" sqref="G15"/>
    </sheetView>
  </sheetViews>
  <sheetFormatPr baseColWidth="10" defaultColWidth="14.42578125" defaultRowHeight="15" customHeight="1" x14ac:dyDescent="0.25"/>
  <cols>
    <col min="1" max="1" width="1.85546875" style="2" customWidth="1"/>
    <col min="2" max="2" width="4.28515625" style="2" customWidth="1"/>
    <col min="3" max="3" width="22.140625" style="2" customWidth="1"/>
    <col min="4" max="4" width="15" style="2" customWidth="1"/>
    <col min="5" max="5" width="25.7109375" style="2" customWidth="1"/>
    <col min="6" max="6" width="16.42578125" style="2" customWidth="1"/>
    <col min="7" max="7" width="20.28515625" style="2" customWidth="1"/>
    <col min="8" max="8" width="15.5703125" style="2" customWidth="1"/>
    <col min="9" max="9" width="17.42578125" style="2" customWidth="1"/>
    <col min="10" max="10" width="49.5703125" style="2" customWidth="1"/>
    <col min="11" max="11" width="25.28515625" style="2" customWidth="1"/>
    <col min="12" max="12" width="16.42578125" style="2" customWidth="1"/>
    <col min="13" max="13" width="12.7109375" style="2" customWidth="1"/>
    <col min="14" max="15" width="13.85546875" style="2" customWidth="1"/>
    <col min="16" max="16" width="20" style="2" customWidth="1"/>
    <col min="17" max="17" width="11.42578125" style="2" customWidth="1"/>
    <col min="18" max="18" width="23.140625" style="2" customWidth="1"/>
    <col min="19" max="38" width="11.42578125" style="2" customWidth="1"/>
    <col min="39" max="16384" width="14.42578125" style="2"/>
  </cols>
  <sheetData>
    <row r="1" spans="1:38" ht="22.5" customHeight="1" x14ac:dyDescent="0.25">
      <c r="A1" s="1"/>
      <c r="B1" s="198"/>
      <c r="C1" s="199"/>
      <c r="D1" s="204" t="s">
        <v>254</v>
      </c>
      <c r="E1" s="205"/>
      <c r="F1" s="205"/>
      <c r="G1" s="205"/>
      <c r="H1" s="205"/>
      <c r="I1" s="205"/>
      <c r="J1" s="205"/>
      <c r="K1" s="205"/>
      <c r="L1" s="205"/>
      <c r="M1" s="205"/>
      <c r="N1" s="205"/>
      <c r="O1" s="205"/>
      <c r="P1" s="199"/>
      <c r="Q1" s="207" t="s">
        <v>255</v>
      </c>
      <c r="R1" s="176"/>
      <c r="S1" s="1"/>
      <c r="T1" s="1"/>
      <c r="U1" s="1"/>
      <c r="V1" s="1"/>
      <c r="W1" s="1"/>
      <c r="X1" s="1"/>
      <c r="Y1" s="1"/>
      <c r="Z1" s="1"/>
      <c r="AA1" s="1"/>
      <c r="AB1" s="1"/>
      <c r="AC1" s="1"/>
      <c r="AD1" s="1"/>
      <c r="AE1" s="1"/>
      <c r="AF1" s="1"/>
      <c r="AG1" s="1"/>
      <c r="AH1" s="1"/>
      <c r="AI1" s="1"/>
      <c r="AJ1" s="1"/>
      <c r="AK1" s="1"/>
      <c r="AL1" s="1"/>
    </row>
    <row r="2" spans="1:38" ht="24" customHeight="1" x14ac:dyDescent="0.25">
      <c r="A2" s="1"/>
      <c r="B2" s="200"/>
      <c r="C2" s="201"/>
      <c r="D2" s="202"/>
      <c r="E2" s="206"/>
      <c r="F2" s="206"/>
      <c r="G2" s="206"/>
      <c r="H2" s="206"/>
      <c r="I2" s="206"/>
      <c r="J2" s="206"/>
      <c r="K2" s="206"/>
      <c r="L2" s="206"/>
      <c r="M2" s="206"/>
      <c r="N2" s="206"/>
      <c r="O2" s="206"/>
      <c r="P2" s="203"/>
      <c r="Q2" s="207" t="s">
        <v>256</v>
      </c>
      <c r="R2" s="176"/>
      <c r="S2" s="1"/>
      <c r="T2" s="1"/>
      <c r="U2" s="1"/>
      <c r="V2" s="1"/>
      <c r="W2" s="1"/>
      <c r="X2" s="1"/>
      <c r="Y2" s="1"/>
      <c r="Z2" s="1"/>
      <c r="AA2" s="1"/>
      <c r="AB2" s="1"/>
      <c r="AC2" s="1"/>
      <c r="AD2" s="1"/>
      <c r="AE2" s="1"/>
      <c r="AF2" s="1"/>
      <c r="AG2" s="1"/>
      <c r="AH2" s="1"/>
      <c r="AI2" s="1"/>
      <c r="AJ2" s="1"/>
      <c r="AK2" s="1"/>
      <c r="AL2" s="1"/>
    </row>
    <row r="3" spans="1:38" ht="28.5" customHeight="1" x14ac:dyDescent="0.25">
      <c r="A3" s="1"/>
      <c r="B3" s="202"/>
      <c r="C3" s="203"/>
      <c r="D3" s="194" t="s">
        <v>3</v>
      </c>
      <c r="E3" s="183"/>
      <c r="F3" s="183"/>
      <c r="G3" s="183"/>
      <c r="H3" s="183"/>
      <c r="I3" s="183"/>
      <c r="J3" s="183"/>
      <c r="K3" s="183"/>
      <c r="L3" s="183"/>
      <c r="M3" s="183"/>
      <c r="N3" s="183"/>
      <c r="O3" s="183"/>
      <c r="P3" s="176"/>
      <c r="Q3" s="207" t="s">
        <v>4</v>
      </c>
      <c r="R3" s="176"/>
      <c r="S3" s="1"/>
      <c r="T3" s="1"/>
      <c r="U3" s="1"/>
      <c r="V3" s="1"/>
      <c r="W3" s="1"/>
      <c r="X3" s="1"/>
      <c r="Y3" s="1"/>
      <c r="Z3" s="1"/>
      <c r="AA3" s="1"/>
      <c r="AB3" s="1"/>
      <c r="AC3" s="1"/>
      <c r="AD3" s="1"/>
      <c r="AE3" s="1"/>
      <c r="AF3" s="1"/>
      <c r="AG3" s="1"/>
      <c r="AH3" s="1"/>
      <c r="AI3" s="1"/>
      <c r="AJ3" s="1"/>
      <c r="AK3" s="1"/>
      <c r="AL3" s="1"/>
    </row>
    <row r="4" spans="1:38" ht="18.75" customHeight="1" x14ac:dyDescent="0.25">
      <c r="A4" s="1"/>
      <c r="B4" s="191" t="s">
        <v>5</v>
      </c>
      <c r="C4" s="176"/>
      <c r="D4" s="192" t="s">
        <v>254</v>
      </c>
      <c r="E4" s="183"/>
      <c r="F4" s="183"/>
      <c r="G4" s="183"/>
      <c r="H4" s="183"/>
      <c r="I4" s="183"/>
      <c r="J4" s="176"/>
      <c r="K4" s="193" t="s">
        <v>7</v>
      </c>
      <c r="L4" s="176"/>
      <c r="M4" s="194" t="s">
        <v>257</v>
      </c>
      <c r="N4" s="183"/>
      <c r="O4" s="183"/>
      <c r="P4" s="183"/>
      <c r="Q4" s="183"/>
      <c r="R4" s="176"/>
      <c r="S4" s="1"/>
      <c r="T4" s="1"/>
      <c r="U4" s="1"/>
      <c r="V4" s="1"/>
      <c r="W4" s="1"/>
      <c r="X4" s="1"/>
      <c r="Y4" s="1"/>
      <c r="Z4" s="1"/>
      <c r="AA4" s="1"/>
      <c r="AB4" s="1"/>
      <c r="AC4" s="1"/>
      <c r="AD4" s="1"/>
      <c r="AE4" s="1"/>
      <c r="AF4" s="1"/>
      <c r="AG4" s="1"/>
      <c r="AH4" s="1"/>
      <c r="AI4" s="1"/>
      <c r="AJ4" s="1"/>
      <c r="AK4" s="1"/>
      <c r="AL4" s="1"/>
    </row>
    <row r="5" spans="1:38" ht="54" customHeight="1" x14ac:dyDescent="0.25">
      <c r="A5" s="1"/>
      <c r="B5" s="194" t="s">
        <v>9</v>
      </c>
      <c r="C5" s="176"/>
      <c r="D5" s="192" t="str">
        <f>+IFERROR(VLOOKUP(D4,J119:K135,2,0)," ")</f>
        <v>Fomentar procesos de investigación y gestión del conocimiento a partir de la producción, sistematización, análisis y evaluación de la información, que permita innovar, generar y fortalecer las reflexiones en torno a la interacción de las prácticas artísticas, sirviendo como referente para los diferentes agentes del sector y soporten la toma de decisiones por parte de la entidad con relación a su quehacer.</v>
      </c>
      <c r="E5" s="183"/>
      <c r="F5" s="183"/>
      <c r="G5" s="183"/>
      <c r="H5" s="183"/>
      <c r="I5" s="183"/>
      <c r="J5" s="176"/>
      <c r="K5" s="195" t="s">
        <v>10</v>
      </c>
      <c r="L5" s="176"/>
      <c r="M5" s="289">
        <v>43447</v>
      </c>
      <c r="N5" s="183"/>
      <c r="O5" s="183"/>
      <c r="P5" s="183"/>
      <c r="Q5" s="183"/>
      <c r="R5" s="176"/>
      <c r="S5" s="1"/>
      <c r="T5" s="1"/>
      <c r="U5" s="1"/>
      <c r="V5" s="1"/>
      <c r="W5" s="1"/>
      <c r="X5" s="1"/>
      <c r="Y5" s="1"/>
      <c r="Z5" s="1"/>
      <c r="AA5" s="1"/>
      <c r="AB5" s="1"/>
      <c r="AC5" s="1"/>
      <c r="AD5" s="1"/>
      <c r="AE5" s="1"/>
      <c r="AF5" s="1"/>
      <c r="AG5" s="1"/>
      <c r="AH5" s="1"/>
      <c r="AI5" s="1"/>
      <c r="AJ5" s="1"/>
      <c r="AK5" s="1"/>
      <c r="AL5" s="1"/>
    </row>
    <row r="6" spans="1:38" ht="15.7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ht="15" customHeight="1" x14ac:dyDescent="0.25">
      <c r="A7" s="1"/>
      <c r="B7" s="237" t="s">
        <v>11</v>
      </c>
      <c r="C7" s="231" t="s">
        <v>12</v>
      </c>
      <c r="D7" s="236" t="s">
        <v>13</v>
      </c>
      <c r="E7" s="231" t="s">
        <v>14</v>
      </c>
      <c r="F7" s="231" t="s">
        <v>15</v>
      </c>
      <c r="G7" s="231" t="s">
        <v>16</v>
      </c>
      <c r="H7" s="236" t="s">
        <v>17</v>
      </c>
      <c r="I7" s="236" t="s">
        <v>18</v>
      </c>
      <c r="J7" s="236" t="s">
        <v>19</v>
      </c>
      <c r="K7" s="231" t="s">
        <v>20</v>
      </c>
      <c r="L7" s="231" t="s">
        <v>21</v>
      </c>
      <c r="M7" s="231" t="s">
        <v>22</v>
      </c>
      <c r="N7" s="231" t="s">
        <v>23</v>
      </c>
      <c r="O7" s="232" t="s">
        <v>24</v>
      </c>
      <c r="P7" s="284"/>
      <c r="Q7" s="234" t="s">
        <v>25</v>
      </c>
      <c r="R7" s="285"/>
      <c r="S7" s="1"/>
      <c r="T7" s="1"/>
      <c r="U7" s="1"/>
      <c r="V7" s="1"/>
      <c r="W7" s="1"/>
      <c r="X7" s="1"/>
      <c r="Y7" s="1"/>
      <c r="Z7" s="1"/>
      <c r="AA7" s="1"/>
      <c r="AB7" s="1"/>
      <c r="AC7" s="1"/>
      <c r="AD7" s="1"/>
      <c r="AE7" s="1"/>
      <c r="AF7" s="1"/>
      <c r="AG7" s="1"/>
      <c r="AH7" s="1"/>
      <c r="AI7" s="1"/>
      <c r="AJ7" s="1"/>
      <c r="AK7" s="1"/>
      <c r="AL7" s="1"/>
    </row>
    <row r="8" spans="1:38" ht="15.75" customHeight="1" x14ac:dyDescent="0.25">
      <c r="A8" s="1"/>
      <c r="B8" s="288"/>
      <c r="C8" s="251"/>
      <c r="D8" s="251"/>
      <c r="E8" s="251"/>
      <c r="F8" s="251"/>
      <c r="G8" s="251"/>
      <c r="H8" s="251"/>
      <c r="I8" s="251"/>
      <c r="J8" s="251"/>
      <c r="K8" s="251"/>
      <c r="L8" s="251"/>
      <c r="M8" s="251"/>
      <c r="N8" s="251"/>
      <c r="O8" s="17" t="s">
        <v>26</v>
      </c>
      <c r="P8" s="17" t="s">
        <v>27</v>
      </c>
      <c r="Q8" s="18" t="s">
        <v>26</v>
      </c>
      <c r="R8" s="19" t="s">
        <v>27</v>
      </c>
      <c r="S8" s="1"/>
      <c r="T8" s="1"/>
      <c r="U8" s="1"/>
      <c r="V8" s="1"/>
      <c r="W8" s="1"/>
      <c r="X8" s="1"/>
      <c r="Y8" s="1"/>
      <c r="Z8" s="1"/>
      <c r="AA8" s="1"/>
      <c r="AB8" s="1"/>
      <c r="AC8" s="1"/>
      <c r="AD8" s="1"/>
      <c r="AE8" s="1"/>
      <c r="AF8" s="1"/>
      <c r="AG8" s="1"/>
      <c r="AH8" s="1"/>
      <c r="AI8" s="1"/>
      <c r="AJ8" s="1"/>
      <c r="AK8" s="1"/>
      <c r="AL8" s="1"/>
    </row>
    <row r="9" spans="1:38" ht="95.25" customHeight="1" x14ac:dyDescent="0.25">
      <c r="A9" s="1"/>
      <c r="B9" s="223">
        <v>1</v>
      </c>
      <c r="C9" s="215" t="str">
        <f>+[4]Impacto!C6</f>
        <v xml:space="preserve">Información institucional produce insuficiente valor agregado para los grupos de interés. </v>
      </c>
      <c r="D9" s="212" t="s">
        <v>80</v>
      </c>
      <c r="E9" s="20" t="s">
        <v>258</v>
      </c>
      <c r="F9" s="226" t="str">
        <f>+IF(C9=0," ",VLOOKUP($C$7:$C$10,'[4]Valoración del Riesgo'!H:R,11,0))</f>
        <v>Probable</v>
      </c>
      <c r="G9" s="212" t="str">
        <f>+VLOOKUP($C$7:$C$10,[4]Impacto!C:O,13,0)</f>
        <v>Moderado</v>
      </c>
      <c r="H9" s="212" t="str">
        <f>+IFERROR(VLOOKUP($B$7:B9,'[4]Desc. Impacto'!Q:U,5,0)," ")</f>
        <v>Alto</v>
      </c>
      <c r="I9" s="212" t="s">
        <v>82</v>
      </c>
      <c r="J9" s="286" t="s">
        <v>259</v>
      </c>
      <c r="K9" s="287" t="s">
        <v>260</v>
      </c>
      <c r="L9" s="215" t="s">
        <v>261</v>
      </c>
      <c r="M9" s="280">
        <v>43830</v>
      </c>
      <c r="N9" s="215" t="s">
        <v>262</v>
      </c>
      <c r="O9" s="22"/>
      <c r="P9" s="22"/>
      <c r="Q9" s="22"/>
      <c r="R9" s="23"/>
      <c r="S9" s="1"/>
      <c r="T9" s="1"/>
      <c r="U9" s="1"/>
      <c r="V9" s="1"/>
      <c r="W9" s="1"/>
      <c r="X9" s="1"/>
      <c r="Y9" s="1"/>
      <c r="Z9" s="1"/>
      <c r="AA9" s="1"/>
      <c r="AB9" s="1"/>
      <c r="AC9" s="1"/>
      <c r="AD9" s="1"/>
      <c r="AE9" s="1"/>
      <c r="AF9" s="1"/>
      <c r="AG9" s="1"/>
      <c r="AH9" s="1"/>
      <c r="AI9" s="1"/>
      <c r="AJ9" s="1"/>
      <c r="AK9" s="1"/>
      <c r="AL9" s="1"/>
    </row>
    <row r="10" spans="1:38" ht="109.5" customHeight="1" x14ac:dyDescent="0.25">
      <c r="A10" s="1"/>
      <c r="B10" s="288"/>
      <c r="C10" s="251"/>
      <c r="D10" s="251"/>
      <c r="E10" s="20" t="s">
        <v>263</v>
      </c>
      <c r="F10" s="251"/>
      <c r="G10" s="251"/>
      <c r="H10" s="251"/>
      <c r="I10" s="251"/>
      <c r="J10" s="251"/>
      <c r="K10" s="251"/>
      <c r="L10" s="251"/>
      <c r="M10" s="251"/>
      <c r="N10" s="251"/>
      <c r="O10" s="22"/>
      <c r="P10" s="22"/>
      <c r="Q10" s="22"/>
      <c r="R10" s="23"/>
      <c r="S10" s="1"/>
      <c r="T10" s="1"/>
      <c r="U10" s="1"/>
      <c r="V10" s="1"/>
      <c r="W10" s="1"/>
      <c r="X10" s="1"/>
      <c r="Y10" s="1"/>
      <c r="Z10" s="1"/>
      <c r="AA10" s="1"/>
      <c r="AB10" s="1"/>
      <c r="AC10" s="1"/>
      <c r="AD10" s="1"/>
      <c r="AE10" s="1"/>
      <c r="AF10" s="1"/>
      <c r="AG10" s="1"/>
      <c r="AH10" s="1"/>
      <c r="AI10" s="1"/>
      <c r="AJ10" s="1"/>
      <c r="AK10" s="1"/>
      <c r="AL10" s="1"/>
    </row>
    <row r="11" spans="1:38" ht="35.25" customHeight="1" x14ac:dyDescent="0.25">
      <c r="A11" s="1"/>
      <c r="B11" s="1"/>
      <c r="C11" s="1"/>
      <c r="D11" s="62"/>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ht="23.25" customHeight="1"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1:38" ht="15.75" customHeight="1" x14ac:dyDescent="0.25">
      <c r="A13" s="1"/>
      <c r="B13" s="1"/>
      <c r="C13" s="182" t="s">
        <v>60</v>
      </c>
      <c r="D13" s="183"/>
      <c r="E13" s="183"/>
      <c r="F13" s="183"/>
      <c r="G13" s="199"/>
      <c r="H13" s="1"/>
      <c r="I13" s="1"/>
      <c r="J13" s="182" t="s">
        <v>61</v>
      </c>
      <c r="K13" s="183"/>
      <c r="L13" s="183"/>
      <c r="M13" s="183"/>
      <c r="N13" s="176"/>
      <c r="O13" s="1"/>
      <c r="P13" s="1"/>
      <c r="Q13" s="1"/>
      <c r="R13" s="1"/>
      <c r="S13" s="1"/>
      <c r="T13" s="1"/>
      <c r="U13" s="1"/>
      <c r="V13" s="1"/>
      <c r="W13" s="1"/>
      <c r="X13" s="1"/>
      <c r="Y13" s="1"/>
      <c r="Z13" s="1"/>
      <c r="AA13" s="1"/>
      <c r="AB13" s="1"/>
      <c r="AC13" s="1"/>
      <c r="AD13" s="1"/>
      <c r="AE13" s="1"/>
      <c r="AF13" s="1"/>
      <c r="AG13" s="1"/>
      <c r="AH13" s="1"/>
      <c r="AI13" s="1"/>
      <c r="AJ13" s="1"/>
      <c r="AK13" s="1"/>
      <c r="AL13" s="1"/>
    </row>
    <row r="14" spans="1:38" ht="15.75" customHeight="1" x14ac:dyDescent="0.25">
      <c r="A14" s="1"/>
      <c r="B14" s="1"/>
      <c r="C14" s="182" t="s">
        <v>62</v>
      </c>
      <c r="D14" s="176"/>
      <c r="E14" s="14" t="s">
        <v>63</v>
      </c>
      <c r="F14" s="78" t="s">
        <v>64</v>
      </c>
      <c r="G14" s="63" t="s">
        <v>65</v>
      </c>
      <c r="H14" s="1"/>
      <c r="I14" s="1"/>
      <c r="J14" s="14" t="s">
        <v>62</v>
      </c>
      <c r="K14" s="14" t="s">
        <v>63</v>
      </c>
      <c r="L14" s="14" t="s">
        <v>64</v>
      </c>
      <c r="M14" s="182" t="s">
        <v>65</v>
      </c>
      <c r="N14" s="176"/>
      <c r="O14" s="1"/>
      <c r="P14" s="1"/>
      <c r="Q14" s="1"/>
      <c r="R14" s="1"/>
      <c r="S14" s="1"/>
      <c r="T14" s="1"/>
      <c r="U14" s="1"/>
      <c r="V14" s="1"/>
      <c r="W14" s="1"/>
      <c r="X14" s="1"/>
      <c r="Y14" s="1"/>
      <c r="Z14" s="1"/>
      <c r="AA14" s="1"/>
      <c r="AB14" s="1"/>
      <c r="AC14" s="1"/>
      <c r="AD14" s="1"/>
      <c r="AE14" s="1"/>
      <c r="AF14" s="1"/>
      <c r="AG14" s="1"/>
      <c r="AH14" s="1"/>
      <c r="AI14" s="1"/>
      <c r="AJ14" s="1"/>
      <c r="AK14" s="1"/>
      <c r="AL14" s="1"/>
    </row>
    <row r="15" spans="1:38" ht="15.75" customHeight="1" x14ac:dyDescent="0.3">
      <c r="A15" s="1"/>
      <c r="B15" s="1"/>
      <c r="C15" s="281" t="s">
        <v>151</v>
      </c>
      <c r="D15" s="176"/>
      <c r="E15" s="69" t="s">
        <v>264</v>
      </c>
      <c r="F15" s="75" t="s">
        <v>68</v>
      </c>
      <c r="G15" s="79" t="s">
        <v>73</v>
      </c>
      <c r="H15" s="1"/>
      <c r="I15" s="1"/>
      <c r="J15" s="70" t="s">
        <v>153</v>
      </c>
      <c r="K15" s="69" t="s">
        <v>264</v>
      </c>
      <c r="L15" s="15" t="s">
        <v>265</v>
      </c>
      <c r="M15" s="177" t="s">
        <v>73</v>
      </c>
      <c r="N15" s="210"/>
      <c r="O15" s="1"/>
      <c r="P15" s="1"/>
      <c r="Q15" s="1"/>
      <c r="R15" s="1"/>
      <c r="S15" s="1"/>
      <c r="T15" s="1"/>
      <c r="U15" s="1"/>
      <c r="V15" s="1"/>
      <c r="W15" s="1"/>
      <c r="X15" s="1"/>
      <c r="Y15" s="1"/>
      <c r="Z15" s="1"/>
      <c r="AA15" s="1"/>
      <c r="AB15" s="1"/>
      <c r="AC15" s="1"/>
      <c r="AD15" s="1"/>
      <c r="AE15" s="1"/>
      <c r="AF15" s="1"/>
      <c r="AG15" s="1"/>
      <c r="AH15" s="1"/>
      <c r="AI15" s="1"/>
      <c r="AJ15" s="1"/>
      <c r="AK15" s="1"/>
      <c r="AL15" s="1"/>
    </row>
    <row r="16" spans="1:38" ht="15.75" customHeight="1" x14ac:dyDescent="0.25">
      <c r="A16" s="1"/>
      <c r="B16" s="1"/>
      <c r="C16" s="281" t="s">
        <v>153</v>
      </c>
      <c r="D16" s="176"/>
      <c r="E16" s="69" t="s">
        <v>264</v>
      </c>
      <c r="F16" s="76" t="s">
        <v>266</v>
      </c>
      <c r="G16" s="79" t="s">
        <v>73</v>
      </c>
      <c r="H16" s="1"/>
      <c r="I16" s="1"/>
      <c r="J16" s="71"/>
      <c r="K16" s="72"/>
      <c r="L16" s="72"/>
      <c r="M16" s="283"/>
      <c r="N16" s="176"/>
      <c r="O16" s="1"/>
      <c r="P16" s="1"/>
      <c r="Q16" s="1"/>
      <c r="R16" s="1"/>
      <c r="S16" s="1"/>
      <c r="T16" s="1"/>
      <c r="U16" s="1"/>
      <c r="V16" s="1"/>
      <c r="W16" s="1"/>
      <c r="X16" s="1"/>
      <c r="Y16" s="1"/>
      <c r="Z16" s="1"/>
      <c r="AA16" s="1"/>
      <c r="AB16" s="1"/>
      <c r="AC16" s="1"/>
      <c r="AD16" s="1"/>
      <c r="AE16" s="1"/>
      <c r="AF16" s="1"/>
      <c r="AG16" s="1"/>
      <c r="AH16" s="1"/>
      <c r="AI16" s="1"/>
      <c r="AJ16" s="1"/>
      <c r="AK16" s="1"/>
      <c r="AL16" s="1"/>
    </row>
    <row r="17" spans="1:38" ht="15.75" customHeight="1" x14ac:dyDescent="0.25">
      <c r="A17" s="1"/>
      <c r="B17" s="1"/>
      <c r="C17" s="281" t="s">
        <v>267</v>
      </c>
      <c r="D17" s="176"/>
      <c r="E17" s="69" t="s">
        <v>264</v>
      </c>
      <c r="F17" s="77" t="s">
        <v>68</v>
      </c>
      <c r="G17" s="79" t="s">
        <v>73</v>
      </c>
      <c r="H17" s="1"/>
      <c r="I17" s="1"/>
      <c r="J17" s="73"/>
      <c r="K17" s="72"/>
      <c r="L17" s="74"/>
      <c r="M17" s="282"/>
      <c r="N17" s="176"/>
      <c r="O17" s="1"/>
      <c r="P17" s="1"/>
      <c r="Q17" s="1"/>
      <c r="R17" s="1"/>
      <c r="S17" s="1"/>
      <c r="T17" s="1"/>
      <c r="U17" s="1"/>
      <c r="V17" s="1"/>
      <c r="W17" s="1"/>
      <c r="X17" s="1"/>
      <c r="Y17" s="1"/>
      <c r="Z17" s="1"/>
      <c r="AA17" s="1"/>
      <c r="AB17" s="1"/>
      <c r="AC17" s="1"/>
      <c r="AD17" s="1"/>
      <c r="AE17" s="1"/>
      <c r="AF17" s="1"/>
      <c r="AG17" s="1"/>
      <c r="AH17" s="1"/>
      <c r="AI17" s="1"/>
      <c r="AJ17" s="1"/>
      <c r="AK17" s="1"/>
      <c r="AL17" s="1"/>
    </row>
    <row r="18" spans="1:38"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ht="15.75" customHeight="1" x14ac:dyDescent="0.25">
      <c r="A48" s="1"/>
      <c r="B48" s="1"/>
      <c r="C48" s="1"/>
      <c r="D48" s="67"/>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ht="15.75" customHeight="1" x14ac:dyDescent="0.25">
      <c r="A49" s="1"/>
      <c r="B49" s="1"/>
      <c r="C49" s="1"/>
      <c r="D49" s="67"/>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ht="15.75" customHeight="1" x14ac:dyDescent="0.25">
      <c r="A50" s="1"/>
      <c r="B50" s="1"/>
      <c r="C50" s="1"/>
      <c r="D50" s="67"/>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48" customHeight="1" x14ac:dyDescent="0.25">
      <c r="A119" s="1"/>
      <c r="B119" s="1"/>
      <c r="C119" s="1"/>
      <c r="D119" s="1"/>
      <c r="E119" s="1" t="s">
        <v>93</v>
      </c>
      <c r="F119" s="1"/>
      <c r="G119" s="1"/>
      <c r="H119" s="1"/>
      <c r="I119" s="1" t="s">
        <v>162</v>
      </c>
      <c r="J119" s="41" t="s">
        <v>77</v>
      </c>
      <c r="K119" s="42" t="s">
        <v>163</v>
      </c>
      <c r="L119" s="43"/>
      <c r="M119" s="43"/>
      <c r="N119" s="43"/>
      <c r="O119" s="43"/>
      <c r="P119" s="43"/>
      <c r="Q119" s="1"/>
      <c r="R119" s="44"/>
      <c r="S119" s="44"/>
      <c r="T119" s="44"/>
      <c r="U119" s="44"/>
      <c r="V119" s="44"/>
      <c r="W119" s="44"/>
      <c r="X119" s="44"/>
      <c r="Y119" s="44"/>
      <c r="Z119" s="44"/>
      <c r="AA119" s="1"/>
      <c r="AB119" s="1"/>
      <c r="AC119" s="1"/>
      <c r="AD119" s="1"/>
      <c r="AE119" s="1"/>
      <c r="AF119" s="1"/>
      <c r="AG119" s="1"/>
      <c r="AH119" s="1"/>
      <c r="AI119" s="1"/>
      <c r="AJ119" s="1"/>
      <c r="AK119" s="1"/>
      <c r="AL119" s="1"/>
    </row>
    <row r="120" spans="1:38" ht="47.25" customHeight="1" x14ac:dyDescent="0.25">
      <c r="A120" s="1"/>
      <c r="B120" s="1"/>
      <c r="C120" s="1"/>
      <c r="D120" s="1"/>
      <c r="E120" s="1" t="s">
        <v>164</v>
      </c>
      <c r="F120" s="1"/>
      <c r="G120" s="1"/>
      <c r="H120" s="1"/>
      <c r="I120" s="1" t="s">
        <v>30</v>
      </c>
      <c r="J120" s="41" t="s">
        <v>6</v>
      </c>
      <c r="K120" s="45" t="s">
        <v>72</v>
      </c>
      <c r="L120" s="43"/>
      <c r="M120" s="43"/>
      <c r="N120" s="43"/>
      <c r="O120" s="43"/>
      <c r="P120" s="43"/>
      <c r="Q120" s="1"/>
      <c r="R120" s="46"/>
      <c r="S120" s="46"/>
      <c r="T120" s="46"/>
      <c r="U120" s="46"/>
      <c r="V120" s="46"/>
      <c r="W120" s="46"/>
      <c r="X120" s="46"/>
      <c r="Y120" s="46"/>
      <c r="Z120" s="46"/>
      <c r="AA120" s="1"/>
      <c r="AB120" s="1"/>
      <c r="AC120" s="1"/>
      <c r="AD120" s="1"/>
      <c r="AE120" s="1"/>
      <c r="AF120" s="1"/>
      <c r="AG120" s="1"/>
      <c r="AH120" s="1"/>
      <c r="AI120" s="1"/>
      <c r="AJ120" s="1"/>
      <c r="AK120" s="1"/>
      <c r="AL120" s="1"/>
    </row>
    <row r="121" spans="1:38" ht="50.25" customHeight="1" x14ac:dyDescent="0.25">
      <c r="A121" s="1"/>
      <c r="B121" s="1"/>
      <c r="C121" s="1"/>
      <c r="D121" s="1"/>
      <c r="E121" s="1" t="s">
        <v>165</v>
      </c>
      <c r="F121" s="1"/>
      <c r="G121" s="1"/>
      <c r="H121" s="1"/>
      <c r="I121" s="1" t="s">
        <v>82</v>
      </c>
      <c r="J121" s="41" t="s">
        <v>166</v>
      </c>
      <c r="K121" s="42" t="s">
        <v>167</v>
      </c>
      <c r="L121" s="43"/>
      <c r="M121" s="43"/>
      <c r="N121" s="43"/>
      <c r="O121" s="43"/>
      <c r="P121" s="43"/>
      <c r="Q121" s="1"/>
      <c r="R121" s="44"/>
      <c r="S121" s="44"/>
      <c r="T121" s="44"/>
      <c r="U121" s="44"/>
      <c r="V121" s="44"/>
      <c r="W121" s="44"/>
      <c r="X121" s="44"/>
      <c r="Y121" s="44"/>
      <c r="Z121" s="44"/>
      <c r="AA121" s="1"/>
      <c r="AB121" s="1"/>
      <c r="AC121" s="1"/>
      <c r="AD121" s="1"/>
      <c r="AE121" s="1"/>
      <c r="AF121" s="1"/>
      <c r="AG121" s="1"/>
      <c r="AH121" s="1"/>
      <c r="AI121" s="1"/>
      <c r="AJ121" s="1"/>
      <c r="AK121" s="1"/>
      <c r="AL121" s="1"/>
    </row>
    <row r="122" spans="1:38" ht="48.75" customHeight="1" x14ac:dyDescent="0.25">
      <c r="A122" s="1"/>
      <c r="B122" s="1"/>
      <c r="C122" s="1"/>
      <c r="D122" s="1"/>
      <c r="E122" s="1" t="s">
        <v>80</v>
      </c>
      <c r="F122" s="1"/>
      <c r="G122" s="1"/>
      <c r="H122" s="1"/>
      <c r="I122" s="1" t="s">
        <v>168</v>
      </c>
      <c r="J122" s="41" t="s">
        <v>169</v>
      </c>
      <c r="K122" s="42" t="s">
        <v>170</v>
      </c>
      <c r="L122" s="43"/>
      <c r="M122" s="43"/>
      <c r="N122" s="43"/>
      <c r="O122" s="43"/>
      <c r="P122" s="43"/>
      <c r="Q122" s="1"/>
      <c r="R122" s="44"/>
      <c r="S122" s="44"/>
      <c r="T122" s="44"/>
      <c r="U122" s="44"/>
      <c r="V122" s="44"/>
      <c r="W122" s="44"/>
      <c r="X122" s="44"/>
      <c r="Y122" s="44"/>
      <c r="Z122" s="44"/>
      <c r="AA122" s="1"/>
      <c r="AB122" s="1"/>
      <c r="AC122" s="1"/>
      <c r="AD122" s="1"/>
      <c r="AE122" s="1"/>
      <c r="AF122" s="1"/>
      <c r="AG122" s="1"/>
      <c r="AH122" s="1"/>
      <c r="AI122" s="1"/>
      <c r="AJ122" s="1"/>
      <c r="AK122" s="1"/>
      <c r="AL122" s="1"/>
    </row>
    <row r="123" spans="1:38" ht="50.25" customHeight="1" x14ac:dyDescent="0.25">
      <c r="A123" s="1"/>
      <c r="B123" s="1"/>
      <c r="C123" s="1"/>
      <c r="D123" s="1"/>
      <c r="E123" s="1" t="s">
        <v>171</v>
      </c>
      <c r="F123" s="1"/>
      <c r="G123" s="1"/>
      <c r="H123" s="1"/>
      <c r="I123" s="1"/>
      <c r="J123" s="41" t="s">
        <v>252</v>
      </c>
      <c r="K123" s="42" t="s">
        <v>173</v>
      </c>
      <c r="L123" s="43"/>
      <c r="M123" s="43"/>
      <c r="N123" s="43"/>
      <c r="O123" s="43"/>
      <c r="P123" s="43"/>
      <c r="Q123" s="1"/>
      <c r="R123" s="44"/>
      <c r="S123" s="44"/>
      <c r="T123" s="44"/>
      <c r="U123" s="44"/>
      <c r="V123" s="44"/>
      <c r="W123" s="44"/>
      <c r="X123" s="44"/>
      <c r="Y123" s="44"/>
      <c r="Z123" s="44"/>
      <c r="AA123" s="1"/>
      <c r="AB123" s="1"/>
      <c r="AC123" s="1"/>
      <c r="AD123" s="1"/>
      <c r="AE123" s="1"/>
      <c r="AF123" s="1"/>
      <c r="AG123" s="1"/>
      <c r="AH123" s="1"/>
      <c r="AI123" s="1"/>
      <c r="AJ123" s="1"/>
      <c r="AK123" s="1"/>
      <c r="AL123" s="1"/>
    </row>
    <row r="124" spans="1:38" ht="49.5" customHeight="1" x14ac:dyDescent="0.25">
      <c r="A124" s="1"/>
      <c r="B124" s="1"/>
      <c r="C124" s="1"/>
      <c r="D124" s="1"/>
      <c r="E124" s="1" t="s">
        <v>174</v>
      </c>
      <c r="F124" s="1"/>
      <c r="G124" s="1"/>
      <c r="H124" s="1"/>
      <c r="I124" s="1"/>
      <c r="J124" s="41" t="s">
        <v>175</v>
      </c>
      <c r="K124" s="42" t="s">
        <v>176</v>
      </c>
      <c r="L124" s="43"/>
      <c r="M124" s="43"/>
      <c r="N124" s="43"/>
      <c r="O124" s="43"/>
      <c r="P124" s="43"/>
      <c r="Q124" s="1"/>
      <c r="R124" s="44"/>
      <c r="S124" s="44"/>
      <c r="T124" s="44"/>
      <c r="U124" s="44"/>
      <c r="V124" s="44"/>
      <c r="W124" s="44"/>
      <c r="X124" s="44"/>
      <c r="Y124" s="44"/>
      <c r="Z124" s="44"/>
      <c r="AA124" s="1"/>
      <c r="AB124" s="1"/>
      <c r="AC124" s="1"/>
      <c r="AD124" s="1"/>
      <c r="AE124" s="1"/>
      <c r="AF124" s="1"/>
      <c r="AG124" s="1"/>
      <c r="AH124" s="1"/>
      <c r="AI124" s="1"/>
      <c r="AJ124" s="1"/>
      <c r="AK124" s="1"/>
      <c r="AL124" s="1"/>
    </row>
    <row r="125" spans="1:38" ht="48" customHeight="1" x14ac:dyDescent="0.25">
      <c r="A125" s="1"/>
      <c r="B125" s="1"/>
      <c r="C125" s="1"/>
      <c r="D125" s="1"/>
      <c r="E125" s="1" t="s">
        <v>28</v>
      </c>
      <c r="F125" s="1"/>
      <c r="G125" s="1"/>
      <c r="H125" s="1"/>
      <c r="I125" s="1"/>
      <c r="J125" s="41" t="s">
        <v>177</v>
      </c>
      <c r="K125" s="42" t="s">
        <v>178</v>
      </c>
      <c r="L125" s="43"/>
      <c r="M125" s="43"/>
      <c r="N125" s="43"/>
      <c r="O125" s="43"/>
      <c r="P125" s="43"/>
      <c r="Q125" s="1"/>
      <c r="R125" s="44"/>
      <c r="S125" s="44"/>
      <c r="T125" s="44"/>
      <c r="U125" s="44"/>
      <c r="V125" s="44"/>
      <c r="W125" s="44"/>
      <c r="X125" s="44"/>
      <c r="Y125" s="44"/>
      <c r="Z125" s="44"/>
      <c r="AA125" s="1"/>
      <c r="AB125" s="1"/>
      <c r="AC125" s="1"/>
      <c r="AD125" s="1"/>
      <c r="AE125" s="1"/>
      <c r="AF125" s="1"/>
      <c r="AG125" s="1"/>
      <c r="AH125" s="1"/>
      <c r="AI125" s="1"/>
      <c r="AJ125" s="1"/>
      <c r="AK125" s="1"/>
      <c r="AL125" s="1"/>
    </row>
    <row r="126" spans="1:38" ht="48.75" customHeight="1" x14ac:dyDescent="0.25">
      <c r="A126" s="1"/>
      <c r="B126" s="1"/>
      <c r="C126" s="1"/>
      <c r="D126" s="1"/>
      <c r="E126" s="1" t="s">
        <v>179</v>
      </c>
      <c r="F126" s="1"/>
      <c r="G126" s="1"/>
      <c r="H126" s="1"/>
      <c r="I126" s="1"/>
      <c r="J126" s="41" t="s">
        <v>253</v>
      </c>
      <c r="K126" s="42" t="s">
        <v>181</v>
      </c>
      <c r="L126" s="43"/>
      <c r="M126" s="43"/>
      <c r="N126" s="43"/>
      <c r="O126" s="43"/>
      <c r="P126" s="43"/>
      <c r="Q126" s="1"/>
      <c r="R126" s="44"/>
      <c r="S126" s="44"/>
      <c r="T126" s="44"/>
      <c r="U126" s="44"/>
      <c r="V126" s="44"/>
      <c r="W126" s="44"/>
      <c r="X126" s="44"/>
      <c r="Y126" s="44"/>
      <c r="Z126" s="44"/>
      <c r="AA126" s="1"/>
      <c r="AB126" s="1"/>
      <c r="AC126" s="1"/>
      <c r="AD126" s="1"/>
      <c r="AE126" s="1"/>
      <c r="AF126" s="1"/>
      <c r="AG126" s="1"/>
      <c r="AH126" s="1"/>
      <c r="AI126" s="1"/>
      <c r="AJ126" s="1"/>
      <c r="AK126" s="1"/>
      <c r="AL126" s="1"/>
    </row>
    <row r="127" spans="1:38" ht="43.5" customHeight="1" x14ac:dyDescent="0.25">
      <c r="A127" s="1"/>
      <c r="B127" s="1"/>
      <c r="C127" s="1"/>
      <c r="D127" s="1"/>
      <c r="E127" s="1" t="s">
        <v>182</v>
      </c>
      <c r="F127" s="1"/>
      <c r="G127" s="1"/>
      <c r="H127" s="1"/>
      <c r="I127" s="1"/>
      <c r="J127" s="41" t="s">
        <v>183</v>
      </c>
      <c r="K127" s="42" t="s">
        <v>184</v>
      </c>
      <c r="L127" s="43"/>
      <c r="M127" s="43"/>
      <c r="N127" s="43"/>
      <c r="O127" s="43"/>
      <c r="P127" s="43"/>
      <c r="Q127" s="1"/>
      <c r="R127" s="44"/>
      <c r="S127" s="44"/>
      <c r="T127" s="44"/>
      <c r="U127" s="44"/>
      <c r="V127" s="44"/>
      <c r="W127" s="44"/>
      <c r="X127" s="44"/>
      <c r="Y127" s="44"/>
      <c r="Z127" s="44"/>
      <c r="AA127" s="1"/>
      <c r="AB127" s="1"/>
      <c r="AC127" s="1"/>
      <c r="AD127" s="1"/>
      <c r="AE127" s="1"/>
      <c r="AF127" s="1"/>
      <c r="AG127" s="1"/>
      <c r="AH127" s="1"/>
      <c r="AI127" s="1"/>
      <c r="AJ127" s="1"/>
      <c r="AK127" s="1"/>
      <c r="AL127" s="1"/>
    </row>
    <row r="128" spans="1:38" ht="32.25" customHeight="1" x14ac:dyDescent="0.25">
      <c r="A128" s="1"/>
      <c r="B128" s="1"/>
      <c r="C128" s="1"/>
      <c r="D128" s="1"/>
      <c r="E128" s="1"/>
      <c r="F128" s="1"/>
      <c r="G128" s="1"/>
      <c r="H128" s="1"/>
      <c r="I128" s="1"/>
      <c r="J128" s="41" t="s">
        <v>185</v>
      </c>
      <c r="K128" s="42" t="s">
        <v>186</v>
      </c>
      <c r="L128" s="43"/>
      <c r="M128" s="43"/>
      <c r="N128" s="43"/>
      <c r="O128" s="43"/>
      <c r="P128" s="43"/>
      <c r="Q128" s="1"/>
      <c r="R128" s="44"/>
      <c r="S128" s="44"/>
      <c r="T128" s="44"/>
      <c r="U128" s="44"/>
      <c r="V128" s="44"/>
      <c r="W128" s="44"/>
      <c r="X128" s="44"/>
      <c r="Y128" s="44"/>
      <c r="Z128" s="44"/>
      <c r="AA128" s="1"/>
      <c r="AB128" s="1"/>
      <c r="AC128" s="1"/>
      <c r="AD128" s="1"/>
      <c r="AE128" s="1"/>
      <c r="AF128" s="1"/>
      <c r="AG128" s="1"/>
      <c r="AH128" s="1"/>
      <c r="AI128" s="1"/>
      <c r="AJ128" s="1"/>
      <c r="AK128" s="1"/>
      <c r="AL128" s="1"/>
    </row>
    <row r="129" spans="1:38" ht="48" customHeight="1" x14ac:dyDescent="0.25">
      <c r="A129" s="1"/>
      <c r="B129" s="1"/>
      <c r="C129" s="1"/>
      <c r="D129" s="1"/>
      <c r="E129" s="1"/>
      <c r="F129" s="1"/>
      <c r="G129" s="1"/>
      <c r="H129" s="1"/>
      <c r="I129" s="1"/>
      <c r="J129" s="41" t="s">
        <v>187</v>
      </c>
      <c r="K129" s="42" t="s">
        <v>188</v>
      </c>
      <c r="L129" s="43"/>
      <c r="M129" s="43"/>
      <c r="N129" s="43"/>
      <c r="O129" s="43"/>
      <c r="P129" s="43"/>
      <c r="Q129" s="1"/>
      <c r="R129" s="44"/>
      <c r="S129" s="44"/>
      <c r="T129" s="44"/>
      <c r="U129" s="44"/>
      <c r="V129" s="44"/>
      <c r="W129" s="44"/>
      <c r="X129" s="44"/>
      <c r="Y129" s="44"/>
      <c r="Z129" s="44"/>
      <c r="AA129" s="1"/>
      <c r="AB129" s="1"/>
      <c r="AC129" s="1"/>
      <c r="AD129" s="1"/>
      <c r="AE129" s="1"/>
      <c r="AF129" s="1"/>
      <c r="AG129" s="1"/>
      <c r="AH129" s="1"/>
      <c r="AI129" s="1"/>
      <c r="AJ129" s="1"/>
      <c r="AK129" s="1"/>
      <c r="AL129" s="1"/>
    </row>
    <row r="130" spans="1:38" ht="31.5" customHeight="1" x14ac:dyDescent="0.25">
      <c r="A130" s="1"/>
      <c r="B130" s="1"/>
      <c r="C130" s="1"/>
      <c r="D130" s="1"/>
      <c r="E130" s="1"/>
      <c r="F130" s="1"/>
      <c r="G130" s="1"/>
      <c r="H130" s="1"/>
      <c r="I130" s="1"/>
      <c r="J130" s="41" t="s">
        <v>189</v>
      </c>
      <c r="K130" s="42" t="s">
        <v>190</v>
      </c>
      <c r="L130" s="43"/>
      <c r="M130" s="43"/>
      <c r="N130" s="43"/>
      <c r="O130" s="43"/>
      <c r="P130" s="43"/>
      <c r="Q130" s="1"/>
      <c r="R130" s="44"/>
      <c r="S130" s="44"/>
      <c r="T130" s="44"/>
      <c r="U130" s="44"/>
      <c r="V130" s="44"/>
      <c r="W130" s="44"/>
      <c r="X130" s="44"/>
      <c r="Y130" s="44"/>
      <c r="Z130" s="44"/>
      <c r="AA130" s="1"/>
      <c r="AB130" s="1"/>
      <c r="AC130" s="1"/>
      <c r="AD130" s="1"/>
      <c r="AE130" s="1"/>
      <c r="AF130" s="1"/>
      <c r="AG130" s="1"/>
      <c r="AH130" s="1"/>
      <c r="AI130" s="1"/>
      <c r="AJ130" s="1"/>
      <c r="AK130" s="1"/>
      <c r="AL130" s="1"/>
    </row>
    <row r="131" spans="1:38" ht="32.25" customHeight="1" x14ac:dyDescent="0.25">
      <c r="A131" s="1"/>
      <c r="B131" s="1"/>
      <c r="C131" s="1"/>
      <c r="D131" s="1"/>
      <c r="E131" s="1"/>
      <c r="F131" s="1"/>
      <c r="G131" s="1"/>
      <c r="H131" s="1"/>
      <c r="I131" s="1"/>
      <c r="J131" s="41" t="s">
        <v>191</v>
      </c>
      <c r="K131" s="42" t="s">
        <v>192</v>
      </c>
      <c r="L131" s="43"/>
      <c r="M131" s="43"/>
      <c r="N131" s="43"/>
      <c r="O131" s="43"/>
      <c r="P131" s="43"/>
      <c r="Q131" s="1"/>
      <c r="R131" s="44"/>
      <c r="S131" s="44"/>
      <c r="T131" s="44"/>
      <c r="U131" s="44"/>
      <c r="V131" s="44"/>
      <c r="W131" s="44"/>
      <c r="X131" s="44"/>
      <c r="Y131" s="44"/>
      <c r="Z131" s="44"/>
      <c r="AA131" s="1"/>
      <c r="AB131" s="1"/>
      <c r="AC131" s="1"/>
      <c r="AD131" s="1"/>
      <c r="AE131" s="1"/>
      <c r="AF131" s="1"/>
      <c r="AG131" s="1"/>
      <c r="AH131" s="1"/>
      <c r="AI131" s="1"/>
      <c r="AJ131" s="1"/>
      <c r="AK131" s="1"/>
      <c r="AL131" s="1"/>
    </row>
    <row r="132" spans="1:38" ht="47.25" customHeight="1" x14ac:dyDescent="0.25">
      <c r="A132" s="1"/>
      <c r="B132" s="1"/>
      <c r="C132" s="1"/>
      <c r="D132" s="1"/>
      <c r="E132" s="1"/>
      <c r="F132" s="1"/>
      <c r="G132" s="1"/>
      <c r="H132" s="1"/>
      <c r="I132" s="1"/>
      <c r="J132" s="41" t="s">
        <v>193</v>
      </c>
      <c r="K132" s="42" t="s">
        <v>194</v>
      </c>
      <c r="L132" s="43"/>
      <c r="M132" s="43"/>
      <c r="N132" s="43"/>
      <c r="O132" s="43"/>
      <c r="P132" s="43"/>
      <c r="Q132" s="1"/>
      <c r="R132" s="44"/>
      <c r="S132" s="44"/>
      <c r="T132" s="44"/>
      <c r="U132" s="44"/>
      <c r="V132" s="44"/>
      <c r="W132" s="44"/>
      <c r="X132" s="44"/>
      <c r="Y132" s="44"/>
      <c r="Z132" s="44"/>
      <c r="AA132" s="1"/>
      <c r="AB132" s="1"/>
      <c r="AC132" s="1"/>
      <c r="AD132" s="1"/>
      <c r="AE132" s="1"/>
      <c r="AF132" s="1"/>
      <c r="AG132" s="1"/>
      <c r="AH132" s="1"/>
      <c r="AI132" s="1"/>
      <c r="AJ132" s="1"/>
      <c r="AK132" s="1"/>
      <c r="AL132" s="1"/>
    </row>
    <row r="133" spans="1:38" ht="48" customHeight="1" x14ac:dyDescent="0.25">
      <c r="A133" s="1"/>
      <c r="B133" s="1"/>
      <c r="C133" s="1"/>
      <c r="D133" s="1"/>
      <c r="E133" s="1"/>
      <c r="F133" s="1"/>
      <c r="G133" s="1"/>
      <c r="H133" s="1"/>
      <c r="I133" s="1"/>
      <c r="J133" s="41" t="s">
        <v>195</v>
      </c>
      <c r="K133" s="42" t="s">
        <v>196</v>
      </c>
      <c r="L133" s="43"/>
      <c r="M133" s="43"/>
      <c r="N133" s="43"/>
      <c r="O133" s="43"/>
      <c r="P133" s="43"/>
      <c r="Q133" s="1"/>
      <c r="R133" s="44"/>
      <c r="S133" s="44"/>
      <c r="T133" s="44"/>
      <c r="U133" s="44"/>
      <c r="V133" s="44"/>
      <c r="W133" s="44"/>
      <c r="X133" s="44"/>
      <c r="Y133" s="44"/>
      <c r="Z133" s="44"/>
      <c r="AA133" s="1"/>
      <c r="AB133" s="1"/>
      <c r="AC133" s="1"/>
      <c r="AD133" s="1"/>
      <c r="AE133" s="1"/>
      <c r="AF133" s="1"/>
      <c r="AG133" s="1"/>
      <c r="AH133" s="1"/>
      <c r="AI133" s="1"/>
      <c r="AJ133" s="1"/>
      <c r="AK133" s="1"/>
      <c r="AL133" s="1"/>
    </row>
    <row r="134" spans="1:38" ht="31.5" customHeight="1" x14ac:dyDescent="0.25">
      <c r="A134" s="1"/>
      <c r="B134" s="1"/>
      <c r="C134" s="1"/>
      <c r="D134" s="1"/>
      <c r="E134" s="1"/>
      <c r="F134" s="1"/>
      <c r="G134" s="1"/>
      <c r="H134" s="1"/>
      <c r="I134" s="1"/>
      <c r="J134" s="41" t="s">
        <v>197</v>
      </c>
      <c r="K134" s="42" t="s">
        <v>198</v>
      </c>
      <c r="L134" s="43"/>
      <c r="M134" s="43"/>
      <c r="N134" s="43"/>
      <c r="O134" s="43"/>
      <c r="P134" s="43"/>
      <c r="Q134" s="1"/>
      <c r="R134" s="44"/>
      <c r="S134" s="44"/>
      <c r="T134" s="44"/>
      <c r="U134" s="44"/>
      <c r="V134" s="44"/>
      <c r="W134" s="44"/>
      <c r="X134" s="44"/>
      <c r="Y134" s="44"/>
      <c r="Z134" s="44"/>
      <c r="AA134" s="1"/>
      <c r="AB134" s="1"/>
      <c r="AC134" s="1"/>
      <c r="AD134" s="1"/>
      <c r="AE134" s="1"/>
      <c r="AF134" s="1"/>
      <c r="AG134" s="1"/>
      <c r="AH134" s="1"/>
      <c r="AI134" s="1"/>
      <c r="AJ134" s="1"/>
      <c r="AK134" s="1"/>
      <c r="AL134" s="1"/>
    </row>
    <row r="135" spans="1:38" ht="45" customHeight="1" x14ac:dyDescent="0.25">
      <c r="A135" s="1"/>
      <c r="B135" s="1"/>
      <c r="C135" s="1"/>
      <c r="D135" s="1"/>
      <c r="E135" s="1"/>
      <c r="F135" s="1"/>
      <c r="G135" s="1"/>
      <c r="H135" s="1"/>
      <c r="I135" s="1"/>
      <c r="J135" s="41" t="s">
        <v>199</v>
      </c>
      <c r="K135" s="42" t="s">
        <v>200</v>
      </c>
      <c r="L135" s="43"/>
      <c r="M135" s="43"/>
      <c r="N135" s="43"/>
      <c r="O135" s="43"/>
      <c r="P135" s="43"/>
      <c r="Q135" s="1"/>
      <c r="R135" s="44"/>
      <c r="S135" s="44"/>
      <c r="T135" s="44"/>
      <c r="U135" s="44"/>
      <c r="V135" s="44"/>
      <c r="W135" s="44"/>
      <c r="X135" s="44"/>
      <c r="Y135" s="44"/>
      <c r="Z135" s="44"/>
      <c r="AA135" s="1"/>
      <c r="AB135" s="1"/>
      <c r="AC135" s="1"/>
      <c r="AD135" s="1"/>
      <c r="AE135" s="1"/>
      <c r="AF135" s="1"/>
      <c r="AG135" s="1"/>
      <c r="AH135" s="1"/>
      <c r="AI135" s="1"/>
      <c r="AJ135" s="1"/>
      <c r="AK135" s="1"/>
      <c r="AL135" s="1"/>
    </row>
    <row r="136" spans="1:3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spans="1:3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spans="1:3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spans="1:3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spans="1:3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spans="1:3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spans="1:3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spans="1:3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spans="1:3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spans="1:3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spans="1:3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spans="1:3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spans="1:3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spans="1:3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spans="1:3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spans="1:3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spans="1:3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spans="1:3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spans="1:3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spans="1:3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spans="1:3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spans="1:3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spans="1:3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spans="1:3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spans="1:3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spans="1:3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spans="1:3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spans="1:3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spans="1:3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spans="1:3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spans="1:3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spans="1:3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spans="1:3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spans="1:3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spans="1:3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3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spans="1:3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spans="1:3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spans="1:3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spans="1:3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spans="1:3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spans="1:3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spans="1:3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spans="1:3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spans="1:3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spans="1:3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spans="1:3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spans="1:3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spans="1:3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spans="1:3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spans="1:3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spans="1:3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spans="1:3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spans="1:3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spans="1:3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spans="1:3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spans="1:3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spans="1:3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spans="1:3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spans="1:3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spans="1:3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spans="1:3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spans="1:3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spans="1:3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spans="1:3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spans="1:3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spans="1:3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spans="1:3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spans="1:3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spans="1:3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spans="1:3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spans="1:3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spans="1:3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spans="1:3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spans="1:3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spans="1:3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spans="1:3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spans="1:3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spans="1:3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spans="1:3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spans="1:3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spans="1:3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spans="1:3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spans="1:3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spans="1:3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spans="1:3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spans="1:3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spans="1:3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spans="1:3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spans="1:3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spans="1:3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spans="1:3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spans="1:3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spans="1:3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spans="1:3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spans="1:3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spans="1:3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spans="1:3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spans="1:3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spans="1:3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spans="1:3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spans="1:3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spans="1:3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spans="1:3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3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spans="1:3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spans="1:3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spans="1:3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spans="1:3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spans="1:3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spans="1:3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spans="1:3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spans="1:3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spans="1:3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spans="1:3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spans="1:3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spans="1:3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spans="1:3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spans="1:3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spans="1:3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spans="1:3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spans="1:3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spans="1:3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spans="1:3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spans="1:3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spans="1:3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spans="1:3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spans="1:3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spans="1:3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spans="1:3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spans="1:3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spans="1:3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spans="1:3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spans="1:3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spans="1:3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spans="1:3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spans="1:3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spans="1:3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spans="1:3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spans="1:3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spans="1:3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spans="1:3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spans="1:3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spans="1:3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spans="1:3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spans="1:3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spans="1:3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spans="1:3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spans="1:3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spans="1:3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spans="1:3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spans="1:3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spans="1:3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spans="1:3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sheetData>
  <mergeCells count="51">
    <mergeCell ref="B1:C3"/>
    <mergeCell ref="D1:P2"/>
    <mergeCell ref="Q1:R1"/>
    <mergeCell ref="Q2:R2"/>
    <mergeCell ref="D3:P3"/>
    <mergeCell ref="Q3:R3"/>
    <mergeCell ref="B4:C4"/>
    <mergeCell ref="D4:J4"/>
    <mergeCell ref="K4:L4"/>
    <mergeCell ref="M4:R4"/>
    <mergeCell ref="B5:C5"/>
    <mergeCell ref="D5:J5"/>
    <mergeCell ref="K5:L5"/>
    <mergeCell ref="M5:R5"/>
    <mergeCell ref="G7:G8"/>
    <mergeCell ref="J9:J10"/>
    <mergeCell ref="K9:K10"/>
    <mergeCell ref="B9:B10"/>
    <mergeCell ref="C9:C10"/>
    <mergeCell ref="D9:D10"/>
    <mergeCell ref="F9:F10"/>
    <mergeCell ref="G9:G10"/>
    <mergeCell ref="B7:B8"/>
    <mergeCell ref="C7:C8"/>
    <mergeCell ref="D7:D8"/>
    <mergeCell ref="E7:E8"/>
    <mergeCell ref="F7:F8"/>
    <mergeCell ref="N7:N8"/>
    <mergeCell ref="O7:P7"/>
    <mergeCell ref="Q7:R7"/>
    <mergeCell ref="H9:H10"/>
    <mergeCell ref="I9:I10"/>
    <mergeCell ref="H7:H8"/>
    <mergeCell ref="I7:I8"/>
    <mergeCell ref="J7:J8"/>
    <mergeCell ref="K7:K8"/>
    <mergeCell ref="L7:L8"/>
    <mergeCell ref="M7:M8"/>
    <mergeCell ref="L9:L10"/>
    <mergeCell ref="M9:M10"/>
    <mergeCell ref="N9:N10"/>
    <mergeCell ref="C17:D17"/>
    <mergeCell ref="M17:N17"/>
    <mergeCell ref="C14:D14"/>
    <mergeCell ref="M14:N14"/>
    <mergeCell ref="C15:D15"/>
    <mergeCell ref="M15:N15"/>
    <mergeCell ref="C16:D16"/>
    <mergeCell ref="M16:N16"/>
    <mergeCell ref="C13:G13"/>
    <mergeCell ref="J13:N13"/>
  </mergeCells>
  <dataValidations count="3">
    <dataValidation type="list" allowBlank="1" showErrorMessage="1" sqref="I9 I12:I53" xr:uid="{042306C4-DF1B-4978-9143-7E53BF6F73BF}">
      <formula1>$I$119:$I$122</formula1>
    </dataValidation>
    <dataValidation type="list" allowBlank="1" showErrorMessage="1" sqref="D9 D48:D50" xr:uid="{AABC8DE3-B12D-421F-A74A-D68934B628AC}">
      <formula1>$E$119:$E$127</formula1>
    </dataValidation>
    <dataValidation type="list" allowBlank="1" showErrorMessage="1" sqref="D4" xr:uid="{34AC90AB-64C0-433F-B18F-68B2D6F7A65F}">
      <formula1>$J$119:$J$135</formula1>
    </dataValidation>
  </dataValidations>
  <pageMargins left="0.7" right="0.7" top="0.75" bottom="0.75" header="0" footer="0"/>
  <pageSetup orientation="portrait"/>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C0E6-6970-42E3-9CFE-EA92A5E5B88E}">
  <dimension ref="A1:AL980"/>
  <sheetViews>
    <sheetView topLeftCell="A25" workbookViewId="0">
      <selection activeCell="G29" sqref="G29:H29"/>
    </sheetView>
  </sheetViews>
  <sheetFormatPr baseColWidth="10" defaultColWidth="14.42578125" defaultRowHeight="15" customHeight="1" x14ac:dyDescent="0.25"/>
  <cols>
    <col min="1" max="1" width="1.85546875" style="2" customWidth="1"/>
    <col min="2" max="2" width="4.28515625" style="2" customWidth="1"/>
    <col min="3" max="3" width="21" style="2" customWidth="1"/>
    <col min="4" max="4" width="12.85546875" style="2" customWidth="1"/>
    <col min="5" max="5" width="25.140625" style="2" customWidth="1"/>
    <col min="6" max="6" width="12.7109375" style="2" customWidth="1"/>
    <col min="7" max="7" width="10.85546875" style="2" customWidth="1"/>
    <col min="8" max="9" width="13" style="2" customWidth="1"/>
    <col min="10" max="10" width="40.28515625" style="2" customWidth="1"/>
    <col min="11" max="11" width="22.85546875" style="2" customWidth="1"/>
    <col min="12" max="12" width="18.42578125" style="2" customWidth="1"/>
    <col min="13" max="13" width="11.28515625" style="2" customWidth="1"/>
    <col min="14" max="14" width="19.85546875" style="2" customWidth="1"/>
    <col min="15" max="15" width="10" style="2" customWidth="1"/>
    <col min="16" max="16" width="15.28515625" style="2" customWidth="1"/>
    <col min="17" max="17" width="9.5703125" style="2" customWidth="1"/>
    <col min="18" max="18" width="18.42578125" style="2" customWidth="1"/>
    <col min="19" max="38" width="11.42578125" style="2" customWidth="1"/>
    <col min="39" max="16384" width="14.42578125" style="2"/>
  </cols>
  <sheetData>
    <row r="1" spans="1:38" ht="27.75" customHeight="1" x14ac:dyDescent="0.25">
      <c r="A1" s="1"/>
      <c r="B1" s="198"/>
      <c r="C1" s="199"/>
      <c r="D1" s="204" t="s">
        <v>175</v>
      </c>
      <c r="E1" s="205"/>
      <c r="F1" s="205"/>
      <c r="G1" s="205"/>
      <c r="H1" s="205"/>
      <c r="I1" s="205"/>
      <c r="J1" s="205"/>
      <c r="K1" s="205"/>
      <c r="L1" s="205"/>
      <c r="M1" s="205"/>
      <c r="N1" s="205"/>
      <c r="O1" s="205"/>
      <c r="P1" s="199"/>
      <c r="Q1" s="207" t="s">
        <v>268</v>
      </c>
      <c r="R1" s="176"/>
      <c r="S1" s="1"/>
      <c r="T1" s="1"/>
      <c r="U1" s="1"/>
      <c r="V1" s="1"/>
      <c r="W1" s="1"/>
      <c r="X1" s="1"/>
      <c r="Y1" s="1"/>
      <c r="Z1" s="1"/>
      <c r="AA1" s="1"/>
      <c r="AB1" s="1"/>
      <c r="AC1" s="1"/>
      <c r="AD1" s="1"/>
      <c r="AE1" s="1"/>
      <c r="AF1" s="1"/>
      <c r="AG1" s="1"/>
      <c r="AH1" s="1"/>
      <c r="AI1" s="1"/>
      <c r="AJ1" s="1"/>
      <c r="AK1" s="1"/>
      <c r="AL1" s="1"/>
    </row>
    <row r="2" spans="1:38" ht="24" customHeight="1" x14ac:dyDescent="0.25">
      <c r="A2" s="1"/>
      <c r="B2" s="200"/>
      <c r="C2" s="201"/>
      <c r="D2" s="202"/>
      <c r="E2" s="206"/>
      <c r="F2" s="206"/>
      <c r="G2" s="206"/>
      <c r="H2" s="206"/>
      <c r="I2" s="206"/>
      <c r="J2" s="206"/>
      <c r="K2" s="206"/>
      <c r="L2" s="206"/>
      <c r="M2" s="206"/>
      <c r="N2" s="206"/>
      <c r="O2" s="206"/>
      <c r="P2" s="203"/>
      <c r="Q2" s="207" t="s">
        <v>269</v>
      </c>
      <c r="R2" s="176"/>
      <c r="S2" s="1"/>
      <c r="T2" s="1"/>
      <c r="U2" s="1"/>
      <c r="V2" s="1"/>
      <c r="W2" s="1"/>
      <c r="X2" s="1"/>
      <c r="Y2" s="1"/>
      <c r="Z2" s="1"/>
      <c r="AA2" s="1"/>
      <c r="AB2" s="1"/>
      <c r="AC2" s="1"/>
      <c r="AD2" s="1"/>
      <c r="AE2" s="1"/>
      <c r="AF2" s="1"/>
      <c r="AG2" s="1"/>
      <c r="AH2" s="1"/>
      <c r="AI2" s="1"/>
      <c r="AJ2" s="1"/>
      <c r="AK2" s="1"/>
      <c r="AL2" s="1"/>
    </row>
    <row r="3" spans="1:38" ht="28.5" customHeight="1" x14ac:dyDescent="0.25">
      <c r="A3" s="1"/>
      <c r="B3" s="202"/>
      <c r="C3" s="203"/>
      <c r="D3" s="194" t="s">
        <v>3</v>
      </c>
      <c r="E3" s="183"/>
      <c r="F3" s="183"/>
      <c r="G3" s="183"/>
      <c r="H3" s="183"/>
      <c r="I3" s="183"/>
      <c r="J3" s="183"/>
      <c r="K3" s="183"/>
      <c r="L3" s="183"/>
      <c r="M3" s="183"/>
      <c r="N3" s="183"/>
      <c r="O3" s="183"/>
      <c r="P3" s="176"/>
      <c r="Q3" s="207" t="s">
        <v>4</v>
      </c>
      <c r="R3" s="176"/>
      <c r="S3" s="1"/>
      <c r="T3" s="1"/>
      <c r="U3" s="1"/>
      <c r="V3" s="1"/>
      <c r="W3" s="1"/>
      <c r="X3" s="1"/>
      <c r="Y3" s="1"/>
      <c r="Z3" s="1"/>
      <c r="AA3" s="1"/>
      <c r="AB3" s="1"/>
      <c r="AC3" s="1"/>
      <c r="AD3" s="1"/>
      <c r="AE3" s="1"/>
      <c r="AF3" s="1"/>
      <c r="AG3" s="1"/>
      <c r="AH3" s="1"/>
      <c r="AI3" s="1"/>
      <c r="AJ3" s="1"/>
      <c r="AK3" s="1"/>
      <c r="AL3" s="1"/>
    </row>
    <row r="4" spans="1:38" ht="18.75" customHeight="1" x14ac:dyDescent="0.25">
      <c r="A4" s="1"/>
      <c r="B4" s="191" t="s">
        <v>5</v>
      </c>
      <c r="C4" s="176"/>
      <c r="D4" s="192" t="s">
        <v>175</v>
      </c>
      <c r="E4" s="183"/>
      <c r="F4" s="183"/>
      <c r="G4" s="183"/>
      <c r="H4" s="183"/>
      <c r="I4" s="183"/>
      <c r="J4" s="176"/>
      <c r="K4" s="193" t="s">
        <v>7</v>
      </c>
      <c r="L4" s="176"/>
      <c r="M4" s="319" t="s">
        <v>270</v>
      </c>
      <c r="N4" s="183"/>
      <c r="O4" s="183"/>
      <c r="P4" s="183"/>
      <c r="Q4" s="183"/>
      <c r="R4" s="176"/>
      <c r="S4" s="1"/>
      <c r="T4" s="1"/>
      <c r="U4" s="1"/>
      <c r="V4" s="1"/>
      <c r="W4" s="1"/>
      <c r="X4" s="1"/>
      <c r="Y4" s="1"/>
      <c r="Z4" s="1"/>
      <c r="AA4" s="1"/>
      <c r="AB4" s="1"/>
      <c r="AC4" s="1"/>
      <c r="AD4" s="1"/>
      <c r="AE4" s="1"/>
      <c r="AF4" s="1"/>
      <c r="AG4" s="1"/>
      <c r="AH4" s="1"/>
      <c r="AI4" s="1"/>
      <c r="AJ4" s="1"/>
      <c r="AK4" s="1"/>
      <c r="AL4" s="1"/>
    </row>
    <row r="5" spans="1:38" ht="60" customHeight="1" x14ac:dyDescent="0.25">
      <c r="A5" s="1"/>
      <c r="B5" s="194" t="s">
        <v>9</v>
      </c>
      <c r="C5" s="176"/>
      <c r="D5" s="192" t="str">
        <f>+IFERROR(VLOOKUP(D4,J129:K145,2,0)," ")</f>
        <v>Medir la efectividad del Sistema de Control Interno, la eficiencia, eficacia y efectividad de los procesos, el nivel de ejecución de los planes, programas y proyectos, los resultados de la gestión y realizar actividades tendientes a reducir las faltas disciplinarias, a través de la función preventiva y/o correctiva, generando recomendaciones en pro del mejoramiento y fortalecimiento de la institucionalidad.</v>
      </c>
      <c r="E5" s="183"/>
      <c r="F5" s="183"/>
      <c r="G5" s="183"/>
      <c r="H5" s="183"/>
      <c r="I5" s="183"/>
      <c r="J5" s="176"/>
      <c r="K5" s="195" t="s">
        <v>10</v>
      </c>
      <c r="L5" s="176"/>
      <c r="M5" s="320">
        <v>43432</v>
      </c>
      <c r="N5" s="183"/>
      <c r="O5" s="183"/>
      <c r="P5" s="183"/>
      <c r="Q5" s="183"/>
      <c r="R5" s="176"/>
      <c r="S5" s="1"/>
      <c r="T5" s="1"/>
      <c r="U5" s="1"/>
      <c r="V5" s="1"/>
      <c r="W5" s="1"/>
      <c r="X5" s="1"/>
      <c r="Y5" s="1"/>
      <c r="Z5" s="1"/>
      <c r="AA5" s="1"/>
      <c r="AB5" s="1"/>
      <c r="AC5" s="1"/>
      <c r="AD5" s="1"/>
      <c r="AE5" s="1"/>
      <c r="AF5" s="1"/>
      <c r="AG5" s="1"/>
      <c r="AH5" s="1"/>
      <c r="AI5" s="1"/>
      <c r="AJ5" s="1"/>
      <c r="AK5" s="1"/>
      <c r="AL5" s="1"/>
    </row>
    <row r="6" spans="1:38" ht="15.75" customHeight="1" thickBot="1" x14ac:dyDescent="0.3">
      <c r="A6" s="1"/>
      <c r="B6" s="1"/>
      <c r="C6" s="62"/>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ht="16.5" thickTop="1" x14ac:dyDescent="0.25">
      <c r="A7" s="1"/>
      <c r="B7" s="317" t="s">
        <v>11</v>
      </c>
      <c r="C7" s="316" t="s">
        <v>12</v>
      </c>
      <c r="D7" s="316" t="s">
        <v>13</v>
      </c>
      <c r="E7" s="307" t="s">
        <v>14</v>
      </c>
      <c r="F7" s="307" t="s">
        <v>15</v>
      </c>
      <c r="G7" s="307" t="s">
        <v>16</v>
      </c>
      <c r="H7" s="316" t="s">
        <v>17</v>
      </c>
      <c r="I7" s="316" t="s">
        <v>18</v>
      </c>
      <c r="J7" s="316" t="s">
        <v>19</v>
      </c>
      <c r="K7" s="307" t="s">
        <v>20</v>
      </c>
      <c r="L7" s="307" t="s">
        <v>21</v>
      </c>
      <c r="M7" s="307" t="s">
        <v>22</v>
      </c>
      <c r="N7" s="307" t="s">
        <v>23</v>
      </c>
      <c r="O7" s="308" t="s">
        <v>24</v>
      </c>
      <c r="P7" s="309"/>
      <c r="Q7" s="310" t="s">
        <v>25</v>
      </c>
      <c r="R7" s="311"/>
      <c r="S7" s="1"/>
      <c r="T7" s="1"/>
      <c r="U7" s="1"/>
      <c r="V7" s="1"/>
      <c r="W7" s="1"/>
      <c r="X7" s="1"/>
      <c r="Y7" s="1"/>
      <c r="Z7" s="1"/>
      <c r="AA7" s="1"/>
      <c r="AB7" s="1"/>
      <c r="AC7" s="1"/>
      <c r="AD7" s="1"/>
      <c r="AE7" s="1"/>
      <c r="AF7" s="1"/>
      <c r="AG7" s="1"/>
      <c r="AH7" s="1"/>
      <c r="AI7" s="1"/>
      <c r="AJ7" s="1"/>
      <c r="AK7" s="1"/>
      <c r="AL7" s="1"/>
    </row>
    <row r="8" spans="1:38" ht="15.75" customHeight="1" thickBot="1" x14ac:dyDescent="0.3">
      <c r="A8" s="1"/>
      <c r="B8" s="318"/>
      <c r="C8" s="251"/>
      <c r="D8" s="251"/>
      <c r="E8" s="251"/>
      <c r="F8" s="251"/>
      <c r="G8" s="251"/>
      <c r="H8" s="251"/>
      <c r="I8" s="251"/>
      <c r="J8" s="251"/>
      <c r="K8" s="251"/>
      <c r="L8" s="251"/>
      <c r="M8" s="251"/>
      <c r="N8" s="251"/>
      <c r="O8" s="80" t="s">
        <v>26</v>
      </c>
      <c r="P8" s="80" t="s">
        <v>27</v>
      </c>
      <c r="Q8" s="81" t="s">
        <v>26</v>
      </c>
      <c r="R8" s="82" t="s">
        <v>27</v>
      </c>
      <c r="S8" s="1"/>
      <c r="T8" s="1"/>
      <c r="U8" s="1"/>
      <c r="V8" s="1"/>
      <c r="W8" s="1"/>
      <c r="X8" s="1"/>
      <c r="Y8" s="1"/>
      <c r="Z8" s="1"/>
      <c r="AA8" s="1"/>
      <c r="AB8" s="1"/>
      <c r="AC8" s="1"/>
      <c r="AD8" s="1"/>
      <c r="AE8" s="1"/>
      <c r="AF8" s="1"/>
      <c r="AG8" s="1"/>
      <c r="AH8" s="1"/>
      <c r="AI8" s="1"/>
      <c r="AJ8" s="1"/>
      <c r="AK8" s="1"/>
      <c r="AL8" s="1"/>
    </row>
    <row r="9" spans="1:38" ht="75" customHeight="1" x14ac:dyDescent="0.25">
      <c r="A9" s="1"/>
      <c r="B9" s="312">
        <v>1</v>
      </c>
      <c r="C9" s="313" t="s">
        <v>271</v>
      </c>
      <c r="D9" s="314" t="s">
        <v>28</v>
      </c>
      <c r="E9" s="83" t="s">
        <v>272</v>
      </c>
      <c r="F9" s="315" t="str">
        <f>+VLOOKUP($B$7:B9,'[5]Desc. Impacto'!Q:S,3,0)</f>
        <v>Posible</v>
      </c>
      <c r="G9" s="313" t="str">
        <f>+VLOOKUP($B$7:B9,'[5]Desc. Impacto'!Q:R,2,0)</f>
        <v>Menor</v>
      </c>
      <c r="H9" s="313" t="str">
        <f>+IFERROR(VLOOKUP($B$7:B9,'[5]Desc. Impacto'!Q:U,5,0)," ")</f>
        <v>Moderado</v>
      </c>
      <c r="I9" s="300" t="s">
        <v>82</v>
      </c>
      <c r="J9" s="84" t="s">
        <v>273</v>
      </c>
      <c r="K9" s="84" t="s">
        <v>274</v>
      </c>
      <c r="L9" s="84" t="s">
        <v>275</v>
      </c>
      <c r="M9" s="85" t="s">
        <v>276</v>
      </c>
      <c r="N9" s="300" t="s">
        <v>277</v>
      </c>
      <c r="O9" s="86"/>
      <c r="P9" s="86"/>
      <c r="Q9" s="86"/>
      <c r="R9" s="87"/>
      <c r="S9" s="1"/>
      <c r="T9" s="1"/>
      <c r="U9" s="1"/>
      <c r="V9" s="1"/>
      <c r="W9" s="1"/>
      <c r="X9" s="1"/>
      <c r="Y9" s="1"/>
      <c r="Z9" s="1"/>
      <c r="AA9" s="1"/>
      <c r="AB9" s="1"/>
      <c r="AC9" s="1"/>
      <c r="AD9" s="1"/>
      <c r="AE9" s="1"/>
      <c r="AF9" s="1"/>
      <c r="AG9" s="1"/>
      <c r="AH9" s="1"/>
      <c r="AI9" s="1"/>
      <c r="AJ9" s="1"/>
      <c r="AK9" s="1"/>
      <c r="AL9" s="1"/>
    </row>
    <row r="10" spans="1:38" ht="72.75" customHeight="1" x14ac:dyDescent="0.25">
      <c r="A10" s="1"/>
      <c r="B10" s="304"/>
      <c r="C10" s="295"/>
      <c r="D10" s="295"/>
      <c r="E10" s="88" t="s">
        <v>278</v>
      </c>
      <c r="F10" s="295"/>
      <c r="G10" s="295"/>
      <c r="H10" s="295"/>
      <c r="I10" s="295"/>
      <c r="J10" s="89" t="s">
        <v>279</v>
      </c>
      <c r="K10" s="89" t="s">
        <v>280</v>
      </c>
      <c r="L10" s="89" t="s">
        <v>281</v>
      </c>
      <c r="M10" s="90" t="s">
        <v>276</v>
      </c>
      <c r="N10" s="295"/>
      <c r="O10" s="91"/>
      <c r="P10" s="91"/>
      <c r="Q10" s="91"/>
      <c r="R10" s="92"/>
      <c r="S10" s="1"/>
      <c r="T10" s="1"/>
      <c r="U10" s="1"/>
      <c r="V10" s="1"/>
      <c r="W10" s="1"/>
      <c r="X10" s="1"/>
      <c r="Y10" s="1"/>
      <c r="Z10" s="1"/>
      <c r="AA10" s="1"/>
      <c r="AB10" s="1"/>
      <c r="AC10" s="1"/>
      <c r="AD10" s="1"/>
      <c r="AE10" s="1"/>
      <c r="AF10" s="1"/>
      <c r="AG10" s="1"/>
      <c r="AH10" s="1"/>
      <c r="AI10" s="1"/>
      <c r="AJ10" s="1"/>
      <c r="AK10" s="1"/>
      <c r="AL10" s="1"/>
    </row>
    <row r="11" spans="1:38" ht="114" customHeight="1" x14ac:dyDescent="0.25">
      <c r="A11" s="1"/>
      <c r="B11" s="296">
        <v>2</v>
      </c>
      <c r="C11" s="300" t="s">
        <v>282</v>
      </c>
      <c r="D11" s="300" t="s">
        <v>28</v>
      </c>
      <c r="E11" s="88" t="s">
        <v>283</v>
      </c>
      <c r="F11" s="301" t="str">
        <f>+VLOOKUP($B$7:B11,'[5]Desc. Impacto'!Q:S,3,0)</f>
        <v>Improbable</v>
      </c>
      <c r="G11" s="300" t="str">
        <f>+VLOOKUP($B$7:B11,'[5]Desc. Impacto'!Q:R,2,0)</f>
        <v>Moderado</v>
      </c>
      <c r="H11" s="300" t="str">
        <f>+IFERROR(VLOOKUP($B$7:B11,'[5]Desc. Impacto'!Q:U,5,0)," ")</f>
        <v>Moderado</v>
      </c>
      <c r="I11" s="300" t="s">
        <v>82</v>
      </c>
      <c r="J11" s="89" t="s">
        <v>284</v>
      </c>
      <c r="K11" s="89" t="s">
        <v>285</v>
      </c>
      <c r="L11" s="89" t="s">
        <v>281</v>
      </c>
      <c r="M11" s="90" t="s">
        <v>276</v>
      </c>
      <c r="N11" s="89" t="s">
        <v>286</v>
      </c>
      <c r="O11" s="91"/>
      <c r="P11" s="91"/>
      <c r="Q11" s="91"/>
      <c r="R11" s="92"/>
      <c r="S11" s="1"/>
      <c r="T11" s="1"/>
      <c r="U11" s="1"/>
      <c r="V11" s="1"/>
      <c r="W11" s="1"/>
      <c r="X11" s="1"/>
      <c r="Y11" s="1"/>
      <c r="Z11" s="1"/>
      <c r="AA11" s="1"/>
      <c r="AB11" s="1"/>
      <c r="AC11" s="1"/>
      <c r="AD11" s="1"/>
      <c r="AE11" s="1"/>
      <c r="AF11" s="1"/>
      <c r="AG11" s="1"/>
      <c r="AH11" s="1"/>
      <c r="AI11" s="1"/>
      <c r="AJ11" s="1"/>
      <c r="AK11" s="1"/>
      <c r="AL11" s="1"/>
    </row>
    <row r="12" spans="1:38" ht="58.5" customHeight="1" x14ac:dyDescent="0.25">
      <c r="A12" s="1"/>
      <c r="B12" s="304"/>
      <c r="C12" s="295"/>
      <c r="D12" s="295"/>
      <c r="E12" s="88" t="s">
        <v>287</v>
      </c>
      <c r="F12" s="295"/>
      <c r="G12" s="295"/>
      <c r="H12" s="295"/>
      <c r="I12" s="295"/>
      <c r="J12" s="89" t="s">
        <v>288</v>
      </c>
      <c r="K12" s="89" t="s">
        <v>280</v>
      </c>
      <c r="L12" s="89" t="s">
        <v>281</v>
      </c>
      <c r="M12" s="90" t="s">
        <v>276</v>
      </c>
      <c r="N12" s="89" t="s">
        <v>289</v>
      </c>
      <c r="O12" s="91"/>
      <c r="P12" s="91"/>
      <c r="Q12" s="91"/>
      <c r="R12" s="92"/>
      <c r="S12" s="1"/>
      <c r="T12" s="1"/>
      <c r="U12" s="1"/>
      <c r="V12" s="1"/>
      <c r="W12" s="1"/>
      <c r="X12" s="1"/>
      <c r="Y12" s="1"/>
      <c r="Z12" s="1"/>
      <c r="AA12" s="1"/>
      <c r="AB12" s="1"/>
      <c r="AC12" s="1"/>
      <c r="AD12" s="1"/>
      <c r="AE12" s="1"/>
      <c r="AF12" s="1"/>
      <c r="AG12" s="1"/>
      <c r="AH12" s="1"/>
      <c r="AI12" s="1"/>
      <c r="AJ12" s="1"/>
      <c r="AK12" s="1"/>
      <c r="AL12" s="1"/>
    </row>
    <row r="13" spans="1:38" ht="69.75" customHeight="1" x14ac:dyDescent="0.25">
      <c r="A13" s="1"/>
      <c r="B13" s="296">
        <v>3</v>
      </c>
      <c r="C13" s="300" t="s">
        <v>290</v>
      </c>
      <c r="D13" s="300" t="s">
        <v>28</v>
      </c>
      <c r="E13" s="88" t="s">
        <v>291</v>
      </c>
      <c r="F13" s="301" t="str">
        <f>+VLOOKUP($B$7:B13,'[5]Desc. Impacto'!Q:S,3,0)</f>
        <v>Posible</v>
      </c>
      <c r="G13" s="300" t="str">
        <f>+VLOOKUP($B$7:B13,'[5]Desc. Impacto'!Q:R,2,0)</f>
        <v>Moderado</v>
      </c>
      <c r="H13" s="300" t="str">
        <f>+IFERROR(VLOOKUP($B$7:B13,'[5]Desc. Impacto'!Q:U,5,0)," ")</f>
        <v>Alto</v>
      </c>
      <c r="I13" s="300" t="s">
        <v>82</v>
      </c>
      <c r="J13" s="89" t="s">
        <v>292</v>
      </c>
      <c r="K13" s="89" t="s">
        <v>293</v>
      </c>
      <c r="L13" s="89" t="s">
        <v>281</v>
      </c>
      <c r="M13" s="90" t="s">
        <v>276</v>
      </c>
      <c r="N13" s="89" t="s">
        <v>294</v>
      </c>
      <c r="O13" s="91"/>
      <c r="P13" s="91"/>
      <c r="Q13" s="91"/>
      <c r="R13" s="92"/>
      <c r="S13" s="1"/>
      <c r="T13" s="1"/>
      <c r="U13" s="1"/>
      <c r="V13" s="1"/>
      <c r="W13" s="1"/>
      <c r="X13" s="1"/>
      <c r="Y13" s="1"/>
      <c r="Z13" s="1"/>
      <c r="AA13" s="1"/>
      <c r="AB13" s="1"/>
      <c r="AC13" s="1"/>
      <c r="AD13" s="1"/>
      <c r="AE13" s="1"/>
      <c r="AF13" s="1"/>
      <c r="AG13" s="1"/>
      <c r="AH13" s="1"/>
      <c r="AI13" s="1"/>
      <c r="AJ13" s="1"/>
      <c r="AK13" s="1"/>
      <c r="AL13" s="1"/>
    </row>
    <row r="14" spans="1:38" ht="89.25" customHeight="1" x14ac:dyDescent="0.25">
      <c r="A14" s="1"/>
      <c r="B14" s="304"/>
      <c r="C14" s="295"/>
      <c r="D14" s="295"/>
      <c r="E14" s="88" t="s">
        <v>295</v>
      </c>
      <c r="F14" s="295"/>
      <c r="G14" s="295"/>
      <c r="H14" s="295"/>
      <c r="I14" s="295"/>
      <c r="J14" s="89" t="s">
        <v>296</v>
      </c>
      <c r="K14" s="89" t="s">
        <v>297</v>
      </c>
      <c r="L14" s="89" t="s">
        <v>281</v>
      </c>
      <c r="M14" s="90" t="s">
        <v>276</v>
      </c>
      <c r="N14" s="89" t="s">
        <v>298</v>
      </c>
      <c r="O14" s="91"/>
      <c r="P14" s="91"/>
      <c r="Q14" s="91"/>
      <c r="R14" s="92"/>
      <c r="S14" s="1"/>
      <c r="T14" s="1"/>
      <c r="U14" s="1"/>
      <c r="V14" s="1"/>
      <c r="W14" s="1"/>
      <c r="X14" s="1"/>
      <c r="Y14" s="1"/>
      <c r="Z14" s="1"/>
      <c r="AA14" s="1"/>
      <c r="AB14" s="1"/>
      <c r="AC14" s="1"/>
      <c r="AD14" s="1"/>
      <c r="AE14" s="1"/>
      <c r="AF14" s="1"/>
      <c r="AG14" s="1"/>
      <c r="AH14" s="1"/>
      <c r="AI14" s="1"/>
      <c r="AJ14" s="1"/>
      <c r="AK14" s="1"/>
      <c r="AL14" s="1"/>
    </row>
    <row r="15" spans="1:38" ht="40.5" customHeight="1" x14ac:dyDescent="0.25">
      <c r="A15" s="1"/>
      <c r="B15" s="296">
        <v>4</v>
      </c>
      <c r="C15" s="300" t="s">
        <v>299</v>
      </c>
      <c r="D15" s="300" t="s">
        <v>28</v>
      </c>
      <c r="E15" s="88" t="s">
        <v>300</v>
      </c>
      <c r="F15" s="301" t="str">
        <f>+VLOOKUP($B$7:B15,'[5]Desc. Impacto'!Q:S,3,0)</f>
        <v>Probable</v>
      </c>
      <c r="G15" s="300" t="str">
        <f>+VLOOKUP($B$7:B15,'[5]Desc. Impacto'!Q:R,2,0)</f>
        <v>Menor</v>
      </c>
      <c r="H15" s="300" t="str">
        <f>+IFERROR(VLOOKUP($B$7:B15,'[5]Desc. Impacto'!Q:U,5,0)," ")</f>
        <v>Alto</v>
      </c>
      <c r="I15" s="300" t="s">
        <v>82</v>
      </c>
      <c r="J15" s="300" t="s">
        <v>301</v>
      </c>
      <c r="K15" s="300" t="s">
        <v>302</v>
      </c>
      <c r="L15" s="300" t="s">
        <v>303</v>
      </c>
      <c r="M15" s="306" t="s">
        <v>304</v>
      </c>
      <c r="N15" s="300" t="s">
        <v>305</v>
      </c>
      <c r="O15" s="294"/>
      <c r="P15" s="294"/>
      <c r="Q15" s="294"/>
      <c r="R15" s="302"/>
      <c r="S15" s="1"/>
      <c r="T15" s="1"/>
      <c r="U15" s="1"/>
      <c r="V15" s="1"/>
      <c r="W15" s="1"/>
      <c r="X15" s="1"/>
      <c r="Y15" s="1"/>
      <c r="Z15" s="1"/>
      <c r="AA15" s="1"/>
      <c r="AB15" s="1"/>
      <c r="AC15" s="1"/>
      <c r="AD15" s="1"/>
      <c r="AE15" s="1"/>
      <c r="AF15" s="1"/>
      <c r="AG15" s="1"/>
      <c r="AH15" s="1"/>
      <c r="AI15" s="1"/>
      <c r="AJ15" s="1"/>
      <c r="AK15" s="1"/>
      <c r="AL15" s="1"/>
    </row>
    <row r="16" spans="1:38" ht="37.5" customHeight="1" x14ac:dyDescent="0.25">
      <c r="A16" s="1"/>
      <c r="B16" s="304"/>
      <c r="C16" s="295"/>
      <c r="D16" s="295"/>
      <c r="E16" s="88" t="s">
        <v>306</v>
      </c>
      <c r="F16" s="295"/>
      <c r="G16" s="295"/>
      <c r="H16" s="295"/>
      <c r="I16" s="295"/>
      <c r="J16" s="295"/>
      <c r="K16" s="295"/>
      <c r="L16" s="295"/>
      <c r="M16" s="295"/>
      <c r="N16" s="295"/>
      <c r="O16" s="295"/>
      <c r="P16" s="295"/>
      <c r="Q16" s="295"/>
      <c r="R16" s="303"/>
      <c r="S16" s="1"/>
      <c r="T16" s="1"/>
      <c r="U16" s="1"/>
      <c r="V16" s="1"/>
      <c r="W16" s="1"/>
      <c r="X16" s="1"/>
      <c r="Y16" s="1"/>
      <c r="Z16" s="1"/>
      <c r="AA16" s="1"/>
      <c r="AB16" s="1"/>
      <c r="AC16" s="1"/>
      <c r="AD16" s="1"/>
      <c r="AE16" s="1"/>
      <c r="AF16" s="1"/>
      <c r="AG16" s="1"/>
      <c r="AH16" s="1"/>
      <c r="AI16" s="1"/>
      <c r="AJ16" s="1"/>
      <c r="AK16" s="1"/>
      <c r="AL16" s="1"/>
    </row>
    <row r="17" spans="1:38" ht="63" customHeight="1" x14ac:dyDescent="0.25">
      <c r="A17" s="1"/>
      <c r="B17" s="93">
        <v>5</v>
      </c>
      <c r="C17" s="89" t="s">
        <v>307</v>
      </c>
      <c r="D17" s="89" t="s">
        <v>164</v>
      </c>
      <c r="E17" s="88" t="s">
        <v>308</v>
      </c>
      <c r="F17" s="94" t="str">
        <f>+VLOOKUP($B$7:B17,'[5]Desc. Impacto'!Q:S,3,0)</f>
        <v>Improbable</v>
      </c>
      <c r="G17" s="89" t="str">
        <f>+VLOOKUP($B$7:B17,'[5]Desc. Impacto'!Q:R,2,0)</f>
        <v>Mayor</v>
      </c>
      <c r="H17" s="89" t="str">
        <f>+IFERROR(VLOOKUP($B$7:B17,'[5]Desc. Impacto'!Q:U,5,0)," ")</f>
        <v>Alto</v>
      </c>
      <c r="I17" s="89" t="s">
        <v>82</v>
      </c>
      <c r="J17" s="89" t="s">
        <v>309</v>
      </c>
      <c r="K17" s="89" t="s">
        <v>310</v>
      </c>
      <c r="L17" s="89" t="s">
        <v>281</v>
      </c>
      <c r="M17" s="90" t="s">
        <v>304</v>
      </c>
      <c r="N17" s="89" t="s">
        <v>311</v>
      </c>
      <c r="O17" s="91"/>
      <c r="P17" s="91"/>
      <c r="Q17" s="91"/>
      <c r="R17" s="92"/>
      <c r="S17" s="1"/>
      <c r="T17" s="1"/>
      <c r="U17" s="1"/>
      <c r="V17" s="1"/>
      <c r="W17" s="1"/>
      <c r="X17" s="1"/>
      <c r="Y17" s="1"/>
      <c r="Z17" s="1"/>
      <c r="AA17" s="1"/>
      <c r="AB17" s="1"/>
      <c r="AC17" s="1"/>
      <c r="AD17" s="1"/>
      <c r="AE17" s="1"/>
      <c r="AF17" s="1"/>
      <c r="AG17" s="1"/>
      <c r="AH17" s="1"/>
      <c r="AI17" s="1"/>
      <c r="AJ17" s="1"/>
      <c r="AK17" s="1"/>
      <c r="AL17" s="1"/>
    </row>
    <row r="18" spans="1:38" ht="45.75" customHeight="1" x14ac:dyDescent="0.25">
      <c r="A18" s="1"/>
      <c r="B18" s="296">
        <v>6</v>
      </c>
      <c r="C18" s="305" t="s">
        <v>312</v>
      </c>
      <c r="D18" s="300" t="s">
        <v>174</v>
      </c>
      <c r="E18" s="88" t="s">
        <v>313</v>
      </c>
      <c r="F18" s="301" t="str">
        <f>+VLOOKUP($B$7:B18,'[5]Desc. Impacto'!Q:S,3,0)</f>
        <v>Improbable</v>
      </c>
      <c r="G18" s="300" t="str">
        <f>+VLOOKUP($B$7:B18,'[5]Desc. Impacto'!Q:R,2,0)</f>
        <v>Mayor</v>
      </c>
      <c r="H18" s="300" t="str">
        <f>+IFERROR(VLOOKUP($B$7:B18,'[5]Desc. Impacto'!Q:U,5,0)," ")</f>
        <v>Alto</v>
      </c>
      <c r="I18" s="300" t="s">
        <v>82</v>
      </c>
      <c r="J18" s="300" t="s">
        <v>314</v>
      </c>
      <c r="K18" s="300" t="s">
        <v>315</v>
      </c>
      <c r="L18" s="300" t="s">
        <v>281</v>
      </c>
      <c r="M18" s="306" t="s">
        <v>276</v>
      </c>
      <c r="N18" s="300" t="s">
        <v>316</v>
      </c>
      <c r="O18" s="294"/>
      <c r="P18" s="294"/>
      <c r="Q18" s="294"/>
      <c r="R18" s="302"/>
      <c r="S18" s="1"/>
      <c r="T18" s="1"/>
      <c r="U18" s="1"/>
      <c r="V18" s="1"/>
      <c r="W18" s="1"/>
      <c r="X18" s="1"/>
      <c r="Y18" s="1"/>
      <c r="Z18" s="1"/>
      <c r="AA18" s="1"/>
      <c r="AB18" s="1"/>
      <c r="AC18" s="1"/>
      <c r="AD18" s="1"/>
      <c r="AE18" s="1"/>
      <c r="AF18" s="1"/>
      <c r="AG18" s="1"/>
      <c r="AH18" s="1"/>
      <c r="AI18" s="1"/>
      <c r="AJ18" s="1"/>
      <c r="AK18" s="1"/>
      <c r="AL18" s="1"/>
    </row>
    <row r="19" spans="1:38" ht="38.25" customHeight="1" x14ac:dyDescent="0.25">
      <c r="A19" s="1"/>
      <c r="B19" s="304"/>
      <c r="C19" s="295"/>
      <c r="D19" s="295"/>
      <c r="E19" s="88" t="s">
        <v>317</v>
      </c>
      <c r="F19" s="295"/>
      <c r="G19" s="295"/>
      <c r="H19" s="295"/>
      <c r="I19" s="295"/>
      <c r="J19" s="295"/>
      <c r="K19" s="295"/>
      <c r="L19" s="295"/>
      <c r="M19" s="295"/>
      <c r="N19" s="295"/>
      <c r="O19" s="295"/>
      <c r="P19" s="295"/>
      <c r="Q19" s="295"/>
      <c r="R19" s="303"/>
      <c r="S19" s="1"/>
      <c r="T19" s="1"/>
      <c r="U19" s="1"/>
      <c r="V19" s="1"/>
      <c r="W19" s="1"/>
      <c r="X19" s="1"/>
      <c r="Y19" s="1"/>
      <c r="Z19" s="1"/>
      <c r="AA19" s="1"/>
      <c r="AB19" s="1"/>
      <c r="AC19" s="1"/>
      <c r="AD19" s="1"/>
      <c r="AE19" s="1"/>
      <c r="AF19" s="1"/>
      <c r="AG19" s="1"/>
      <c r="AH19" s="1"/>
      <c r="AI19" s="1"/>
      <c r="AJ19" s="1"/>
      <c r="AK19" s="1"/>
      <c r="AL19" s="1"/>
    </row>
    <row r="20" spans="1:38" ht="69.75" customHeight="1" x14ac:dyDescent="0.25">
      <c r="A20" s="1"/>
      <c r="B20" s="296">
        <v>7</v>
      </c>
      <c r="C20" s="298" t="s">
        <v>318</v>
      </c>
      <c r="D20" s="300" t="s">
        <v>28</v>
      </c>
      <c r="E20" s="88" t="s">
        <v>319</v>
      </c>
      <c r="F20" s="301" t="str">
        <f>+VLOOKUP($B$7:B20,'[5]Desc. Impacto'!Q:S,3,0)</f>
        <v>Rara vez</v>
      </c>
      <c r="G20" s="300" t="str">
        <f>+VLOOKUP($B$7:B20,'[5]Desc. Impacto'!Q:R,2,0)</f>
        <v>Menor</v>
      </c>
      <c r="H20" s="300" t="str">
        <f>+IFERROR(VLOOKUP($B$7:B20,'[5]Desc. Impacto'!Q:U,5,0)," ")</f>
        <v>Bajo</v>
      </c>
      <c r="I20" s="300" t="s">
        <v>82</v>
      </c>
      <c r="J20" s="89" t="s">
        <v>320</v>
      </c>
      <c r="K20" s="89" t="s">
        <v>280</v>
      </c>
      <c r="L20" s="89" t="s">
        <v>321</v>
      </c>
      <c r="M20" s="90" t="s">
        <v>34</v>
      </c>
      <c r="N20" s="89" t="s">
        <v>322</v>
      </c>
      <c r="O20" s="91"/>
      <c r="P20" s="91"/>
      <c r="Q20" s="91"/>
      <c r="R20" s="92"/>
      <c r="S20" s="1"/>
      <c r="T20" s="1"/>
      <c r="U20" s="1"/>
      <c r="V20" s="1"/>
      <c r="W20" s="1"/>
      <c r="X20" s="1"/>
      <c r="Y20" s="1"/>
      <c r="Z20" s="1"/>
      <c r="AA20" s="1"/>
      <c r="AB20" s="1"/>
      <c r="AC20" s="1"/>
      <c r="AD20" s="1"/>
      <c r="AE20" s="1"/>
      <c r="AF20" s="1"/>
      <c r="AG20" s="1"/>
      <c r="AH20" s="1"/>
      <c r="AI20" s="1"/>
      <c r="AJ20" s="1"/>
      <c r="AK20" s="1"/>
      <c r="AL20" s="1"/>
    </row>
    <row r="21" spans="1:38" ht="131.25" customHeight="1" thickBot="1" x14ac:dyDescent="0.3">
      <c r="A21" s="1"/>
      <c r="B21" s="297"/>
      <c r="C21" s="299"/>
      <c r="D21" s="299"/>
      <c r="E21" s="95" t="s">
        <v>295</v>
      </c>
      <c r="F21" s="299"/>
      <c r="G21" s="299"/>
      <c r="H21" s="299"/>
      <c r="I21" s="299"/>
      <c r="J21" s="96" t="s">
        <v>296</v>
      </c>
      <c r="K21" s="96" t="s">
        <v>323</v>
      </c>
      <c r="L21" s="96" t="s">
        <v>281</v>
      </c>
      <c r="M21" s="97" t="s">
        <v>276</v>
      </c>
      <c r="N21" s="96" t="s">
        <v>298</v>
      </c>
      <c r="O21" s="98"/>
      <c r="P21" s="98"/>
      <c r="Q21" s="98"/>
      <c r="R21" s="99"/>
      <c r="S21" s="1"/>
      <c r="T21" s="1"/>
      <c r="U21" s="1"/>
      <c r="V21" s="1"/>
      <c r="W21" s="1"/>
      <c r="X21" s="1"/>
      <c r="Y21" s="1"/>
      <c r="Z21" s="1"/>
      <c r="AA21" s="1"/>
      <c r="AB21" s="1"/>
      <c r="AC21" s="1"/>
      <c r="AD21" s="1"/>
      <c r="AE21" s="1"/>
      <c r="AF21" s="1"/>
      <c r="AG21" s="1"/>
      <c r="AH21" s="1"/>
      <c r="AI21" s="1"/>
      <c r="AJ21" s="1"/>
      <c r="AK21" s="1"/>
      <c r="AL21" s="1"/>
    </row>
    <row r="22" spans="1:38" ht="42" customHeight="1" thickTop="1" x14ac:dyDescent="0.25">
      <c r="A22" s="1"/>
      <c r="B22" s="1"/>
      <c r="C22" s="62"/>
      <c r="D22" s="62"/>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ht="15.75" customHeight="1" x14ac:dyDescent="0.25">
      <c r="A23" s="1"/>
      <c r="B23" s="1"/>
      <c r="C23" s="293" t="s">
        <v>60</v>
      </c>
      <c r="D23" s="183"/>
      <c r="E23" s="183"/>
      <c r="F23" s="183"/>
      <c r="G23" s="183"/>
      <c r="H23" s="176"/>
      <c r="I23" s="1"/>
      <c r="J23" s="211" t="s">
        <v>61</v>
      </c>
      <c r="K23" s="183"/>
      <c r="L23" s="183"/>
      <c r="M23" s="183"/>
      <c r="N23" s="176"/>
      <c r="O23" s="1"/>
      <c r="P23" s="1"/>
      <c r="Q23" s="1"/>
      <c r="R23" s="1"/>
      <c r="S23" s="1"/>
      <c r="T23" s="1"/>
      <c r="U23" s="1"/>
      <c r="V23" s="1"/>
      <c r="W23" s="1"/>
      <c r="X23" s="1"/>
      <c r="Y23" s="1"/>
      <c r="Z23" s="1"/>
      <c r="AA23" s="1"/>
      <c r="AB23" s="1"/>
      <c r="AC23" s="1"/>
      <c r="AD23" s="1"/>
      <c r="AE23" s="1"/>
      <c r="AF23" s="1"/>
      <c r="AG23" s="1"/>
      <c r="AH23" s="1"/>
      <c r="AI23" s="1"/>
      <c r="AJ23" s="1"/>
      <c r="AK23" s="1"/>
      <c r="AL23" s="1"/>
    </row>
    <row r="24" spans="1:38" ht="15.75" customHeight="1" x14ac:dyDescent="0.25">
      <c r="A24" s="1"/>
      <c r="B24" s="1"/>
      <c r="C24" s="293" t="s">
        <v>62</v>
      </c>
      <c r="D24" s="176"/>
      <c r="E24" s="37" t="s">
        <v>63</v>
      </c>
      <c r="F24" s="37" t="s">
        <v>64</v>
      </c>
      <c r="G24" s="211" t="s">
        <v>65</v>
      </c>
      <c r="H24" s="176"/>
      <c r="I24" s="1"/>
      <c r="J24" s="37" t="s">
        <v>62</v>
      </c>
      <c r="K24" s="37" t="s">
        <v>63</v>
      </c>
      <c r="L24" s="37" t="s">
        <v>64</v>
      </c>
      <c r="M24" s="211" t="s">
        <v>65</v>
      </c>
      <c r="N24" s="176"/>
      <c r="O24" s="1"/>
      <c r="P24" s="1"/>
      <c r="Q24" s="1"/>
      <c r="R24" s="1"/>
      <c r="S24" s="1"/>
      <c r="T24" s="1"/>
      <c r="U24" s="1"/>
      <c r="V24" s="1"/>
      <c r="W24" s="1"/>
      <c r="X24" s="1"/>
      <c r="Y24" s="1"/>
      <c r="Z24" s="1"/>
      <c r="AA24" s="1"/>
      <c r="AB24" s="1"/>
      <c r="AC24" s="1"/>
      <c r="AD24" s="1"/>
      <c r="AE24" s="1"/>
      <c r="AF24" s="1"/>
      <c r="AG24" s="1"/>
      <c r="AH24" s="1"/>
      <c r="AI24" s="1"/>
      <c r="AJ24" s="1"/>
      <c r="AK24" s="1"/>
      <c r="AL24" s="1"/>
    </row>
    <row r="25" spans="1:38" ht="34.5" customHeight="1" x14ac:dyDescent="0.25">
      <c r="A25" s="1"/>
      <c r="B25" s="1"/>
      <c r="C25" s="290" t="s">
        <v>270</v>
      </c>
      <c r="D25" s="176"/>
      <c r="E25" s="38" t="s">
        <v>324</v>
      </c>
      <c r="F25" s="38" t="s">
        <v>325</v>
      </c>
      <c r="G25" s="291" t="s">
        <v>73</v>
      </c>
      <c r="H25" s="292"/>
      <c r="I25" s="1"/>
      <c r="J25" s="100" t="s">
        <v>270</v>
      </c>
      <c r="K25" s="38" t="s">
        <v>324</v>
      </c>
      <c r="L25" s="38" t="s">
        <v>325</v>
      </c>
      <c r="M25" s="291" t="s">
        <v>73</v>
      </c>
      <c r="N25" s="292"/>
      <c r="O25" s="1"/>
      <c r="P25" s="1"/>
      <c r="Q25" s="1"/>
      <c r="R25" s="1"/>
      <c r="S25" s="1"/>
      <c r="T25" s="1"/>
      <c r="U25" s="1"/>
      <c r="V25" s="1"/>
      <c r="W25" s="1"/>
      <c r="X25" s="1"/>
      <c r="Y25" s="1"/>
      <c r="Z25" s="1"/>
      <c r="AA25" s="1"/>
      <c r="AB25" s="1"/>
      <c r="AC25" s="1"/>
      <c r="AD25" s="1"/>
      <c r="AE25" s="1"/>
      <c r="AF25" s="1"/>
      <c r="AG25" s="1"/>
      <c r="AH25" s="1"/>
      <c r="AI25" s="1"/>
      <c r="AJ25" s="1"/>
      <c r="AK25" s="1"/>
      <c r="AL25" s="1"/>
    </row>
    <row r="26" spans="1:38" ht="37.5" customHeight="1" x14ac:dyDescent="0.25">
      <c r="A26" s="1"/>
      <c r="B26" s="1"/>
      <c r="C26" s="290" t="s">
        <v>326</v>
      </c>
      <c r="D26" s="176"/>
      <c r="E26" s="38" t="s">
        <v>324</v>
      </c>
      <c r="F26" s="38" t="s">
        <v>68</v>
      </c>
      <c r="G26" s="291" t="s">
        <v>73</v>
      </c>
      <c r="H26" s="292"/>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ht="39" customHeight="1" x14ac:dyDescent="0.25">
      <c r="A27" s="1"/>
      <c r="B27" s="1"/>
      <c r="C27" s="290" t="s">
        <v>327</v>
      </c>
      <c r="D27" s="176"/>
      <c r="E27" s="38" t="s">
        <v>324</v>
      </c>
      <c r="F27" s="38" t="s">
        <v>68</v>
      </c>
      <c r="G27" s="291" t="s">
        <v>73</v>
      </c>
      <c r="H27" s="292"/>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ht="35.25" customHeight="1" x14ac:dyDescent="0.25">
      <c r="A28" s="1"/>
      <c r="B28" s="1"/>
      <c r="C28" s="290" t="s">
        <v>328</v>
      </c>
      <c r="D28" s="176"/>
      <c r="E28" s="38" t="s">
        <v>324</v>
      </c>
      <c r="F28" s="38" t="s">
        <v>68</v>
      </c>
      <c r="G28" s="291" t="s">
        <v>73</v>
      </c>
      <c r="H28" s="292"/>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ht="32.25" customHeight="1" x14ac:dyDescent="0.25">
      <c r="A29" s="1"/>
      <c r="B29" s="1"/>
      <c r="C29" s="290" t="s">
        <v>329</v>
      </c>
      <c r="D29" s="176"/>
      <c r="E29" s="38" t="s">
        <v>324</v>
      </c>
      <c r="F29" s="38" t="s">
        <v>68</v>
      </c>
      <c r="G29" s="291" t="s">
        <v>73</v>
      </c>
      <c r="H29" s="292"/>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ht="30" customHeight="1" x14ac:dyDescent="0.25">
      <c r="A30" s="1"/>
      <c r="B30" s="1"/>
      <c r="C30" s="62"/>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ht="15.75" customHeight="1" x14ac:dyDescent="0.25">
      <c r="A31" s="1"/>
      <c r="B31" s="1"/>
      <c r="C31" s="62"/>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ht="15.75" customHeight="1" x14ac:dyDescent="0.25">
      <c r="A32" s="1"/>
      <c r="B32" s="1"/>
      <c r="C32" s="62"/>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ht="15.75" customHeight="1" x14ac:dyDescent="0.25">
      <c r="A33" s="1"/>
      <c r="B33" s="1"/>
      <c r="C33" s="62"/>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ht="15.75" customHeight="1" x14ac:dyDescent="0.25">
      <c r="A34" s="1"/>
      <c r="B34" s="1"/>
      <c r="C34" s="62"/>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ht="15.75" customHeight="1" x14ac:dyDescent="0.25">
      <c r="A35" s="1"/>
      <c r="B35" s="1"/>
      <c r="C35" s="62"/>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ht="15.75" customHeight="1" x14ac:dyDescent="0.25">
      <c r="A36" s="1"/>
      <c r="B36" s="1"/>
      <c r="C36" s="62"/>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5.75" customHeight="1" x14ac:dyDescent="0.25">
      <c r="A37" s="1"/>
      <c r="B37" s="1"/>
      <c r="C37" s="62"/>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15.75" customHeight="1" x14ac:dyDescent="0.25">
      <c r="A38" s="1"/>
      <c r="B38" s="1"/>
      <c r="C38" s="62"/>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ht="15.75" customHeight="1" x14ac:dyDescent="0.25">
      <c r="A39" s="1"/>
      <c r="B39" s="1"/>
      <c r="C39" s="62"/>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ht="15.75" customHeight="1" x14ac:dyDescent="0.25">
      <c r="A40" s="1"/>
      <c r="B40" s="1"/>
      <c r="C40" s="62"/>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15.75" customHeight="1" x14ac:dyDescent="0.25">
      <c r="A41" s="1"/>
      <c r="B41" s="1"/>
      <c r="C41" s="62"/>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5.75" customHeight="1" x14ac:dyDescent="0.25">
      <c r="A42" s="1"/>
      <c r="B42" s="1"/>
      <c r="C42" s="62"/>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ht="15.75" customHeight="1" x14ac:dyDescent="0.25">
      <c r="A43" s="1"/>
      <c r="B43" s="1"/>
      <c r="C43" s="62"/>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5.75" customHeight="1" x14ac:dyDescent="0.25">
      <c r="A44" s="1"/>
      <c r="B44" s="1"/>
      <c r="C44" s="62"/>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ht="15.75" customHeight="1" x14ac:dyDescent="0.25">
      <c r="A45" s="1"/>
      <c r="B45" s="1"/>
      <c r="C45" s="62"/>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ht="15.75" customHeight="1" x14ac:dyDescent="0.25">
      <c r="A46" s="1"/>
      <c r="B46" s="1"/>
      <c r="C46" s="62"/>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ht="15.75" customHeight="1" x14ac:dyDescent="0.25">
      <c r="A47" s="1"/>
      <c r="B47" s="1"/>
      <c r="C47" s="62"/>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ht="15.75" customHeight="1" x14ac:dyDescent="0.25">
      <c r="A48" s="1"/>
      <c r="B48" s="1"/>
      <c r="C48" s="62"/>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ht="15.75" customHeight="1" x14ac:dyDescent="0.25">
      <c r="A49" s="1"/>
      <c r="B49" s="1"/>
      <c r="C49" s="62"/>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ht="15.75" customHeight="1" x14ac:dyDescent="0.25">
      <c r="A50" s="1"/>
      <c r="B50" s="1"/>
      <c r="C50" s="62"/>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ht="15.75" customHeight="1" x14ac:dyDescent="0.25">
      <c r="A51" s="1"/>
      <c r="B51" s="1"/>
      <c r="C51" s="62"/>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ht="15.75" customHeight="1" x14ac:dyDescent="0.25">
      <c r="A52" s="1"/>
      <c r="B52" s="1"/>
      <c r="C52" s="62"/>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ht="15.75" customHeight="1" x14ac:dyDescent="0.25">
      <c r="A53" s="1"/>
      <c r="B53" s="1"/>
      <c r="C53" s="62"/>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t="15.75" customHeight="1" x14ac:dyDescent="0.25">
      <c r="A54" s="1"/>
      <c r="B54" s="1"/>
      <c r="C54" s="62"/>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ht="15.75" customHeight="1" x14ac:dyDescent="0.25">
      <c r="A55" s="1"/>
      <c r="B55" s="1"/>
      <c r="C55" s="62"/>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5.75" customHeight="1" x14ac:dyDescent="0.25">
      <c r="A56" s="1"/>
      <c r="B56" s="1"/>
      <c r="C56" s="62"/>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ht="15.75" customHeight="1" x14ac:dyDescent="0.25">
      <c r="A57" s="1"/>
      <c r="B57" s="1"/>
      <c r="C57" s="62"/>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ht="15.75" customHeight="1" x14ac:dyDescent="0.25">
      <c r="A58" s="1"/>
      <c r="B58" s="1"/>
      <c r="C58" s="62"/>
      <c r="D58" s="67"/>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ht="15.75" customHeight="1" x14ac:dyDescent="0.25">
      <c r="A59" s="1"/>
      <c r="B59" s="1"/>
      <c r="C59" s="62"/>
      <c r="D59" s="67"/>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ht="15.75" customHeight="1" x14ac:dyDescent="0.25">
      <c r="A60" s="1"/>
      <c r="B60" s="1"/>
      <c r="C60" s="62"/>
      <c r="D60" s="67"/>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ht="15.75" customHeight="1" x14ac:dyDescent="0.25">
      <c r="A61" s="1"/>
      <c r="B61" s="1"/>
      <c r="C61" s="62"/>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ht="15.75" customHeight="1" x14ac:dyDescent="0.25">
      <c r="A62" s="1"/>
      <c r="B62" s="1"/>
      <c r="C62" s="62"/>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ht="15.75" customHeight="1" x14ac:dyDescent="0.25">
      <c r="A63" s="1"/>
      <c r="B63" s="1"/>
      <c r="C63" s="62"/>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ht="15.75" customHeight="1" x14ac:dyDescent="0.25">
      <c r="A64" s="1"/>
      <c r="B64" s="1"/>
      <c r="C64" s="62"/>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ht="15.75" customHeight="1" x14ac:dyDescent="0.25">
      <c r="A65" s="1"/>
      <c r="B65" s="1"/>
      <c r="C65" s="62"/>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ht="15.75" customHeight="1" x14ac:dyDescent="0.25">
      <c r="A66" s="1"/>
      <c r="B66" s="1"/>
      <c r="C66" s="62"/>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ht="15.75" customHeight="1" x14ac:dyDescent="0.25">
      <c r="A67" s="1"/>
      <c r="B67" s="1"/>
      <c r="C67" s="62"/>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ht="15.75" customHeight="1" x14ac:dyDescent="0.25">
      <c r="A68" s="1"/>
      <c r="B68" s="1"/>
      <c r="C68" s="62"/>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ht="15.75" customHeight="1" x14ac:dyDescent="0.25">
      <c r="A69" s="1"/>
      <c r="B69" s="1"/>
      <c r="C69" s="62"/>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ht="15.75" customHeight="1" x14ac:dyDescent="0.25">
      <c r="A70" s="1"/>
      <c r="B70" s="1"/>
      <c r="C70" s="62"/>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ht="15.75" customHeight="1" x14ac:dyDescent="0.25">
      <c r="A71" s="1"/>
      <c r="B71" s="1"/>
      <c r="C71" s="62"/>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ht="15.75" customHeight="1" x14ac:dyDescent="0.25">
      <c r="A72" s="1"/>
      <c r="B72" s="1"/>
      <c r="C72" s="62"/>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ht="15.75" customHeight="1" x14ac:dyDescent="0.25">
      <c r="A73" s="1"/>
      <c r="B73" s="1"/>
      <c r="C73" s="62"/>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ht="15.75" customHeight="1" x14ac:dyDescent="0.25">
      <c r="A74" s="1"/>
      <c r="B74" s="1"/>
      <c r="C74" s="62"/>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ht="15.75" customHeight="1" x14ac:dyDescent="0.25">
      <c r="A75" s="1"/>
      <c r="B75" s="1"/>
      <c r="C75" s="62"/>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ht="15.75" customHeight="1" x14ac:dyDescent="0.25">
      <c r="A76" s="1"/>
      <c r="B76" s="1"/>
      <c r="C76" s="62"/>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ht="15.75" customHeight="1" x14ac:dyDescent="0.25">
      <c r="A77" s="1"/>
      <c r="B77" s="1"/>
      <c r="C77" s="62"/>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ht="15.75" customHeight="1" x14ac:dyDescent="0.25">
      <c r="A78" s="1"/>
      <c r="B78" s="1"/>
      <c r="C78" s="62"/>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ht="15.75" customHeight="1" x14ac:dyDescent="0.25">
      <c r="A79" s="1"/>
      <c r="B79" s="1"/>
      <c r="C79" s="62"/>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ht="15.75" customHeight="1" x14ac:dyDescent="0.25">
      <c r="A80" s="1"/>
      <c r="B80" s="1"/>
      <c r="C80" s="62"/>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15.75" customHeight="1" x14ac:dyDescent="0.25">
      <c r="A81" s="1"/>
      <c r="B81" s="1"/>
      <c r="C81" s="62"/>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15.75" customHeight="1" x14ac:dyDescent="0.25">
      <c r="A82" s="1"/>
      <c r="B82" s="1"/>
      <c r="C82" s="62"/>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15.75" customHeight="1" x14ac:dyDescent="0.25">
      <c r="A83" s="1"/>
      <c r="B83" s="1"/>
      <c r="C83" s="62"/>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15.75" customHeight="1" x14ac:dyDescent="0.25">
      <c r="A84" s="1"/>
      <c r="B84" s="1"/>
      <c r="C84" s="62"/>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5.75" customHeight="1" x14ac:dyDescent="0.25">
      <c r="A85" s="1"/>
      <c r="B85" s="1"/>
      <c r="C85" s="62"/>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5.75" customHeight="1" x14ac:dyDescent="0.25">
      <c r="A86" s="1"/>
      <c r="B86" s="1"/>
      <c r="C86" s="62"/>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5.75" customHeight="1" x14ac:dyDescent="0.25">
      <c r="A87" s="1"/>
      <c r="B87" s="1"/>
      <c r="C87" s="62"/>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15.75" customHeight="1" x14ac:dyDescent="0.25">
      <c r="A88" s="1"/>
      <c r="B88" s="1"/>
      <c r="C88" s="62"/>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15.75" customHeight="1" x14ac:dyDescent="0.25">
      <c r="A89" s="1"/>
      <c r="B89" s="1"/>
      <c r="C89" s="62"/>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5.75" customHeight="1" x14ac:dyDescent="0.25">
      <c r="A90" s="1"/>
      <c r="B90" s="1"/>
      <c r="C90" s="62"/>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5.75" customHeight="1" x14ac:dyDescent="0.25">
      <c r="A91" s="1"/>
      <c r="B91" s="1"/>
      <c r="C91" s="62"/>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5.75" customHeight="1" x14ac:dyDescent="0.25">
      <c r="A92" s="1"/>
      <c r="B92" s="1"/>
      <c r="C92" s="62"/>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15.75" customHeight="1" x14ac:dyDescent="0.25">
      <c r="A93" s="1"/>
      <c r="B93" s="1"/>
      <c r="C93" s="62"/>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15.75" customHeight="1" x14ac:dyDescent="0.25">
      <c r="A94" s="1"/>
      <c r="B94" s="1"/>
      <c r="C94" s="62"/>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5.75" customHeight="1" x14ac:dyDescent="0.25">
      <c r="A95" s="1"/>
      <c r="B95" s="1"/>
      <c r="C95" s="62"/>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15.75" customHeight="1" x14ac:dyDescent="0.25">
      <c r="A96" s="1"/>
      <c r="B96" s="1"/>
      <c r="C96" s="62"/>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15.75" customHeight="1" x14ac:dyDescent="0.25">
      <c r="A97" s="1"/>
      <c r="B97" s="1"/>
      <c r="C97" s="62"/>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15.75" customHeight="1" x14ac:dyDescent="0.25">
      <c r="A98" s="1"/>
      <c r="B98" s="1"/>
      <c r="C98" s="62"/>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15.75" customHeight="1" x14ac:dyDescent="0.25">
      <c r="A99" s="1"/>
      <c r="B99" s="1"/>
      <c r="C99" s="62"/>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15.75" customHeight="1" x14ac:dyDescent="0.25">
      <c r="A100" s="1"/>
      <c r="B100" s="1"/>
      <c r="C100" s="62"/>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15.75" customHeight="1" x14ac:dyDescent="0.25">
      <c r="A101" s="1"/>
      <c r="B101" s="1"/>
      <c r="C101" s="62"/>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15.75" customHeight="1" x14ac:dyDescent="0.25">
      <c r="A102" s="1"/>
      <c r="B102" s="1"/>
      <c r="C102" s="62"/>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15.75" customHeight="1" x14ac:dyDescent="0.25">
      <c r="A103" s="1"/>
      <c r="B103" s="1"/>
      <c r="C103" s="62"/>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15.75" customHeight="1" x14ac:dyDescent="0.25">
      <c r="A104" s="1"/>
      <c r="B104" s="1"/>
      <c r="C104" s="62"/>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15.75" customHeight="1" x14ac:dyDescent="0.25">
      <c r="A105" s="1"/>
      <c r="B105" s="1"/>
      <c r="C105" s="62"/>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15.75" customHeight="1" x14ac:dyDescent="0.25">
      <c r="A106" s="1"/>
      <c r="B106" s="1"/>
      <c r="C106" s="62"/>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5.75" customHeight="1" x14ac:dyDescent="0.25">
      <c r="A107" s="1"/>
      <c r="B107" s="1"/>
      <c r="C107" s="62"/>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15.75" customHeight="1" x14ac:dyDescent="0.25">
      <c r="A108" s="1"/>
      <c r="B108" s="1"/>
      <c r="C108" s="62"/>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15.75" customHeight="1" x14ac:dyDescent="0.25">
      <c r="A109" s="1"/>
      <c r="B109" s="1"/>
      <c r="C109" s="62"/>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15.75" customHeight="1" x14ac:dyDescent="0.25">
      <c r="A110" s="1"/>
      <c r="B110" s="1"/>
      <c r="C110" s="62"/>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15.75" customHeight="1" x14ac:dyDescent="0.25">
      <c r="A111" s="1"/>
      <c r="B111" s="1"/>
      <c r="C111" s="62"/>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5.75" customHeight="1" x14ac:dyDescent="0.25">
      <c r="A112" s="1"/>
      <c r="B112" s="1"/>
      <c r="C112" s="62"/>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15.75" customHeight="1" x14ac:dyDescent="0.25">
      <c r="A113" s="1"/>
      <c r="B113" s="1"/>
      <c r="C113" s="62"/>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15.75" customHeight="1" x14ac:dyDescent="0.25">
      <c r="A114" s="1"/>
      <c r="B114" s="1"/>
      <c r="C114" s="62"/>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15.75" customHeight="1" x14ac:dyDescent="0.25">
      <c r="A115" s="1"/>
      <c r="B115" s="1"/>
      <c r="C115" s="62"/>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5.75" customHeight="1" x14ac:dyDescent="0.25">
      <c r="A116" s="1"/>
      <c r="B116" s="1"/>
      <c r="C116" s="62"/>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5.75" customHeight="1" x14ac:dyDescent="0.25">
      <c r="A117" s="1"/>
      <c r="B117" s="1"/>
      <c r="C117" s="62"/>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5.75" customHeight="1" x14ac:dyDescent="0.25">
      <c r="A118" s="1"/>
      <c r="B118" s="1"/>
      <c r="C118" s="62"/>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5.75" customHeight="1" x14ac:dyDescent="0.25">
      <c r="A119" s="1"/>
      <c r="B119" s="1"/>
      <c r="C119" s="62"/>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ht="15.75" customHeight="1" x14ac:dyDescent="0.25">
      <c r="A120" s="1"/>
      <c r="B120" s="1"/>
      <c r="C120" s="62"/>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ht="15.75" customHeight="1" x14ac:dyDescent="0.25">
      <c r="A121" s="1"/>
      <c r="B121" s="1"/>
      <c r="C121" s="62"/>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5.75" customHeight="1" x14ac:dyDescent="0.25">
      <c r="A122" s="1"/>
      <c r="B122" s="1"/>
      <c r="C122" s="62"/>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5.75" customHeight="1" x14ac:dyDescent="0.25">
      <c r="A123" s="1"/>
      <c r="B123" s="1"/>
      <c r="C123" s="62"/>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ht="15.75" customHeight="1" x14ac:dyDescent="0.25">
      <c r="A124" s="1"/>
      <c r="B124" s="1"/>
      <c r="C124" s="62"/>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5.75" customHeight="1" x14ac:dyDescent="0.25">
      <c r="A125" s="1"/>
      <c r="B125" s="1"/>
      <c r="C125" s="62"/>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5.75" customHeight="1" x14ac:dyDescent="0.25">
      <c r="A126" s="1"/>
      <c r="B126" s="1"/>
      <c r="C126" s="62"/>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ht="15.75" customHeight="1" x14ac:dyDescent="0.25">
      <c r="A127" s="1"/>
      <c r="B127" s="1"/>
      <c r="C127" s="62"/>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ht="15.75" customHeight="1" x14ac:dyDescent="0.25">
      <c r="A128" s="1"/>
      <c r="B128" s="1"/>
      <c r="C128" s="62"/>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ht="48" hidden="1" customHeight="1" x14ac:dyDescent="0.25">
      <c r="A129" s="1"/>
      <c r="B129" s="1"/>
      <c r="C129" s="62"/>
      <c r="D129" s="1"/>
      <c r="E129" s="1" t="s">
        <v>93</v>
      </c>
      <c r="F129" s="1"/>
      <c r="G129" s="1"/>
      <c r="H129" s="1"/>
      <c r="I129" s="1" t="s">
        <v>162</v>
      </c>
      <c r="J129" s="41" t="s">
        <v>77</v>
      </c>
      <c r="K129" s="42" t="s">
        <v>163</v>
      </c>
      <c r="L129" s="43"/>
      <c r="M129" s="43"/>
      <c r="N129" s="43"/>
      <c r="O129" s="43"/>
      <c r="P129" s="43"/>
      <c r="Q129" s="1"/>
      <c r="R129" s="44"/>
      <c r="S129" s="44"/>
      <c r="T129" s="44"/>
      <c r="U129" s="44"/>
      <c r="V129" s="44"/>
      <c r="W129" s="44"/>
      <c r="X129" s="44"/>
      <c r="Y129" s="44"/>
      <c r="Z129" s="44"/>
      <c r="AA129" s="1"/>
      <c r="AB129" s="1"/>
      <c r="AC129" s="1"/>
      <c r="AD129" s="1"/>
      <c r="AE129" s="1"/>
      <c r="AF129" s="1"/>
      <c r="AG129" s="1"/>
      <c r="AH129" s="1"/>
      <c r="AI129" s="1"/>
      <c r="AJ129" s="1"/>
      <c r="AK129" s="1"/>
      <c r="AL129" s="1"/>
    </row>
    <row r="130" spans="1:38" ht="47.25" hidden="1" customHeight="1" x14ac:dyDescent="0.25">
      <c r="A130" s="1"/>
      <c r="B130" s="1"/>
      <c r="C130" s="62"/>
      <c r="D130" s="1"/>
      <c r="E130" s="1" t="s">
        <v>164</v>
      </c>
      <c r="F130" s="1"/>
      <c r="G130" s="1"/>
      <c r="H130" s="1"/>
      <c r="I130" s="1" t="s">
        <v>30</v>
      </c>
      <c r="J130" s="41" t="s">
        <v>6</v>
      </c>
      <c r="K130" s="45" t="s">
        <v>72</v>
      </c>
      <c r="L130" s="43"/>
      <c r="M130" s="43"/>
      <c r="N130" s="43"/>
      <c r="O130" s="43"/>
      <c r="P130" s="43"/>
      <c r="Q130" s="1"/>
      <c r="R130" s="46"/>
      <c r="S130" s="46"/>
      <c r="T130" s="46"/>
      <c r="U130" s="46"/>
      <c r="V130" s="46"/>
      <c r="W130" s="46"/>
      <c r="X130" s="46"/>
      <c r="Y130" s="46"/>
      <c r="Z130" s="46"/>
      <c r="AA130" s="1"/>
      <c r="AB130" s="1"/>
      <c r="AC130" s="1"/>
      <c r="AD130" s="1"/>
      <c r="AE130" s="1"/>
      <c r="AF130" s="1"/>
      <c r="AG130" s="1"/>
      <c r="AH130" s="1"/>
      <c r="AI130" s="1"/>
      <c r="AJ130" s="1"/>
      <c r="AK130" s="1"/>
      <c r="AL130" s="1"/>
    </row>
    <row r="131" spans="1:38" ht="50.25" hidden="1" customHeight="1" x14ac:dyDescent="0.25">
      <c r="A131" s="1"/>
      <c r="B131" s="1"/>
      <c r="C131" s="62"/>
      <c r="D131" s="1"/>
      <c r="E131" s="1" t="s">
        <v>165</v>
      </c>
      <c r="F131" s="1"/>
      <c r="G131" s="1"/>
      <c r="H131" s="1"/>
      <c r="I131" s="1" t="s">
        <v>82</v>
      </c>
      <c r="J131" s="41" t="s">
        <v>166</v>
      </c>
      <c r="K131" s="42" t="s">
        <v>167</v>
      </c>
      <c r="L131" s="43"/>
      <c r="M131" s="43"/>
      <c r="N131" s="43"/>
      <c r="O131" s="43"/>
      <c r="P131" s="43"/>
      <c r="Q131" s="1"/>
      <c r="R131" s="44"/>
      <c r="S131" s="44"/>
      <c r="T131" s="44"/>
      <c r="U131" s="44"/>
      <c r="V131" s="44"/>
      <c r="W131" s="44"/>
      <c r="X131" s="44"/>
      <c r="Y131" s="44"/>
      <c r="Z131" s="44"/>
      <c r="AA131" s="1"/>
      <c r="AB131" s="1"/>
      <c r="AC131" s="1"/>
      <c r="AD131" s="1"/>
      <c r="AE131" s="1"/>
      <c r="AF131" s="1"/>
      <c r="AG131" s="1"/>
      <c r="AH131" s="1"/>
      <c r="AI131" s="1"/>
      <c r="AJ131" s="1"/>
      <c r="AK131" s="1"/>
      <c r="AL131" s="1"/>
    </row>
    <row r="132" spans="1:38" ht="48.75" hidden="1" customHeight="1" x14ac:dyDescent="0.25">
      <c r="A132" s="1"/>
      <c r="B132" s="1"/>
      <c r="C132" s="62"/>
      <c r="D132" s="1"/>
      <c r="E132" s="1" t="s">
        <v>330</v>
      </c>
      <c r="F132" s="1"/>
      <c r="G132" s="1"/>
      <c r="H132" s="1"/>
      <c r="I132" s="1" t="s">
        <v>168</v>
      </c>
      <c r="J132" s="41" t="s">
        <v>169</v>
      </c>
      <c r="K132" s="42" t="s">
        <v>170</v>
      </c>
      <c r="L132" s="43"/>
      <c r="M132" s="43"/>
      <c r="N132" s="43"/>
      <c r="O132" s="43"/>
      <c r="P132" s="43"/>
      <c r="Q132" s="1"/>
      <c r="R132" s="44"/>
      <c r="S132" s="44"/>
      <c r="T132" s="44"/>
      <c r="U132" s="44"/>
      <c r="V132" s="44"/>
      <c r="W132" s="44"/>
      <c r="X132" s="44"/>
      <c r="Y132" s="44"/>
      <c r="Z132" s="44"/>
      <c r="AA132" s="1"/>
      <c r="AB132" s="1"/>
      <c r="AC132" s="1"/>
      <c r="AD132" s="1"/>
      <c r="AE132" s="1"/>
      <c r="AF132" s="1"/>
      <c r="AG132" s="1"/>
      <c r="AH132" s="1"/>
      <c r="AI132" s="1"/>
      <c r="AJ132" s="1"/>
      <c r="AK132" s="1"/>
      <c r="AL132" s="1"/>
    </row>
    <row r="133" spans="1:38" ht="50.25" hidden="1" customHeight="1" x14ac:dyDescent="0.25">
      <c r="A133" s="1"/>
      <c r="B133" s="1"/>
      <c r="C133" s="62"/>
      <c r="D133" s="1"/>
      <c r="E133" s="1" t="s">
        <v>171</v>
      </c>
      <c r="F133" s="1"/>
      <c r="G133" s="1"/>
      <c r="H133" s="1"/>
      <c r="I133" s="1"/>
      <c r="J133" s="41" t="s">
        <v>172</v>
      </c>
      <c r="K133" s="42" t="s">
        <v>173</v>
      </c>
      <c r="L133" s="43"/>
      <c r="M133" s="43"/>
      <c r="N133" s="43"/>
      <c r="O133" s="43"/>
      <c r="P133" s="43"/>
      <c r="Q133" s="1"/>
      <c r="R133" s="44"/>
      <c r="S133" s="44"/>
      <c r="T133" s="44"/>
      <c r="U133" s="44"/>
      <c r="V133" s="44"/>
      <c r="W133" s="44"/>
      <c r="X133" s="44"/>
      <c r="Y133" s="44"/>
      <c r="Z133" s="44"/>
      <c r="AA133" s="1"/>
      <c r="AB133" s="1"/>
      <c r="AC133" s="1"/>
      <c r="AD133" s="1"/>
      <c r="AE133" s="1"/>
      <c r="AF133" s="1"/>
      <c r="AG133" s="1"/>
      <c r="AH133" s="1"/>
      <c r="AI133" s="1"/>
      <c r="AJ133" s="1"/>
      <c r="AK133" s="1"/>
      <c r="AL133" s="1"/>
    </row>
    <row r="134" spans="1:38" ht="49.5" hidden="1" customHeight="1" x14ac:dyDescent="0.25">
      <c r="A134" s="1"/>
      <c r="B134" s="1"/>
      <c r="C134" s="62"/>
      <c r="D134" s="1"/>
      <c r="E134" s="1" t="s">
        <v>174</v>
      </c>
      <c r="F134" s="1"/>
      <c r="G134" s="1"/>
      <c r="H134" s="1"/>
      <c r="I134" s="1"/>
      <c r="J134" s="41" t="s">
        <v>175</v>
      </c>
      <c r="K134" s="42" t="s">
        <v>176</v>
      </c>
      <c r="L134" s="43"/>
      <c r="M134" s="43"/>
      <c r="N134" s="43"/>
      <c r="O134" s="43"/>
      <c r="P134" s="43"/>
      <c r="Q134" s="1"/>
      <c r="R134" s="44"/>
      <c r="S134" s="44"/>
      <c r="T134" s="44"/>
      <c r="U134" s="44"/>
      <c r="V134" s="44"/>
      <c r="W134" s="44"/>
      <c r="X134" s="44"/>
      <c r="Y134" s="44"/>
      <c r="Z134" s="44"/>
      <c r="AA134" s="1"/>
      <c r="AB134" s="1"/>
      <c r="AC134" s="1"/>
      <c r="AD134" s="1"/>
      <c r="AE134" s="1"/>
      <c r="AF134" s="1"/>
      <c r="AG134" s="1"/>
      <c r="AH134" s="1"/>
      <c r="AI134" s="1"/>
      <c r="AJ134" s="1"/>
      <c r="AK134" s="1"/>
      <c r="AL134" s="1"/>
    </row>
    <row r="135" spans="1:38" ht="48" hidden="1" customHeight="1" x14ac:dyDescent="0.25">
      <c r="A135" s="1"/>
      <c r="B135" s="1"/>
      <c r="C135" s="62"/>
      <c r="D135" s="1"/>
      <c r="E135" s="1" t="s">
        <v>28</v>
      </c>
      <c r="F135" s="1"/>
      <c r="G135" s="1"/>
      <c r="H135" s="1"/>
      <c r="I135" s="1"/>
      <c r="J135" s="41" t="s">
        <v>177</v>
      </c>
      <c r="K135" s="42" t="s">
        <v>178</v>
      </c>
      <c r="L135" s="43"/>
      <c r="M135" s="43"/>
      <c r="N135" s="43"/>
      <c r="O135" s="43"/>
      <c r="P135" s="43"/>
      <c r="Q135" s="1"/>
      <c r="R135" s="44"/>
      <c r="S135" s="44"/>
      <c r="T135" s="44"/>
      <c r="U135" s="44"/>
      <c r="V135" s="44"/>
      <c r="W135" s="44"/>
      <c r="X135" s="44"/>
      <c r="Y135" s="44"/>
      <c r="Z135" s="44"/>
      <c r="AA135" s="1"/>
      <c r="AB135" s="1"/>
      <c r="AC135" s="1"/>
      <c r="AD135" s="1"/>
      <c r="AE135" s="1"/>
      <c r="AF135" s="1"/>
      <c r="AG135" s="1"/>
      <c r="AH135" s="1"/>
      <c r="AI135" s="1"/>
      <c r="AJ135" s="1"/>
      <c r="AK135" s="1"/>
      <c r="AL135" s="1"/>
    </row>
    <row r="136" spans="1:38" ht="48.75" hidden="1" customHeight="1" x14ac:dyDescent="0.25">
      <c r="A136" s="1"/>
      <c r="B136" s="1"/>
      <c r="C136" s="62"/>
      <c r="D136" s="1"/>
      <c r="E136" s="1" t="s">
        <v>179</v>
      </c>
      <c r="F136" s="1"/>
      <c r="G136" s="1"/>
      <c r="H136" s="1"/>
      <c r="I136" s="1"/>
      <c r="J136" s="41" t="s">
        <v>180</v>
      </c>
      <c r="K136" s="42" t="s">
        <v>181</v>
      </c>
      <c r="L136" s="43"/>
      <c r="M136" s="43"/>
      <c r="N136" s="43"/>
      <c r="O136" s="43"/>
      <c r="P136" s="43"/>
      <c r="Q136" s="1"/>
      <c r="R136" s="44"/>
      <c r="S136" s="44"/>
      <c r="T136" s="44"/>
      <c r="U136" s="44"/>
      <c r="V136" s="44"/>
      <c r="W136" s="44"/>
      <c r="X136" s="44"/>
      <c r="Y136" s="44"/>
      <c r="Z136" s="44"/>
      <c r="AA136" s="1"/>
      <c r="AB136" s="1"/>
      <c r="AC136" s="1"/>
      <c r="AD136" s="1"/>
      <c r="AE136" s="1"/>
      <c r="AF136" s="1"/>
      <c r="AG136" s="1"/>
      <c r="AH136" s="1"/>
      <c r="AI136" s="1"/>
      <c r="AJ136" s="1"/>
      <c r="AK136" s="1"/>
      <c r="AL136" s="1"/>
    </row>
    <row r="137" spans="1:38" ht="43.5" hidden="1" customHeight="1" x14ac:dyDescent="0.25">
      <c r="A137" s="1"/>
      <c r="B137" s="1"/>
      <c r="C137" s="62"/>
      <c r="D137" s="1"/>
      <c r="E137" s="1" t="s">
        <v>182</v>
      </c>
      <c r="F137" s="1"/>
      <c r="G137" s="1"/>
      <c r="H137" s="1"/>
      <c r="I137" s="1"/>
      <c r="J137" s="41" t="s">
        <v>183</v>
      </c>
      <c r="K137" s="42" t="s">
        <v>184</v>
      </c>
      <c r="L137" s="43"/>
      <c r="M137" s="43"/>
      <c r="N137" s="43"/>
      <c r="O137" s="43"/>
      <c r="P137" s="43"/>
      <c r="Q137" s="1"/>
      <c r="R137" s="44"/>
      <c r="S137" s="44"/>
      <c r="T137" s="44"/>
      <c r="U137" s="44"/>
      <c r="V137" s="44"/>
      <c r="W137" s="44"/>
      <c r="X137" s="44"/>
      <c r="Y137" s="44"/>
      <c r="Z137" s="44"/>
      <c r="AA137" s="1"/>
      <c r="AB137" s="1"/>
      <c r="AC137" s="1"/>
      <c r="AD137" s="1"/>
      <c r="AE137" s="1"/>
      <c r="AF137" s="1"/>
      <c r="AG137" s="1"/>
      <c r="AH137" s="1"/>
      <c r="AI137" s="1"/>
      <c r="AJ137" s="1"/>
      <c r="AK137" s="1"/>
      <c r="AL137" s="1"/>
    </row>
    <row r="138" spans="1:38" ht="32.25" hidden="1" customHeight="1" x14ac:dyDescent="0.25">
      <c r="A138" s="1"/>
      <c r="B138" s="1"/>
      <c r="C138" s="62"/>
      <c r="D138" s="1"/>
      <c r="E138" s="1"/>
      <c r="F138" s="1"/>
      <c r="G138" s="1"/>
      <c r="H138" s="1"/>
      <c r="I138" s="1"/>
      <c r="J138" s="41" t="s">
        <v>185</v>
      </c>
      <c r="K138" s="42" t="s">
        <v>186</v>
      </c>
      <c r="L138" s="43"/>
      <c r="M138" s="43"/>
      <c r="N138" s="43"/>
      <c r="O138" s="43"/>
      <c r="P138" s="43"/>
      <c r="Q138" s="1"/>
      <c r="R138" s="44"/>
      <c r="S138" s="44"/>
      <c r="T138" s="44"/>
      <c r="U138" s="44"/>
      <c r="V138" s="44"/>
      <c r="W138" s="44"/>
      <c r="X138" s="44"/>
      <c r="Y138" s="44"/>
      <c r="Z138" s="44"/>
      <c r="AA138" s="1"/>
      <c r="AB138" s="1"/>
      <c r="AC138" s="1"/>
      <c r="AD138" s="1"/>
      <c r="AE138" s="1"/>
      <c r="AF138" s="1"/>
      <c r="AG138" s="1"/>
      <c r="AH138" s="1"/>
      <c r="AI138" s="1"/>
      <c r="AJ138" s="1"/>
      <c r="AK138" s="1"/>
      <c r="AL138" s="1"/>
    </row>
    <row r="139" spans="1:38" ht="48" hidden="1" customHeight="1" x14ac:dyDescent="0.25">
      <c r="A139" s="1"/>
      <c r="B139" s="1"/>
      <c r="C139" s="62"/>
      <c r="D139" s="1"/>
      <c r="E139" s="1"/>
      <c r="F139" s="1"/>
      <c r="G139" s="1"/>
      <c r="H139" s="1"/>
      <c r="I139" s="1"/>
      <c r="J139" s="41" t="s">
        <v>187</v>
      </c>
      <c r="K139" s="42" t="s">
        <v>188</v>
      </c>
      <c r="L139" s="43"/>
      <c r="M139" s="43"/>
      <c r="N139" s="43"/>
      <c r="O139" s="43"/>
      <c r="P139" s="43"/>
      <c r="Q139" s="1"/>
      <c r="R139" s="44"/>
      <c r="S139" s="44"/>
      <c r="T139" s="44"/>
      <c r="U139" s="44"/>
      <c r="V139" s="44"/>
      <c r="W139" s="44"/>
      <c r="X139" s="44"/>
      <c r="Y139" s="44"/>
      <c r="Z139" s="44"/>
      <c r="AA139" s="1"/>
      <c r="AB139" s="1"/>
      <c r="AC139" s="1"/>
      <c r="AD139" s="1"/>
      <c r="AE139" s="1"/>
      <c r="AF139" s="1"/>
      <c r="AG139" s="1"/>
      <c r="AH139" s="1"/>
      <c r="AI139" s="1"/>
      <c r="AJ139" s="1"/>
      <c r="AK139" s="1"/>
      <c r="AL139" s="1"/>
    </row>
    <row r="140" spans="1:38" ht="31.5" hidden="1" customHeight="1" x14ac:dyDescent="0.25">
      <c r="A140" s="1"/>
      <c r="B140" s="1"/>
      <c r="C140" s="62"/>
      <c r="D140" s="1"/>
      <c r="E140" s="1"/>
      <c r="F140" s="1"/>
      <c r="G140" s="1"/>
      <c r="H140" s="1"/>
      <c r="I140" s="1"/>
      <c r="J140" s="41" t="s">
        <v>189</v>
      </c>
      <c r="K140" s="42" t="s">
        <v>190</v>
      </c>
      <c r="L140" s="43"/>
      <c r="M140" s="43"/>
      <c r="N140" s="43"/>
      <c r="O140" s="43"/>
      <c r="P140" s="43"/>
      <c r="Q140" s="1"/>
      <c r="R140" s="44"/>
      <c r="S140" s="44"/>
      <c r="T140" s="44"/>
      <c r="U140" s="44"/>
      <c r="V140" s="44"/>
      <c r="W140" s="44"/>
      <c r="X140" s="44"/>
      <c r="Y140" s="44"/>
      <c r="Z140" s="44"/>
      <c r="AA140" s="1"/>
      <c r="AB140" s="1"/>
      <c r="AC140" s="1"/>
      <c r="AD140" s="1"/>
      <c r="AE140" s="1"/>
      <c r="AF140" s="1"/>
      <c r="AG140" s="1"/>
      <c r="AH140" s="1"/>
      <c r="AI140" s="1"/>
      <c r="AJ140" s="1"/>
      <c r="AK140" s="1"/>
      <c r="AL140" s="1"/>
    </row>
    <row r="141" spans="1:38" ht="32.25" hidden="1" customHeight="1" x14ac:dyDescent="0.25">
      <c r="A141" s="1"/>
      <c r="B141" s="1"/>
      <c r="C141" s="62"/>
      <c r="D141" s="1"/>
      <c r="E141" s="1"/>
      <c r="F141" s="1"/>
      <c r="G141" s="1"/>
      <c r="H141" s="1"/>
      <c r="I141" s="1"/>
      <c r="J141" s="41" t="s">
        <v>191</v>
      </c>
      <c r="K141" s="42" t="s">
        <v>192</v>
      </c>
      <c r="L141" s="43"/>
      <c r="M141" s="43"/>
      <c r="N141" s="43"/>
      <c r="O141" s="43"/>
      <c r="P141" s="43"/>
      <c r="Q141" s="1"/>
      <c r="R141" s="44"/>
      <c r="S141" s="44"/>
      <c r="T141" s="44"/>
      <c r="U141" s="44"/>
      <c r="V141" s="44"/>
      <c r="W141" s="44"/>
      <c r="X141" s="44"/>
      <c r="Y141" s="44"/>
      <c r="Z141" s="44"/>
      <c r="AA141" s="1"/>
      <c r="AB141" s="1"/>
      <c r="AC141" s="1"/>
      <c r="AD141" s="1"/>
      <c r="AE141" s="1"/>
      <c r="AF141" s="1"/>
      <c r="AG141" s="1"/>
      <c r="AH141" s="1"/>
      <c r="AI141" s="1"/>
      <c r="AJ141" s="1"/>
      <c r="AK141" s="1"/>
      <c r="AL141" s="1"/>
    </row>
    <row r="142" spans="1:38" ht="47.25" hidden="1" customHeight="1" x14ac:dyDescent="0.25">
      <c r="A142" s="1"/>
      <c r="B142" s="1"/>
      <c r="C142" s="62"/>
      <c r="D142" s="1"/>
      <c r="E142" s="1"/>
      <c r="F142" s="1"/>
      <c r="G142" s="1"/>
      <c r="H142" s="1"/>
      <c r="I142" s="1"/>
      <c r="J142" s="41" t="s">
        <v>193</v>
      </c>
      <c r="K142" s="42" t="s">
        <v>194</v>
      </c>
      <c r="L142" s="43"/>
      <c r="M142" s="43"/>
      <c r="N142" s="43"/>
      <c r="O142" s="43"/>
      <c r="P142" s="43"/>
      <c r="Q142" s="1"/>
      <c r="R142" s="44"/>
      <c r="S142" s="44"/>
      <c r="T142" s="44"/>
      <c r="U142" s="44"/>
      <c r="V142" s="44"/>
      <c r="W142" s="44"/>
      <c r="X142" s="44"/>
      <c r="Y142" s="44"/>
      <c r="Z142" s="44"/>
      <c r="AA142" s="1"/>
      <c r="AB142" s="1"/>
      <c r="AC142" s="1"/>
      <c r="AD142" s="1"/>
      <c r="AE142" s="1"/>
      <c r="AF142" s="1"/>
      <c r="AG142" s="1"/>
      <c r="AH142" s="1"/>
      <c r="AI142" s="1"/>
      <c r="AJ142" s="1"/>
      <c r="AK142" s="1"/>
      <c r="AL142" s="1"/>
    </row>
    <row r="143" spans="1:38" ht="48" hidden="1" customHeight="1" x14ac:dyDescent="0.25">
      <c r="A143" s="1"/>
      <c r="B143" s="1"/>
      <c r="C143" s="62"/>
      <c r="D143" s="1"/>
      <c r="E143" s="1"/>
      <c r="F143" s="1"/>
      <c r="G143" s="1"/>
      <c r="H143" s="1"/>
      <c r="I143" s="1"/>
      <c r="J143" s="41" t="s">
        <v>195</v>
      </c>
      <c r="K143" s="42" t="s">
        <v>196</v>
      </c>
      <c r="L143" s="43"/>
      <c r="M143" s="43"/>
      <c r="N143" s="43"/>
      <c r="O143" s="43"/>
      <c r="P143" s="43"/>
      <c r="Q143" s="1"/>
      <c r="R143" s="44"/>
      <c r="S143" s="44"/>
      <c r="T143" s="44"/>
      <c r="U143" s="44"/>
      <c r="V143" s="44"/>
      <c r="W143" s="44"/>
      <c r="X143" s="44"/>
      <c r="Y143" s="44"/>
      <c r="Z143" s="44"/>
      <c r="AA143" s="1"/>
      <c r="AB143" s="1"/>
      <c r="AC143" s="1"/>
      <c r="AD143" s="1"/>
      <c r="AE143" s="1"/>
      <c r="AF143" s="1"/>
      <c r="AG143" s="1"/>
      <c r="AH143" s="1"/>
      <c r="AI143" s="1"/>
      <c r="AJ143" s="1"/>
      <c r="AK143" s="1"/>
      <c r="AL143" s="1"/>
    </row>
    <row r="144" spans="1:38" ht="31.5" hidden="1" customHeight="1" x14ac:dyDescent="0.25">
      <c r="A144" s="1"/>
      <c r="B144" s="1"/>
      <c r="C144" s="62"/>
      <c r="D144" s="1"/>
      <c r="E144" s="1"/>
      <c r="F144" s="1"/>
      <c r="G144" s="1"/>
      <c r="H144" s="1"/>
      <c r="I144" s="1"/>
      <c r="J144" s="41" t="s">
        <v>197</v>
      </c>
      <c r="K144" s="42" t="s">
        <v>198</v>
      </c>
      <c r="L144" s="43"/>
      <c r="M144" s="43"/>
      <c r="N144" s="43"/>
      <c r="O144" s="43"/>
      <c r="P144" s="43"/>
      <c r="Q144" s="1"/>
      <c r="R144" s="44"/>
      <c r="S144" s="44"/>
      <c r="T144" s="44"/>
      <c r="U144" s="44"/>
      <c r="V144" s="44"/>
      <c r="W144" s="44"/>
      <c r="X144" s="44"/>
      <c r="Y144" s="44"/>
      <c r="Z144" s="44"/>
      <c r="AA144" s="1"/>
      <c r="AB144" s="1"/>
      <c r="AC144" s="1"/>
      <c r="AD144" s="1"/>
      <c r="AE144" s="1"/>
      <c r="AF144" s="1"/>
      <c r="AG144" s="1"/>
      <c r="AH144" s="1"/>
      <c r="AI144" s="1"/>
      <c r="AJ144" s="1"/>
      <c r="AK144" s="1"/>
      <c r="AL144" s="1"/>
    </row>
    <row r="145" spans="1:38" ht="45" hidden="1" customHeight="1" x14ac:dyDescent="0.25">
      <c r="A145" s="1"/>
      <c r="B145" s="1"/>
      <c r="C145" s="62"/>
      <c r="D145" s="1"/>
      <c r="E145" s="1"/>
      <c r="F145" s="1"/>
      <c r="G145" s="1"/>
      <c r="H145" s="1"/>
      <c r="I145" s="1"/>
      <c r="J145" s="41" t="s">
        <v>199</v>
      </c>
      <c r="K145" s="42" t="s">
        <v>200</v>
      </c>
      <c r="L145" s="43"/>
      <c r="M145" s="43"/>
      <c r="N145" s="43"/>
      <c r="O145" s="43"/>
      <c r="P145" s="43"/>
      <c r="Q145" s="1"/>
      <c r="R145" s="44"/>
      <c r="S145" s="44"/>
      <c r="T145" s="44"/>
      <c r="U145" s="44"/>
      <c r="V145" s="44"/>
      <c r="W145" s="44"/>
      <c r="X145" s="44"/>
      <c r="Y145" s="44"/>
      <c r="Z145" s="44"/>
      <c r="AA145" s="1"/>
      <c r="AB145" s="1"/>
      <c r="AC145" s="1"/>
      <c r="AD145" s="1"/>
      <c r="AE145" s="1"/>
      <c r="AF145" s="1"/>
      <c r="AG145" s="1"/>
      <c r="AH145" s="1"/>
      <c r="AI145" s="1"/>
      <c r="AJ145" s="1"/>
      <c r="AK145" s="1"/>
      <c r="AL145" s="1"/>
    </row>
    <row r="146" spans="1:38" ht="15.75" hidden="1" customHeight="1" x14ac:dyDescent="0.25">
      <c r="A146" s="1"/>
      <c r="B146" s="1"/>
      <c r="C146" s="62"/>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5.75" customHeight="1" x14ac:dyDescent="0.25">
      <c r="A147" s="1"/>
      <c r="B147" s="1"/>
      <c r="C147" s="62"/>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5.75" customHeight="1" x14ac:dyDescent="0.25">
      <c r="A148" s="1"/>
      <c r="B148" s="1"/>
      <c r="C148" s="62"/>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ht="15.75" customHeight="1" x14ac:dyDescent="0.25">
      <c r="A149" s="1"/>
      <c r="B149" s="1"/>
      <c r="C149" s="62"/>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5.75" customHeight="1" x14ac:dyDescent="0.25">
      <c r="A150" s="1"/>
      <c r="B150" s="1"/>
      <c r="C150" s="62"/>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5.75" customHeight="1" x14ac:dyDescent="0.25">
      <c r="A151" s="1"/>
      <c r="B151" s="1"/>
      <c r="C151" s="62"/>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ht="15.75" customHeight="1" x14ac:dyDescent="0.25">
      <c r="A152" s="1"/>
      <c r="B152" s="1"/>
      <c r="C152" s="62"/>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5.75" customHeight="1" x14ac:dyDescent="0.25">
      <c r="A153" s="1"/>
      <c r="B153" s="1"/>
      <c r="C153" s="62"/>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5.75" customHeight="1" x14ac:dyDescent="0.25">
      <c r="A154" s="1"/>
      <c r="B154" s="1"/>
      <c r="C154" s="62"/>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ht="15.75" customHeight="1" x14ac:dyDescent="0.25">
      <c r="A155" s="1"/>
      <c r="B155" s="1"/>
      <c r="C155" s="62"/>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ht="15.75" customHeight="1" x14ac:dyDescent="0.25">
      <c r="A156" s="1"/>
      <c r="B156" s="1"/>
      <c r="C156" s="62"/>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ht="15.75" customHeight="1" x14ac:dyDescent="0.25">
      <c r="A157" s="1"/>
      <c r="B157" s="1"/>
      <c r="C157" s="62"/>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ht="15.75" customHeight="1" x14ac:dyDescent="0.25">
      <c r="A158" s="1"/>
      <c r="B158" s="1"/>
      <c r="C158" s="62"/>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ht="15.75" customHeight="1" x14ac:dyDescent="0.25">
      <c r="A159" s="1"/>
      <c r="B159" s="1"/>
      <c r="C159" s="62"/>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5.75" customHeight="1" x14ac:dyDescent="0.25">
      <c r="A160" s="1"/>
      <c r="B160" s="1"/>
      <c r="C160" s="62"/>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5.75" customHeight="1" x14ac:dyDescent="0.25">
      <c r="A161" s="1"/>
      <c r="B161" s="1"/>
      <c r="C161" s="62"/>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5.75" customHeight="1" x14ac:dyDescent="0.25">
      <c r="A162" s="1"/>
      <c r="B162" s="1"/>
      <c r="C162" s="62"/>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5.75" customHeight="1" x14ac:dyDescent="0.25">
      <c r="A163" s="1"/>
      <c r="B163" s="1"/>
      <c r="C163" s="62"/>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5.75" customHeight="1" x14ac:dyDescent="0.25">
      <c r="A164" s="1"/>
      <c r="B164" s="1"/>
      <c r="C164" s="62"/>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5.75" customHeight="1" x14ac:dyDescent="0.25">
      <c r="A165" s="1"/>
      <c r="B165" s="1"/>
      <c r="C165" s="62"/>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ht="15.75" customHeight="1" x14ac:dyDescent="0.25">
      <c r="A166" s="1"/>
      <c r="B166" s="1"/>
      <c r="C166" s="62"/>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5.75" customHeight="1" x14ac:dyDescent="0.25">
      <c r="A167" s="1"/>
      <c r="B167" s="1"/>
      <c r="C167" s="62"/>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5.75" customHeight="1" x14ac:dyDescent="0.25">
      <c r="A168" s="1"/>
      <c r="B168" s="1"/>
      <c r="C168" s="62"/>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ht="15.75" customHeight="1" x14ac:dyDescent="0.25">
      <c r="A169" s="1"/>
      <c r="B169" s="1"/>
      <c r="C169" s="62"/>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ht="15.75" customHeight="1" x14ac:dyDescent="0.25">
      <c r="A170" s="1"/>
      <c r="B170" s="1"/>
      <c r="C170" s="62"/>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5.75" customHeight="1" x14ac:dyDescent="0.25">
      <c r="A171" s="1"/>
      <c r="B171" s="1"/>
      <c r="C171" s="62"/>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5.75" customHeight="1" x14ac:dyDescent="0.25">
      <c r="A172" s="1"/>
      <c r="B172" s="1"/>
      <c r="C172" s="62"/>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ht="15.75" customHeight="1" x14ac:dyDescent="0.25">
      <c r="A173" s="1"/>
      <c r="B173" s="1"/>
      <c r="C173" s="62"/>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ht="15.75" customHeight="1" x14ac:dyDescent="0.25">
      <c r="A174" s="1"/>
      <c r="B174" s="1"/>
      <c r="C174" s="62"/>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ht="15.75" customHeight="1" x14ac:dyDescent="0.25">
      <c r="A175" s="1"/>
      <c r="B175" s="1"/>
      <c r="C175" s="62"/>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5.75" customHeight="1" x14ac:dyDescent="0.25">
      <c r="A176" s="1"/>
      <c r="B176" s="1"/>
      <c r="C176" s="62"/>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5.75" customHeight="1" x14ac:dyDescent="0.25">
      <c r="A177" s="1"/>
      <c r="B177" s="1"/>
      <c r="C177" s="62"/>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ht="15.75" customHeight="1" x14ac:dyDescent="0.25">
      <c r="A178" s="1"/>
      <c r="B178" s="1"/>
      <c r="C178" s="62"/>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5.75" customHeight="1" x14ac:dyDescent="0.25">
      <c r="A179" s="1"/>
      <c r="B179" s="1"/>
      <c r="C179" s="62"/>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5.75" customHeight="1" x14ac:dyDescent="0.25">
      <c r="A180" s="1"/>
      <c r="B180" s="1"/>
      <c r="C180" s="62"/>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ht="15.75" customHeight="1" x14ac:dyDescent="0.25">
      <c r="A181" s="1"/>
      <c r="B181" s="1"/>
      <c r="C181" s="62"/>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5.75" customHeight="1" x14ac:dyDescent="0.25">
      <c r="A182" s="1"/>
      <c r="B182" s="1"/>
      <c r="C182" s="62"/>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5.75" customHeight="1" x14ac:dyDescent="0.25">
      <c r="A183" s="1"/>
      <c r="B183" s="1"/>
      <c r="C183" s="62"/>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5.75" customHeight="1" x14ac:dyDescent="0.25">
      <c r="A184" s="1"/>
      <c r="B184" s="1"/>
      <c r="C184" s="62"/>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5.75" customHeight="1" x14ac:dyDescent="0.25">
      <c r="A185" s="1"/>
      <c r="B185" s="1"/>
      <c r="C185" s="62"/>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ht="15.75" customHeight="1" x14ac:dyDescent="0.25">
      <c r="A186" s="1"/>
      <c r="B186" s="1"/>
      <c r="C186" s="62"/>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ht="15.75" customHeight="1" x14ac:dyDescent="0.25">
      <c r="A187" s="1"/>
      <c r="B187" s="1"/>
      <c r="C187" s="62"/>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5.75" customHeight="1" x14ac:dyDescent="0.25">
      <c r="A188" s="1"/>
      <c r="B188" s="1"/>
      <c r="C188" s="62"/>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5.75" customHeight="1" x14ac:dyDescent="0.25">
      <c r="A189" s="1"/>
      <c r="B189" s="1"/>
      <c r="C189" s="62"/>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ht="15.75" customHeight="1" x14ac:dyDescent="0.25">
      <c r="A190" s="1"/>
      <c r="B190" s="1"/>
      <c r="C190" s="62"/>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ht="15.75" customHeight="1" x14ac:dyDescent="0.25">
      <c r="A191" s="1"/>
      <c r="B191" s="1"/>
      <c r="C191" s="62"/>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5.75" customHeight="1" x14ac:dyDescent="0.25">
      <c r="A192" s="1"/>
      <c r="B192" s="1"/>
      <c r="C192" s="62"/>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5.75" customHeight="1" x14ac:dyDescent="0.25">
      <c r="A193" s="1"/>
      <c r="B193" s="1"/>
      <c r="C193" s="62"/>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5.75" customHeight="1" x14ac:dyDescent="0.25">
      <c r="A194" s="1"/>
      <c r="B194" s="1"/>
      <c r="C194" s="62"/>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5.75" customHeight="1" x14ac:dyDescent="0.25">
      <c r="A195" s="1"/>
      <c r="B195" s="1"/>
      <c r="C195" s="62"/>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5.75" customHeight="1" x14ac:dyDescent="0.25">
      <c r="A196" s="1"/>
      <c r="B196" s="1"/>
      <c r="C196" s="62"/>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ht="15.75" customHeight="1" x14ac:dyDescent="0.25">
      <c r="A197" s="1"/>
      <c r="B197" s="1"/>
      <c r="C197" s="62"/>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ht="15.75" customHeight="1" x14ac:dyDescent="0.25">
      <c r="A198" s="1"/>
      <c r="B198" s="1"/>
      <c r="C198" s="62"/>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5.75" customHeight="1" x14ac:dyDescent="0.25">
      <c r="A199" s="1"/>
      <c r="B199" s="1"/>
      <c r="C199" s="62"/>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5.75" customHeight="1" x14ac:dyDescent="0.25">
      <c r="A200" s="1"/>
      <c r="B200" s="1"/>
      <c r="C200" s="62"/>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5.75" customHeight="1" x14ac:dyDescent="0.25">
      <c r="A201" s="1"/>
      <c r="B201" s="1"/>
      <c r="C201" s="62"/>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5.75" customHeight="1" x14ac:dyDescent="0.25">
      <c r="A202" s="1"/>
      <c r="B202" s="1"/>
      <c r="C202" s="62"/>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5.75" customHeight="1" x14ac:dyDescent="0.25">
      <c r="A203" s="1"/>
      <c r="B203" s="1"/>
      <c r="C203" s="62"/>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5.75" customHeight="1" x14ac:dyDescent="0.25">
      <c r="A204" s="1"/>
      <c r="B204" s="1"/>
      <c r="C204" s="62"/>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5.75" customHeight="1" x14ac:dyDescent="0.25">
      <c r="A205" s="1"/>
      <c r="B205" s="1"/>
      <c r="C205" s="62"/>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5.75" customHeight="1" x14ac:dyDescent="0.25">
      <c r="A206" s="1"/>
      <c r="B206" s="1"/>
      <c r="C206" s="62"/>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5.75" customHeight="1" x14ac:dyDescent="0.25">
      <c r="A207" s="1"/>
      <c r="B207" s="1"/>
      <c r="C207" s="62"/>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5.75" customHeight="1" x14ac:dyDescent="0.25">
      <c r="A208" s="1"/>
      <c r="B208" s="1"/>
      <c r="C208" s="62"/>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5.75" customHeight="1" x14ac:dyDescent="0.25">
      <c r="A209" s="1"/>
      <c r="B209" s="1"/>
      <c r="C209" s="62"/>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ht="15.75" customHeight="1" x14ac:dyDescent="0.25">
      <c r="A210" s="1"/>
      <c r="B210" s="1"/>
      <c r="C210" s="62"/>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ht="15.75" customHeight="1" x14ac:dyDescent="0.25">
      <c r="A211" s="1"/>
      <c r="B211" s="1"/>
      <c r="C211" s="62"/>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ht="15.75" customHeight="1" x14ac:dyDescent="0.25">
      <c r="A212" s="1"/>
      <c r="B212" s="1"/>
      <c r="C212" s="62"/>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ht="15.75" customHeight="1" x14ac:dyDescent="0.25">
      <c r="A213" s="1"/>
      <c r="B213" s="1"/>
      <c r="C213" s="62"/>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ht="15.75" customHeight="1" x14ac:dyDescent="0.25">
      <c r="A214" s="1"/>
      <c r="B214" s="1"/>
      <c r="C214" s="62"/>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ht="15.75" customHeight="1" x14ac:dyDescent="0.25">
      <c r="A215" s="1"/>
      <c r="B215" s="1"/>
      <c r="C215" s="62"/>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ht="15.75" customHeight="1" x14ac:dyDescent="0.25">
      <c r="A216" s="1"/>
      <c r="B216" s="1"/>
      <c r="C216" s="62"/>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ht="15.75" customHeight="1" x14ac:dyDescent="0.25">
      <c r="A217" s="1"/>
      <c r="B217" s="1"/>
      <c r="C217" s="62"/>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ht="15.75" customHeight="1" x14ac:dyDescent="0.25">
      <c r="A218" s="1"/>
      <c r="B218" s="1"/>
      <c r="C218" s="62"/>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ht="15.75" customHeight="1" x14ac:dyDescent="0.25">
      <c r="A219" s="1"/>
      <c r="B219" s="1"/>
      <c r="C219" s="62"/>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ht="15.75" customHeight="1" x14ac:dyDescent="0.25">
      <c r="A220" s="1"/>
      <c r="B220" s="1"/>
      <c r="C220" s="62"/>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ht="15.75" customHeight="1" x14ac:dyDescent="0.25">
      <c r="A221" s="1"/>
      <c r="B221" s="1"/>
      <c r="C221" s="62"/>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ht="15.75" customHeight="1" x14ac:dyDescent="0.25">
      <c r="A222" s="1"/>
      <c r="B222" s="1"/>
      <c r="C222" s="62"/>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ht="15.75" customHeight="1" x14ac:dyDescent="0.25">
      <c r="A223" s="1"/>
      <c r="B223" s="1"/>
      <c r="C223" s="62"/>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ht="15.75" customHeight="1" x14ac:dyDescent="0.25">
      <c r="A224" s="1"/>
      <c r="B224" s="1"/>
      <c r="C224" s="62"/>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ht="15.75" customHeight="1" x14ac:dyDescent="0.25">
      <c r="A225" s="1"/>
      <c r="B225" s="1"/>
      <c r="C225" s="62"/>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ht="15.75" customHeight="1" x14ac:dyDescent="0.25">
      <c r="A226" s="1"/>
      <c r="B226" s="1"/>
      <c r="C226" s="62"/>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ht="15.75" customHeight="1" x14ac:dyDescent="0.25">
      <c r="A227" s="1"/>
      <c r="B227" s="1"/>
      <c r="C227" s="62"/>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ht="15.75" customHeight="1" x14ac:dyDescent="0.25">
      <c r="A228" s="1"/>
      <c r="B228" s="1"/>
      <c r="C228" s="62"/>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ht="15.75" customHeight="1" x14ac:dyDescent="0.25">
      <c r="A229" s="1"/>
      <c r="B229" s="1"/>
      <c r="C229" s="62"/>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ht="15.75" customHeight="1" x14ac:dyDescent="0.25">
      <c r="A230" s="1"/>
      <c r="B230" s="1"/>
      <c r="C230" s="62"/>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ht="15.75" customHeight="1" x14ac:dyDescent="0.25">
      <c r="A231" s="1"/>
      <c r="B231" s="1"/>
      <c r="C231" s="62"/>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ht="15.75" customHeight="1" x14ac:dyDescent="0.25">
      <c r="A232" s="1"/>
      <c r="B232" s="1"/>
      <c r="C232" s="62"/>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ht="15.75" customHeight="1" x14ac:dyDescent="0.25">
      <c r="A233" s="1"/>
      <c r="B233" s="1"/>
      <c r="C233" s="62"/>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ht="15.75" customHeight="1" x14ac:dyDescent="0.25">
      <c r="A234" s="1"/>
      <c r="B234" s="1"/>
      <c r="C234" s="62"/>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ht="15.75" customHeight="1" x14ac:dyDescent="0.25">
      <c r="A235" s="1"/>
      <c r="B235" s="1"/>
      <c r="C235" s="62"/>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ht="15.75" customHeight="1" x14ac:dyDescent="0.25">
      <c r="A236" s="1"/>
      <c r="B236" s="1"/>
      <c r="C236" s="62"/>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ht="15.75" customHeight="1" x14ac:dyDescent="0.25">
      <c r="A237" s="1"/>
      <c r="B237" s="1"/>
      <c r="C237" s="62"/>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ht="15.75" customHeight="1" x14ac:dyDescent="0.25">
      <c r="A238" s="1"/>
      <c r="B238" s="1"/>
      <c r="C238" s="62"/>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ht="15.75" customHeight="1" x14ac:dyDescent="0.25">
      <c r="A239" s="1"/>
      <c r="B239" s="1"/>
      <c r="C239" s="62"/>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ht="15.75" customHeight="1" x14ac:dyDescent="0.25">
      <c r="A240" s="1"/>
      <c r="B240" s="1"/>
      <c r="C240" s="62"/>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ht="15.75" customHeight="1" x14ac:dyDescent="0.25">
      <c r="A241" s="1"/>
      <c r="B241" s="1"/>
      <c r="C241" s="62"/>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ht="15.75" customHeight="1" x14ac:dyDescent="0.25">
      <c r="A242" s="1"/>
      <c r="B242" s="1"/>
      <c r="C242" s="62"/>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ht="15.75" customHeight="1" x14ac:dyDescent="0.25">
      <c r="A243" s="1"/>
      <c r="B243" s="1"/>
      <c r="C243" s="62"/>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ht="15.75" customHeight="1" x14ac:dyDescent="0.25">
      <c r="A244" s="1"/>
      <c r="B244" s="1"/>
      <c r="C244" s="62"/>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ht="15.75" customHeight="1" x14ac:dyDescent="0.25">
      <c r="A245" s="1"/>
      <c r="B245" s="1"/>
      <c r="C245" s="62"/>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ht="15.75" customHeight="1" x14ac:dyDescent="0.25">
      <c r="A246" s="1"/>
      <c r="B246" s="1"/>
      <c r="C246" s="62"/>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ht="15.75" customHeight="1" x14ac:dyDescent="0.25">
      <c r="A247" s="1"/>
      <c r="B247" s="1"/>
      <c r="C247" s="62"/>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ht="15.75" customHeight="1" x14ac:dyDescent="0.25">
      <c r="A248" s="1"/>
      <c r="B248" s="1"/>
      <c r="C248" s="62"/>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ht="15.75" customHeight="1" x14ac:dyDescent="0.25">
      <c r="A249" s="1"/>
      <c r="B249" s="1"/>
      <c r="C249" s="62"/>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ht="15.75" customHeight="1" x14ac:dyDescent="0.25">
      <c r="A250" s="1"/>
      <c r="B250" s="1"/>
      <c r="C250" s="62"/>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ht="15.75" customHeight="1" x14ac:dyDescent="0.25">
      <c r="A251" s="1"/>
      <c r="B251" s="1"/>
      <c r="C251" s="62"/>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ht="15.75" customHeight="1" x14ac:dyDescent="0.25">
      <c r="A252" s="1"/>
      <c r="B252" s="1"/>
      <c r="C252" s="62"/>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ht="15.75" customHeight="1" x14ac:dyDescent="0.25">
      <c r="A253" s="1"/>
      <c r="B253" s="1"/>
      <c r="C253" s="62"/>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ht="15.75" customHeight="1" x14ac:dyDescent="0.25">
      <c r="A254" s="1"/>
      <c r="B254" s="1"/>
      <c r="C254" s="62"/>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5.75" customHeight="1" x14ac:dyDescent="0.25">
      <c r="A255" s="1"/>
      <c r="B255" s="1"/>
      <c r="C255" s="62"/>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5.75" customHeight="1" x14ac:dyDescent="0.25">
      <c r="A256" s="1"/>
      <c r="B256" s="1"/>
      <c r="C256" s="62"/>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5.75" customHeight="1" x14ac:dyDescent="0.25">
      <c r="A257" s="1"/>
      <c r="B257" s="1"/>
      <c r="C257" s="62"/>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ht="15.75" customHeight="1" x14ac:dyDescent="0.25">
      <c r="A258" s="1"/>
      <c r="B258" s="1"/>
      <c r="C258" s="62"/>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ht="15.75" customHeight="1" x14ac:dyDescent="0.25">
      <c r="A259" s="1"/>
      <c r="B259" s="1"/>
      <c r="C259" s="62"/>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ht="15.75" customHeight="1" x14ac:dyDescent="0.25">
      <c r="A260" s="1"/>
      <c r="B260" s="1"/>
      <c r="C260" s="62"/>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ht="15.75" customHeight="1" x14ac:dyDescent="0.25">
      <c r="A261" s="1"/>
      <c r="B261" s="1"/>
      <c r="C261" s="62"/>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ht="15.75" customHeight="1" x14ac:dyDescent="0.25">
      <c r="A262" s="1"/>
      <c r="B262" s="1"/>
      <c r="C262" s="62"/>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ht="15.75" customHeight="1" x14ac:dyDescent="0.25">
      <c r="A263" s="1"/>
      <c r="B263" s="1"/>
      <c r="C263" s="62"/>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ht="15.75" customHeight="1" x14ac:dyDescent="0.25">
      <c r="A264" s="1"/>
      <c r="B264" s="1"/>
      <c r="C264" s="62"/>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ht="15.75" customHeight="1" x14ac:dyDescent="0.25">
      <c r="A265" s="1"/>
      <c r="B265" s="1"/>
      <c r="C265" s="62"/>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ht="15.75" customHeight="1" x14ac:dyDescent="0.25">
      <c r="A266" s="1"/>
      <c r="B266" s="1"/>
      <c r="C266" s="62"/>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ht="15.75" customHeight="1" x14ac:dyDescent="0.25">
      <c r="A267" s="1"/>
      <c r="B267" s="1"/>
      <c r="C267" s="62"/>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5.75" customHeight="1" x14ac:dyDescent="0.25">
      <c r="A268" s="1"/>
      <c r="B268" s="1"/>
      <c r="C268" s="62"/>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5.75" customHeight="1" x14ac:dyDescent="0.25">
      <c r="A269" s="1"/>
      <c r="B269" s="1"/>
      <c r="C269" s="62"/>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5.75" customHeight="1" x14ac:dyDescent="0.25">
      <c r="A270" s="1"/>
      <c r="B270" s="1"/>
      <c r="C270" s="62"/>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5.75" customHeight="1" x14ac:dyDescent="0.25">
      <c r="A271" s="1"/>
      <c r="B271" s="1"/>
      <c r="C271" s="62"/>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ht="15.75" customHeight="1" x14ac:dyDescent="0.25">
      <c r="A272" s="1"/>
      <c r="B272" s="1"/>
      <c r="C272" s="62"/>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ht="15.75" customHeight="1" x14ac:dyDescent="0.25">
      <c r="A273" s="1"/>
      <c r="B273" s="1"/>
      <c r="C273" s="62"/>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ht="15.75" customHeight="1" x14ac:dyDescent="0.25">
      <c r="A274" s="1"/>
      <c r="B274" s="1"/>
      <c r="C274" s="62"/>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ht="15.75" customHeight="1" x14ac:dyDescent="0.25">
      <c r="A275" s="1"/>
      <c r="B275" s="1"/>
      <c r="C275" s="62"/>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ht="15.75" customHeight="1" x14ac:dyDescent="0.25">
      <c r="A276" s="1"/>
      <c r="B276" s="1"/>
      <c r="C276" s="62"/>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ht="15.75" customHeight="1" x14ac:dyDescent="0.25">
      <c r="A277" s="1"/>
      <c r="B277" s="1"/>
      <c r="C277" s="62"/>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ht="15.75" customHeight="1" x14ac:dyDescent="0.25">
      <c r="A278" s="1"/>
      <c r="B278" s="1"/>
      <c r="C278" s="62"/>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ht="15.75" customHeight="1" x14ac:dyDescent="0.25">
      <c r="A279" s="1"/>
      <c r="B279" s="1"/>
      <c r="C279" s="62"/>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ht="15.75" customHeight="1" x14ac:dyDescent="0.25">
      <c r="A280" s="1"/>
      <c r="B280" s="1"/>
      <c r="C280" s="62"/>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ht="15.75" customHeight="1" x14ac:dyDescent="0.25">
      <c r="A281" s="1"/>
      <c r="B281" s="1"/>
      <c r="C281" s="62"/>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ht="15.75" customHeight="1" x14ac:dyDescent="0.25">
      <c r="A282" s="1"/>
      <c r="B282" s="1"/>
      <c r="C282" s="62"/>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ht="15.75" customHeight="1" x14ac:dyDescent="0.25">
      <c r="A283" s="1"/>
      <c r="B283" s="1"/>
      <c r="C283" s="62"/>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ht="15.75" customHeight="1" x14ac:dyDescent="0.25">
      <c r="A284" s="1"/>
      <c r="B284" s="1"/>
      <c r="C284" s="62"/>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ht="15.75" customHeight="1" x14ac:dyDescent="0.25">
      <c r="A285" s="1"/>
      <c r="B285" s="1"/>
      <c r="C285" s="62"/>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ht="15.75" customHeight="1" x14ac:dyDescent="0.25">
      <c r="A286" s="1"/>
      <c r="B286" s="1"/>
      <c r="C286" s="62"/>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ht="15.75" customHeight="1" x14ac:dyDescent="0.25">
      <c r="A287" s="1"/>
      <c r="B287" s="1"/>
      <c r="C287" s="62"/>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ht="15.75" customHeight="1" x14ac:dyDescent="0.25">
      <c r="A288" s="1"/>
      <c r="B288" s="1"/>
      <c r="C288" s="62"/>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5.75" customHeight="1" x14ac:dyDescent="0.25">
      <c r="A289" s="1"/>
      <c r="B289" s="1"/>
      <c r="C289" s="62"/>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5.75" customHeight="1" x14ac:dyDescent="0.25">
      <c r="A290" s="1"/>
      <c r="B290" s="1"/>
      <c r="C290" s="62"/>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ht="15.75" customHeight="1" x14ac:dyDescent="0.25">
      <c r="A291" s="1"/>
      <c r="B291" s="1"/>
      <c r="C291" s="62"/>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ht="15.75" customHeight="1" x14ac:dyDescent="0.25">
      <c r="A292" s="1"/>
      <c r="B292" s="1"/>
      <c r="C292" s="62"/>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ht="15.75" customHeight="1" x14ac:dyDescent="0.25">
      <c r="A293" s="1"/>
      <c r="B293" s="1"/>
      <c r="C293" s="62"/>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ht="15.75" customHeight="1" x14ac:dyDescent="0.25">
      <c r="A294" s="1"/>
      <c r="B294" s="1"/>
      <c r="C294" s="62"/>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ht="15.75" customHeight="1" x14ac:dyDescent="0.25">
      <c r="A295" s="1"/>
      <c r="B295" s="1"/>
      <c r="C295" s="62"/>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ht="15.75" customHeight="1" x14ac:dyDescent="0.25">
      <c r="A296" s="1"/>
      <c r="B296" s="1"/>
      <c r="C296" s="62"/>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ht="15.75" customHeight="1" x14ac:dyDescent="0.25">
      <c r="A297" s="1"/>
      <c r="B297" s="1"/>
      <c r="C297" s="62"/>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ht="15.75" customHeight="1" x14ac:dyDescent="0.25">
      <c r="A298" s="1"/>
      <c r="B298" s="1"/>
      <c r="C298" s="62"/>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ht="15.75" customHeight="1" x14ac:dyDescent="0.25">
      <c r="A299" s="1"/>
      <c r="B299" s="1"/>
      <c r="C299" s="62"/>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ht="15.75" customHeight="1" x14ac:dyDescent="0.25">
      <c r="A300" s="1"/>
      <c r="B300" s="1"/>
      <c r="C300" s="62"/>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ht="15.75" customHeight="1" x14ac:dyDescent="0.25">
      <c r="A301" s="1"/>
      <c r="B301" s="1"/>
      <c r="C301" s="62"/>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ht="15.75" customHeight="1" x14ac:dyDescent="0.25">
      <c r="A302" s="1"/>
      <c r="B302" s="1"/>
      <c r="C302" s="62"/>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ht="15.75" customHeight="1" x14ac:dyDescent="0.25">
      <c r="A303" s="1"/>
      <c r="B303" s="1"/>
      <c r="C303" s="62"/>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ht="15.75" customHeight="1" x14ac:dyDescent="0.25">
      <c r="A304" s="1"/>
      <c r="B304" s="1"/>
      <c r="C304" s="62"/>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ht="15.75" customHeight="1" x14ac:dyDescent="0.25">
      <c r="A305" s="1"/>
      <c r="B305" s="1"/>
      <c r="C305" s="62"/>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ht="15.75" customHeight="1" x14ac:dyDescent="0.25">
      <c r="A306" s="1"/>
      <c r="B306" s="1"/>
      <c r="C306" s="62"/>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ht="15.75" customHeight="1" x14ac:dyDescent="0.25">
      <c r="A307" s="1"/>
      <c r="B307" s="1"/>
      <c r="C307" s="62"/>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ht="15.75" customHeight="1" x14ac:dyDescent="0.25">
      <c r="A308" s="1"/>
      <c r="B308" s="1"/>
      <c r="C308" s="62"/>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5.75" customHeight="1" x14ac:dyDescent="0.25">
      <c r="A309" s="1"/>
      <c r="B309" s="1"/>
      <c r="C309" s="62"/>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5.75" customHeight="1" x14ac:dyDescent="0.25">
      <c r="A310" s="1"/>
      <c r="B310" s="1"/>
      <c r="C310" s="62"/>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5.75" customHeight="1" x14ac:dyDescent="0.25">
      <c r="A311" s="1"/>
      <c r="B311" s="1"/>
      <c r="C311" s="62"/>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5.75" customHeight="1" x14ac:dyDescent="0.25">
      <c r="A312" s="1"/>
      <c r="B312" s="1"/>
      <c r="C312" s="62"/>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5.75" customHeight="1" x14ac:dyDescent="0.25">
      <c r="A313" s="1"/>
      <c r="B313" s="1"/>
      <c r="C313" s="62"/>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5.75" customHeight="1" x14ac:dyDescent="0.25">
      <c r="A314" s="1"/>
      <c r="B314" s="1"/>
      <c r="C314" s="62"/>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5.75" customHeight="1" x14ac:dyDescent="0.25">
      <c r="A315" s="1"/>
      <c r="B315" s="1"/>
      <c r="C315" s="62"/>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5.75" customHeight="1" x14ac:dyDescent="0.25">
      <c r="A316" s="1"/>
      <c r="B316" s="1"/>
      <c r="C316" s="62"/>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5.75" customHeight="1" x14ac:dyDescent="0.25">
      <c r="A317" s="1"/>
      <c r="B317" s="1"/>
      <c r="C317" s="62"/>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ht="15.75" customHeight="1" x14ac:dyDescent="0.25">
      <c r="A318" s="1"/>
      <c r="B318" s="1"/>
      <c r="C318" s="62"/>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ht="15.75" customHeight="1" x14ac:dyDescent="0.25">
      <c r="A319" s="1"/>
      <c r="B319" s="1"/>
      <c r="C319" s="62"/>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ht="15.75" customHeight="1" x14ac:dyDescent="0.25">
      <c r="A320" s="1"/>
      <c r="B320" s="1"/>
      <c r="C320" s="62"/>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ht="15.75" customHeight="1" x14ac:dyDescent="0.25">
      <c r="A321" s="1"/>
      <c r="B321" s="1"/>
      <c r="C321" s="62"/>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ht="15.75" customHeight="1" x14ac:dyDescent="0.25">
      <c r="A322" s="1"/>
      <c r="B322" s="1"/>
      <c r="C322" s="62"/>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ht="15.75" customHeight="1" x14ac:dyDescent="0.25">
      <c r="A323" s="1"/>
      <c r="B323" s="1"/>
      <c r="C323" s="62"/>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ht="15.75" customHeight="1" x14ac:dyDescent="0.25">
      <c r="A324" s="1"/>
      <c r="B324" s="1"/>
      <c r="C324" s="62"/>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ht="15.75" customHeight="1" x14ac:dyDescent="0.25">
      <c r="A325" s="1"/>
      <c r="B325" s="1"/>
      <c r="C325" s="62"/>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ht="15.75" customHeight="1" x14ac:dyDescent="0.25">
      <c r="A326" s="1"/>
      <c r="B326" s="1"/>
      <c r="C326" s="62"/>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ht="15.75" customHeight="1" x14ac:dyDescent="0.25">
      <c r="A327" s="1"/>
      <c r="B327" s="1"/>
      <c r="C327" s="62"/>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ht="15.75" customHeight="1" x14ac:dyDescent="0.25">
      <c r="A328" s="1"/>
      <c r="B328" s="1"/>
      <c r="C328" s="62"/>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ht="15.75" customHeight="1" x14ac:dyDescent="0.25">
      <c r="A329" s="1"/>
      <c r="B329" s="1"/>
      <c r="C329" s="62"/>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ht="15.75" customHeight="1" x14ac:dyDescent="0.25">
      <c r="A330" s="1"/>
      <c r="B330" s="1"/>
      <c r="C330" s="62"/>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ht="15.75" customHeight="1" x14ac:dyDescent="0.25">
      <c r="A331" s="1"/>
      <c r="B331" s="1"/>
      <c r="C331" s="62"/>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ht="15.75" customHeight="1" x14ac:dyDescent="0.25">
      <c r="A332" s="1"/>
      <c r="B332" s="1"/>
      <c r="C332" s="62"/>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ht="15.75" customHeight="1" x14ac:dyDescent="0.25">
      <c r="A333" s="1"/>
      <c r="B333" s="1"/>
      <c r="C333" s="62"/>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ht="15.75" customHeight="1" x14ac:dyDescent="0.25">
      <c r="A334" s="1"/>
      <c r="B334" s="1"/>
      <c r="C334" s="62"/>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ht="15.75" customHeight="1" x14ac:dyDescent="0.25">
      <c r="A335" s="1"/>
      <c r="B335" s="1"/>
      <c r="C335" s="62"/>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ht="15.75" customHeight="1" x14ac:dyDescent="0.25">
      <c r="A336" s="1"/>
      <c r="B336" s="1"/>
      <c r="C336" s="62"/>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ht="15.75" customHeight="1" x14ac:dyDescent="0.25">
      <c r="A337" s="1"/>
      <c r="B337" s="1"/>
      <c r="C337" s="62"/>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ht="15.75" customHeight="1" x14ac:dyDescent="0.25">
      <c r="A338" s="1"/>
      <c r="B338" s="1"/>
      <c r="C338" s="62"/>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ht="15.75" customHeight="1" x14ac:dyDescent="0.25">
      <c r="A339" s="1"/>
      <c r="B339" s="1"/>
      <c r="C339" s="62"/>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ht="15.75" customHeight="1" x14ac:dyDescent="0.25">
      <c r="A340" s="1"/>
      <c r="B340" s="1"/>
      <c r="C340" s="62"/>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ht="15.75" customHeight="1" x14ac:dyDescent="0.25">
      <c r="A341" s="1"/>
      <c r="B341" s="1"/>
      <c r="C341" s="62"/>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ht="15.75" customHeight="1" x14ac:dyDescent="0.25">
      <c r="A342" s="1"/>
      <c r="B342" s="1"/>
      <c r="C342" s="62"/>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ht="15.75" customHeight="1" x14ac:dyDescent="0.25">
      <c r="A343" s="1"/>
      <c r="B343" s="1"/>
      <c r="C343" s="62"/>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ht="15.75" customHeight="1" x14ac:dyDescent="0.25">
      <c r="A344" s="1"/>
      <c r="B344" s="1"/>
      <c r="C344" s="62"/>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ht="15.75" customHeight="1" x14ac:dyDescent="0.25">
      <c r="A345" s="1"/>
      <c r="B345" s="1"/>
      <c r="C345" s="62"/>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ht="15.75" customHeight="1" x14ac:dyDescent="0.25">
      <c r="A346" s="1"/>
      <c r="B346" s="1"/>
      <c r="C346" s="62"/>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ht="15.75" customHeight="1" x14ac:dyDescent="0.25">
      <c r="A347" s="1"/>
      <c r="B347" s="1"/>
      <c r="C347" s="62"/>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ht="15.75" customHeight="1" x14ac:dyDescent="0.25">
      <c r="A348" s="1"/>
      <c r="B348" s="1"/>
      <c r="C348" s="62"/>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ht="15.75" customHeight="1" x14ac:dyDescent="0.25">
      <c r="A349" s="1"/>
      <c r="B349" s="1"/>
      <c r="C349" s="62"/>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ht="15.75" customHeight="1" x14ac:dyDescent="0.25">
      <c r="A350" s="1"/>
      <c r="B350" s="1"/>
      <c r="C350" s="62"/>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ht="15.75" customHeight="1" x14ac:dyDescent="0.25">
      <c r="A351" s="1"/>
      <c r="B351" s="1"/>
      <c r="C351" s="62"/>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ht="15.75" customHeight="1" x14ac:dyDescent="0.25">
      <c r="A352" s="1"/>
      <c r="B352" s="1"/>
      <c r="C352" s="62"/>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ht="15.75" customHeight="1" x14ac:dyDescent="0.25">
      <c r="A353" s="1"/>
      <c r="B353" s="1"/>
      <c r="C353" s="62"/>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ht="15.75" customHeight="1" x14ac:dyDescent="0.25">
      <c r="A354" s="1"/>
      <c r="B354" s="1"/>
      <c r="C354" s="62"/>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ht="15.75" customHeight="1" x14ac:dyDescent="0.25">
      <c r="A355" s="1"/>
      <c r="B355" s="1"/>
      <c r="C355" s="62"/>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ht="15.75" customHeight="1" x14ac:dyDescent="0.25">
      <c r="A356" s="1"/>
      <c r="B356" s="1"/>
      <c r="C356" s="62"/>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ht="15.75" customHeight="1" x14ac:dyDescent="0.25">
      <c r="A357" s="1"/>
      <c r="B357" s="1"/>
      <c r="C357" s="62"/>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ht="15.75" customHeight="1" x14ac:dyDescent="0.25">
      <c r="A358" s="1"/>
      <c r="B358" s="1"/>
      <c r="C358" s="62"/>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ht="15.75" customHeight="1" x14ac:dyDescent="0.25">
      <c r="A359" s="1"/>
      <c r="B359" s="1"/>
      <c r="C359" s="62"/>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ht="15.75" customHeight="1" x14ac:dyDescent="0.25">
      <c r="A360" s="1"/>
      <c r="B360" s="1"/>
      <c r="C360" s="62"/>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ht="15.75" customHeight="1" x14ac:dyDescent="0.25">
      <c r="A361" s="1"/>
      <c r="B361" s="1"/>
      <c r="C361" s="62"/>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ht="15.75" customHeight="1" x14ac:dyDescent="0.25">
      <c r="A362" s="1"/>
      <c r="B362" s="1"/>
      <c r="C362" s="62"/>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ht="15.75" customHeight="1" x14ac:dyDescent="0.25">
      <c r="A363" s="1"/>
      <c r="B363" s="1"/>
      <c r="C363" s="62"/>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ht="15.75" customHeight="1" x14ac:dyDescent="0.25">
      <c r="A364" s="1"/>
      <c r="B364" s="1"/>
      <c r="C364" s="62"/>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ht="15.75" customHeight="1" x14ac:dyDescent="0.25">
      <c r="A365" s="1"/>
      <c r="B365" s="1"/>
      <c r="C365" s="62"/>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ht="15.75" customHeight="1" x14ac:dyDescent="0.25">
      <c r="A366" s="1"/>
      <c r="B366" s="1"/>
      <c r="C366" s="62"/>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ht="15.75" customHeight="1" x14ac:dyDescent="0.25">
      <c r="A367" s="1"/>
      <c r="B367" s="1"/>
      <c r="C367" s="62"/>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ht="15.75" customHeight="1" x14ac:dyDescent="0.25">
      <c r="A368" s="1"/>
      <c r="B368" s="1"/>
      <c r="C368" s="62"/>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ht="15.75" customHeight="1" x14ac:dyDescent="0.25">
      <c r="A369" s="1"/>
      <c r="B369" s="1"/>
      <c r="C369" s="62"/>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ht="15.75" customHeight="1" x14ac:dyDescent="0.25">
      <c r="A370" s="1"/>
      <c r="B370" s="1"/>
      <c r="C370" s="62"/>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ht="15.75" customHeight="1" x14ac:dyDescent="0.25">
      <c r="A371" s="1"/>
      <c r="B371" s="1"/>
      <c r="C371" s="62"/>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ht="15.75" customHeight="1" x14ac:dyDescent="0.25">
      <c r="A372" s="1"/>
      <c r="B372" s="1"/>
      <c r="C372" s="62"/>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ht="15.75" customHeight="1" x14ac:dyDescent="0.25">
      <c r="A373" s="1"/>
      <c r="B373" s="1"/>
      <c r="C373" s="62"/>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ht="15.75" customHeight="1" x14ac:dyDescent="0.25">
      <c r="A374" s="1"/>
      <c r="B374" s="1"/>
      <c r="C374" s="62"/>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ht="15.75" customHeight="1" x14ac:dyDescent="0.25">
      <c r="A375" s="1"/>
      <c r="B375" s="1"/>
      <c r="C375" s="62"/>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ht="15.75" customHeight="1" x14ac:dyDescent="0.25">
      <c r="A376" s="1"/>
      <c r="B376" s="1"/>
      <c r="C376" s="62"/>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ht="15.75" customHeight="1" x14ac:dyDescent="0.25">
      <c r="A377" s="1"/>
      <c r="B377" s="1"/>
      <c r="C377" s="62"/>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ht="15.75" customHeight="1" x14ac:dyDescent="0.25">
      <c r="A378" s="1"/>
      <c r="B378" s="1"/>
      <c r="C378" s="62"/>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ht="15.75" customHeight="1" x14ac:dyDescent="0.25">
      <c r="A379" s="1"/>
      <c r="B379" s="1"/>
      <c r="C379" s="62"/>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ht="15.75" customHeight="1" x14ac:dyDescent="0.25">
      <c r="A380" s="1"/>
      <c r="B380" s="1"/>
      <c r="C380" s="62"/>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ht="15.75" customHeight="1" x14ac:dyDescent="0.25">
      <c r="A381" s="1"/>
      <c r="B381" s="1"/>
      <c r="C381" s="62"/>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ht="15.75" customHeight="1" x14ac:dyDescent="0.25">
      <c r="A382" s="1"/>
      <c r="B382" s="1"/>
      <c r="C382" s="62"/>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ht="15.75" customHeight="1" x14ac:dyDescent="0.25">
      <c r="A383" s="1"/>
      <c r="B383" s="1"/>
      <c r="C383" s="62"/>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ht="15.75" customHeight="1" x14ac:dyDescent="0.25">
      <c r="A384" s="1"/>
      <c r="B384" s="1"/>
      <c r="C384" s="62"/>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ht="15.75" customHeight="1" x14ac:dyDescent="0.25">
      <c r="A385" s="1"/>
      <c r="B385" s="1"/>
      <c r="C385" s="62"/>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ht="15.75" customHeight="1" x14ac:dyDescent="0.25">
      <c r="A386" s="1"/>
      <c r="B386" s="1"/>
      <c r="C386" s="62"/>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ht="15.75" customHeight="1" x14ac:dyDescent="0.25">
      <c r="A387" s="1"/>
      <c r="B387" s="1"/>
      <c r="C387" s="62"/>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ht="15.75" customHeight="1" x14ac:dyDescent="0.25">
      <c r="A388" s="1"/>
      <c r="B388" s="1"/>
      <c r="C388" s="62"/>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ht="15.75" customHeight="1" x14ac:dyDescent="0.25">
      <c r="A389" s="1"/>
      <c r="B389" s="1"/>
      <c r="C389" s="62"/>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ht="15.75" customHeight="1" x14ac:dyDescent="0.25">
      <c r="A390" s="1"/>
      <c r="B390" s="1"/>
      <c r="C390" s="62"/>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ht="15.75" customHeight="1" x14ac:dyDescent="0.25">
      <c r="A391" s="1"/>
      <c r="B391" s="1"/>
      <c r="C391" s="62"/>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ht="15.75" customHeight="1" x14ac:dyDescent="0.25">
      <c r="A392" s="1"/>
      <c r="B392" s="1"/>
      <c r="C392" s="62"/>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ht="15.75" customHeight="1" x14ac:dyDescent="0.25">
      <c r="A393" s="1"/>
      <c r="B393" s="1"/>
      <c r="C393" s="62"/>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ht="15.75" customHeight="1" x14ac:dyDescent="0.25">
      <c r="A394" s="1"/>
      <c r="B394" s="1"/>
      <c r="C394" s="62"/>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ht="15.75" customHeight="1" x14ac:dyDescent="0.25">
      <c r="A395" s="1"/>
      <c r="B395" s="1"/>
      <c r="C395" s="62"/>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ht="15.75" customHeight="1" x14ac:dyDescent="0.25">
      <c r="A396" s="1"/>
      <c r="B396" s="1"/>
      <c r="C396" s="62"/>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ht="15.75" customHeight="1" x14ac:dyDescent="0.25">
      <c r="A397" s="1"/>
      <c r="B397" s="1"/>
      <c r="C397" s="62"/>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ht="15.75" customHeight="1" x14ac:dyDescent="0.25">
      <c r="A398" s="1"/>
      <c r="B398" s="1"/>
      <c r="C398" s="62"/>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5.75" customHeight="1" x14ac:dyDescent="0.25">
      <c r="A399" s="1"/>
      <c r="B399" s="1"/>
      <c r="C399" s="62"/>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5.75" customHeight="1" x14ac:dyDescent="0.25">
      <c r="A400" s="1"/>
      <c r="B400" s="1"/>
      <c r="C400" s="62"/>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ht="15.75" customHeight="1" x14ac:dyDescent="0.25">
      <c r="A401" s="1"/>
      <c r="B401" s="1"/>
      <c r="C401" s="62"/>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ht="15.75" customHeight="1" x14ac:dyDescent="0.25">
      <c r="A402" s="1"/>
      <c r="B402" s="1"/>
      <c r="C402" s="62"/>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ht="15.75" customHeight="1" x14ac:dyDescent="0.25">
      <c r="A403" s="1"/>
      <c r="B403" s="1"/>
      <c r="C403" s="62"/>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ht="15.75" customHeight="1" x14ac:dyDescent="0.25">
      <c r="A404" s="1"/>
      <c r="B404" s="1"/>
      <c r="C404" s="62"/>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ht="15.75" customHeight="1" x14ac:dyDescent="0.25">
      <c r="A405" s="1"/>
      <c r="B405" s="1"/>
      <c r="C405" s="62"/>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ht="15.75" customHeight="1" x14ac:dyDescent="0.25">
      <c r="A406" s="1"/>
      <c r="B406" s="1"/>
      <c r="C406" s="62"/>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ht="15.75" customHeight="1" x14ac:dyDescent="0.25">
      <c r="A407" s="1"/>
      <c r="B407" s="1"/>
      <c r="C407" s="62"/>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ht="15.75" customHeight="1" x14ac:dyDescent="0.25">
      <c r="A408" s="1"/>
      <c r="B408" s="1"/>
      <c r="C408" s="62"/>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ht="15.75" customHeight="1" x14ac:dyDescent="0.25">
      <c r="A409" s="1"/>
      <c r="B409" s="1"/>
      <c r="C409" s="62"/>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ht="15.75" customHeight="1" x14ac:dyDescent="0.25">
      <c r="A410" s="1"/>
      <c r="B410" s="1"/>
      <c r="C410" s="62"/>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ht="15.75" customHeight="1" x14ac:dyDescent="0.25">
      <c r="A411" s="1"/>
      <c r="B411" s="1"/>
      <c r="C411" s="62"/>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ht="15.75" customHeight="1" x14ac:dyDescent="0.25">
      <c r="A412" s="1"/>
      <c r="B412" s="1"/>
      <c r="C412" s="62"/>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ht="15.75" customHeight="1" x14ac:dyDescent="0.25">
      <c r="A413" s="1"/>
      <c r="B413" s="1"/>
      <c r="C413" s="62"/>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ht="15.75" customHeight="1" x14ac:dyDescent="0.25">
      <c r="A414" s="1"/>
      <c r="B414" s="1"/>
      <c r="C414" s="62"/>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ht="15.75" customHeight="1" x14ac:dyDescent="0.25">
      <c r="A415" s="1"/>
      <c r="B415" s="1"/>
      <c r="C415" s="62"/>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ht="15.75" customHeight="1" x14ac:dyDescent="0.25">
      <c r="A416" s="1"/>
      <c r="B416" s="1"/>
      <c r="C416" s="62"/>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ht="15.75" customHeight="1" x14ac:dyDescent="0.25">
      <c r="A417" s="1"/>
      <c r="B417" s="1"/>
      <c r="C417" s="62"/>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ht="15.75" customHeight="1" x14ac:dyDescent="0.25">
      <c r="A418" s="1"/>
      <c r="B418" s="1"/>
      <c r="C418" s="62"/>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ht="15.75" customHeight="1" x14ac:dyDescent="0.25">
      <c r="A419" s="1"/>
      <c r="B419" s="1"/>
      <c r="C419" s="62"/>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ht="15.75" customHeight="1" x14ac:dyDescent="0.25">
      <c r="A420" s="1"/>
      <c r="B420" s="1"/>
      <c r="C420" s="62"/>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ht="15.75" customHeight="1" x14ac:dyDescent="0.25">
      <c r="A421" s="1"/>
      <c r="B421" s="1"/>
      <c r="C421" s="62"/>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ht="15.75" customHeight="1" x14ac:dyDescent="0.25">
      <c r="A422" s="1"/>
      <c r="B422" s="1"/>
      <c r="C422" s="62"/>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ht="15.75" customHeight="1" x14ac:dyDescent="0.25">
      <c r="A423" s="1"/>
      <c r="B423" s="1"/>
      <c r="C423" s="62"/>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ht="15.75" customHeight="1" x14ac:dyDescent="0.25">
      <c r="A424" s="1"/>
      <c r="B424" s="1"/>
      <c r="C424" s="62"/>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ht="15.75" customHeight="1" x14ac:dyDescent="0.25">
      <c r="A425" s="1"/>
      <c r="B425" s="1"/>
      <c r="C425" s="62"/>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ht="15.75" customHeight="1" x14ac:dyDescent="0.25">
      <c r="A426" s="1"/>
      <c r="B426" s="1"/>
      <c r="C426" s="62"/>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ht="15.75" customHeight="1" x14ac:dyDescent="0.25">
      <c r="A427" s="1"/>
      <c r="B427" s="1"/>
      <c r="C427" s="62"/>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ht="15.75" customHeight="1" x14ac:dyDescent="0.25">
      <c r="A428" s="1"/>
      <c r="B428" s="1"/>
      <c r="C428" s="62"/>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ht="15.75" customHeight="1" x14ac:dyDescent="0.25">
      <c r="A429" s="1"/>
      <c r="B429" s="1"/>
      <c r="C429" s="62"/>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ht="15.75" customHeight="1" x14ac:dyDescent="0.25">
      <c r="A430" s="1"/>
      <c r="B430" s="1"/>
      <c r="C430" s="62"/>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ht="15.75" customHeight="1" x14ac:dyDescent="0.25">
      <c r="A431" s="1"/>
      <c r="B431" s="1"/>
      <c r="C431" s="62"/>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ht="15.75" customHeight="1" x14ac:dyDescent="0.25">
      <c r="A432" s="1"/>
      <c r="B432" s="1"/>
      <c r="C432" s="62"/>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ht="15.75" customHeight="1" x14ac:dyDescent="0.25">
      <c r="A433" s="1"/>
      <c r="B433" s="1"/>
      <c r="C433" s="62"/>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ht="15.75" customHeight="1" x14ac:dyDescent="0.25">
      <c r="A434" s="1"/>
      <c r="B434" s="1"/>
      <c r="C434" s="62"/>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ht="15.75" customHeight="1" x14ac:dyDescent="0.25">
      <c r="A435" s="1"/>
      <c r="B435" s="1"/>
      <c r="C435" s="62"/>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ht="15.75" customHeight="1" x14ac:dyDescent="0.25">
      <c r="A436" s="1"/>
      <c r="B436" s="1"/>
      <c r="C436" s="62"/>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ht="15.75" customHeight="1" x14ac:dyDescent="0.25">
      <c r="A437" s="1"/>
      <c r="B437" s="1"/>
      <c r="C437" s="62"/>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ht="15.75" customHeight="1" x14ac:dyDescent="0.25">
      <c r="A438" s="1"/>
      <c r="B438" s="1"/>
      <c r="C438" s="62"/>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ht="15.75" customHeight="1" x14ac:dyDescent="0.25">
      <c r="A439" s="1"/>
      <c r="B439" s="1"/>
      <c r="C439" s="62"/>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ht="15.75" customHeight="1" x14ac:dyDescent="0.25">
      <c r="A440" s="1"/>
      <c r="B440" s="1"/>
      <c r="C440" s="62"/>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ht="15.75" customHeight="1" x14ac:dyDescent="0.25">
      <c r="A441" s="1"/>
      <c r="B441" s="1"/>
      <c r="C441" s="62"/>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ht="15.75" customHeight="1" x14ac:dyDescent="0.25">
      <c r="A442" s="1"/>
      <c r="B442" s="1"/>
      <c r="C442" s="62"/>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ht="15.75" customHeight="1" x14ac:dyDescent="0.25">
      <c r="A443" s="1"/>
      <c r="B443" s="1"/>
      <c r="C443" s="62"/>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ht="15.75" customHeight="1" x14ac:dyDescent="0.25">
      <c r="A444" s="1"/>
      <c r="B444" s="1"/>
      <c r="C444" s="62"/>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ht="15.75" customHeight="1" x14ac:dyDescent="0.25">
      <c r="A445" s="1"/>
      <c r="B445" s="1"/>
      <c r="C445" s="62"/>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ht="15.75" customHeight="1" x14ac:dyDescent="0.25">
      <c r="A446" s="1"/>
      <c r="B446" s="1"/>
      <c r="C446" s="62"/>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ht="15.75" customHeight="1" x14ac:dyDescent="0.25">
      <c r="A447" s="1"/>
      <c r="B447" s="1"/>
      <c r="C447" s="62"/>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ht="15.75" customHeight="1" x14ac:dyDescent="0.25">
      <c r="A448" s="1"/>
      <c r="B448" s="1"/>
      <c r="C448" s="62"/>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ht="15.75" customHeight="1" x14ac:dyDescent="0.25">
      <c r="A449" s="1"/>
      <c r="B449" s="1"/>
      <c r="C449" s="62"/>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ht="15.75" customHeight="1" x14ac:dyDescent="0.25">
      <c r="A450" s="1"/>
      <c r="B450" s="1"/>
      <c r="C450" s="62"/>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ht="15.75" customHeight="1" x14ac:dyDescent="0.25">
      <c r="A451" s="1"/>
      <c r="B451" s="1"/>
      <c r="C451" s="62"/>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ht="15.75" customHeight="1" x14ac:dyDescent="0.25">
      <c r="A452" s="1"/>
      <c r="B452" s="1"/>
      <c r="C452" s="62"/>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ht="15.75" customHeight="1" x14ac:dyDescent="0.25">
      <c r="A453" s="1"/>
      <c r="B453" s="1"/>
      <c r="C453" s="62"/>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ht="15.75" customHeight="1" x14ac:dyDescent="0.25">
      <c r="A454" s="1"/>
      <c r="B454" s="1"/>
      <c r="C454" s="62"/>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ht="15.75" customHeight="1" x14ac:dyDescent="0.25">
      <c r="A455" s="1"/>
      <c r="B455" s="1"/>
      <c r="C455" s="62"/>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ht="15.75" customHeight="1" x14ac:dyDescent="0.25">
      <c r="A456" s="1"/>
      <c r="B456" s="1"/>
      <c r="C456" s="62"/>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ht="15.75" customHeight="1" x14ac:dyDescent="0.25">
      <c r="A457" s="1"/>
      <c r="B457" s="1"/>
      <c r="C457" s="62"/>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ht="15.75" customHeight="1" x14ac:dyDescent="0.25">
      <c r="A458" s="1"/>
      <c r="B458" s="1"/>
      <c r="C458" s="62"/>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ht="15.75" customHeight="1" x14ac:dyDescent="0.25">
      <c r="A459" s="1"/>
      <c r="B459" s="1"/>
      <c r="C459" s="62"/>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ht="15.75" customHeight="1" x14ac:dyDescent="0.25">
      <c r="A460" s="1"/>
      <c r="B460" s="1"/>
      <c r="C460" s="62"/>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ht="15.75" customHeight="1" x14ac:dyDescent="0.25">
      <c r="A461" s="1"/>
      <c r="B461" s="1"/>
      <c r="C461" s="62"/>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ht="15.75" customHeight="1" x14ac:dyDescent="0.25">
      <c r="A462" s="1"/>
      <c r="B462" s="1"/>
      <c r="C462" s="62"/>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ht="15.75" customHeight="1" x14ac:dyDescent="0.25">
      <c r="A463" s="1"/>
      <c r="B463" s="1"/>
      <c r="C463" s="62"/>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ht="15.75" customHeight="1" x14ac:dyDescent="0.25">
      <c r="A464" s="1"/>
      <c r="B464" s="1"/>
      <c r="C464" s="62"/>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ht="15.75" customHeight="1" x14ac:dyDescent="0.25">
      <c r="A465" s="1"/>
      <c r="B465" s="1"/>
      <c r="C465" s="62"/>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ht="15.75" customHeight="1" x14ac:dyDescent="0.25">
      <c r="A466" s="1"/>
      <c r="B466" s="1"/>
      <c r="C466" s="62"/>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ht="15.75" customHeight="1" x14ac:dyDescent="0.25">
      <c r="A467" s="1"/>
      <c r="B467" s="1"/>
      <c r="C467" s="62"/>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ht="15.75" customHeight="1" x14ac:dyDescent="0.25">
      <c r="A468" s="1"/>
      <c r="B468" s="1"/>
      <c r="C468" s="62"/>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ht="15.75" customHeight="1" x14ac:dyDescent="0.25">
      <c r="A469" s="1"/>
      <c r="B469" s="1"/>
      <c r="C469" s="62"/>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ht="15.75" customHeight="1" x14ac:dyDescent="0.25">
      <c r="A470" s="1"/>
      <c r="B470" s="1"/>
      <c r="C470" s="62"/>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ht="15.75" customHeight="1" x14ac:dyDescent="0.25">
      <c r="A471" s="1"/>
      <c r="B471" s="1"/>
      <c r="C471" s="62"/>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ht="15.75" customHeight="1" x14ac:dyDescent="0.25">
      <c r="A472" s="1"/>
      <c r="B472" s="1"/>
      <c r="C472" s="62"/>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ht="15.75" customHeight="1" x14ac:dyDescent="0.25">
      <c r="A473" s="1"/>
      <c r="B473" s="1"/>
      <c r="C473" s="62"/>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ht="15.75" customHeight="1" x14ac:dyDescent="0.25">
      <c r="A474" s="1"/>
      <c r="B474" s="1"/>
      <c r="C474" s="62"/>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ht="15.75" customHeight="1" x14ac:dyDescent="0.25">
      <c r="A475" s="1"/>
      <c r="B475" s="1"/>
      <c r="C475" s="62"/>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ht="15.75" customHeight="1" x14ac:dyDescent="0.25">
      <c r="A476" s="1"/>
      <c r="B476" s="1"/>
      <c r="C476" s="62"/>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ht="15.75" customHeight="1" x14ac:dyDescent="0.25">
      <c r="A477" s="1"/>
      <c r="B477" s="1"/>
      <c r="C477" s="62"/>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ht="15.75" customHeight="1" x14ac:dyDescent="0.25">
      <c r="A478" s="1"/>
      <c r="B478" s="1"/>
      <c r="C478" s="62"/>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ht="15.75" customHeight="1" x14ac:dyDescent="0.25">
      <c r="A479" s="1"/>
      <c r="B479" s="1"/>
      <c r="C479" s="62"/>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ht="15.75" customHeight="1" x14ac:dyDescent="0.25">
      <c r="A480" s="1"/>
      <c r="B480" s="1"/>
      <c r="C480" s="62"/>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ht="15.75" customHeight="1" x14ac:dyDescent="0.25">
      <c r="A481" s="1"/>
      <c r="B481" s="1"/>
      <c r="C481" s="62"/>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ht="15.75" customHeight="1" x14ac:dyDescent="0.25">
      <c r="A482" s="1"/>
      <c r="B482" s="1"/>
      <c r="C482" s="62"/>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ht="15.75" customHeight="1" x14ac:dyDescent="0.25">
      <c r="A483" s="1"/>
      <c r="B483" s="1"/>
      <c r="C483" s="62"/>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ht="15.75" customHeight="1" x14ac:dyDescent="0.25">
      <c r="A484" s="1"/>
      <c r="B484" s="1"/>
      <c r="C484" s="62"/>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ht="15.75" customHeight="1" x14ac:dyDescent="0.25">
      <c r="A485" s="1"/>
      <c r="B485" s="1"/>
      <c r="C485" s="62"/>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ht="15.75" customHeight="1" x14ac:dyDescent="0.25">
      <c r="A486" s="1"/>
      <c r="B486" s="1"/>
      <c r="C486" s="62"/>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ht="15.75" customHeight="1" x14ac:dyDescent="0.25">
      <c r="A487" s="1"/>
      <c r="B487" s="1"/>
      <c r="C487" s="62"/>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ht="15.75" customHeight="1" x14ac:dyDescent="0.25">
      <c r="A488" s="1"/>
      <c r="B488" s="1"/>
      <c r="C488" s="62"/>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ht="15.75" customHeight="1" x14ac:dyDescent="0.25">
      <c r="A489" s="1"/>
      <c r="B489" s="1"/>
      <c r="C489" s="62"/>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ht="15.75" customHeight="1" x14ac:dyDescent="0.25">
      <c r="A490" s="1"/>
      <c r="B490" s="1"/>
      <c r="C490" s="62"/>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ht="15.75" customHeight="1" x14ac:dyDescent="0.25">
      <c r="A491" s="1"/>
      <c r="B491" s="1"/>
      <c r="C491" s="62"/>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ht="15.75" customHeight="1" x14ac:dyDescent="0.25">
      <c r="A492" s="1"/>
      <c r="B492" s="1"/>
      <c r="C492" s="62"/>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ht="15.75" customHeight="1" x14ac:dyDescent="0.25">
      <c r="A493" s="1"/>
      <c r="B493" s="1"/>
      <c r="C493" s="62"/>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ht="15.75" customHeight="1" x14ac:dyDescent="0.25">
      <c r="A494" s="1"/>
      <c r="B494" s="1"/>
      <c r="C494" s="62"/>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ht="15.75" customHeight="1" x14ac:dyDescent="0.25">
      <c r="A495" s="1"/>
      <c r="B495" s="1"/>
      <c r="C495" s="62"/>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ht="15.75" customHeight="1" x14ac:dyDescent="0.25">
      <c r="A496" s="1"/>
      <c r="B496" s="1"/>
      <c r="C496" s="62"/>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ht="15.75" customHeight="1" x14ac:dyDescent="0.25">
      <c r="A497" s="1"/>
      <c r="B497" s="1"/>
      <c r="C497" s="62"/>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ht="15.75" customHeight="1" x14ac:dyDescent="0.25">
      <c r="A498" s="1"/>
      <c r="B498" s="1"/>
      <c r="C498" s="62"/>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ht="15.75" customHeight="1" x14ac:dyDescent="0.25">
      <c r="A499" s="1"/>
      <c r="B499" s="1"/>
      <c r="C499" s="62"/>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ht="15.75" customHeight="1" x14ac:dyDescent="0.25">
      <c r="A500" s="1"/>
      <c r="B500" s="1"/>
      <c r="C500" s="62"/>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ht="15.75" customHeight="1" x14ac:dyDescent="0.25">
      <c r="A501" s="1"/>
      <c r="B501" s="1"/>
      <c r="C501" s="62"/>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ht="15.75" customHeight="1" x14ac:dyDescent="0.25">
      <c r="A502" s="1"/>
      <c r="B502" s="1"/>
      <c r="C502" s="62"/>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ht="15.75" customHeight="1" x14ac:dyDescent="0.25">
      <c r="A503" s="1"/>
      <c r="B503" s="1"/>
      <c r="C503" s="62"/>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ht="15.75" customHeight="1" x14ac:dyDescent="0.25">
      <c r="A504" s="1"/>
      <c r="B504" s="1"/>
      <c r="C504" s="62"/>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ht="15.75" customHeight="1" x14ac:dyDescent="0.25">
      <c r="A505" s="1"/>
      <c r="B505" s="1"/>
      <c r="C505" s="62"/>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ht="15.75" customHeight="1" x14ac:dyDescent="0.25">
      <c r="A506" s="1"/>
      <c r="B506" s="1"/>
      <c r="C506" s="62"/>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ht="15.75" customHeight="1" x14ac:dyDescent="0.25">
      <c r="A507" s="1"/>
      <c r="B507" s="1"/>
      <c r="C507" s="62"/>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ht="15.75" customHeight="1" x14ac:dyDescent="0.25">
      <c r="A508" s="1"/>
      <c r="B508" s="1"/>
      <c r="C508" s="62"/>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ht="15.75" customHeight="1" x14ac:dyDescent="0.25">
      <c r="A509" s="1"/>
      <c r="B509" s="1"/>
      <c r="C509" s="62"/>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ht="15.75" customHeight="1" x14ac:dyDescent="0.25">
      <c r="A510" s="1"/>
      <c r="B510" s="1"/>
      <c r="C510" s="62"/>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ht="15.75" customHeight="1" x14ac:dyDescent="0.25">
      <c r="A511" s="1"/>
      <c r="B511" s="1"/>
      <c r="C511" s="62"/>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ht="15.75" customHeight="1" x14ac:dyDescent="0.25">
      <c r="A512" s="1"/>
      <c r="B512" s="1"/>
      <c r="C512" s="62"/>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ht="15.75" customHeight="1" x14ac:dyDescent="0.25">
      <c r="A513" s="1"/>
      <c r="B513" s="1"/>
      <c r="C513" s="62"/>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ht="15.75" customHeight="1" x14ac:dyDescent="0.25">
      <c r="A514" s="1"/>
      <c r="B514" s="1"/>
      <c r="C514" s="62"/>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ht="15.75" customHeight="1" x14ac:dyDescent="0.25">
      <c r="A515" s="1"/>
      <c r="B515" s="1"/>
      <c r="C515" s="62"/>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ht="15.75" customHeight="1" x14ac:dyDescent="0.25">
      <c r="A516" s="1"/>
      <c r="B516" s="1"/>
      <c r="C516" s="62"/>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ht="15.75" customHeight="1" x14ac:dyDescent="0.25">
      <c r="A517" s="1"/>
      <c r="B517" s="1"/>
      <c r="C517" s="62"/>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ht="15.75" customHeight="1" x14ac:dyDescent="0.25">
      <c r="A518" s="1"/>
      <c r="B518" s="1"/>
      <c r="C518" s="62"/>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ht="15.75" customHeight="1" x14ac:dyDescent="0.25">
      <c r="A519" s="1"/>
      <c r="B519" s="1"/>
      <c r="C519" s="62"/>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ht="15.75" customHeight="1" x14ac:dyDescent="0.25">
      <c r="A520" s="1"/>
      <c r="B520" s="1"/>
      <c r="C520" s="62"/>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ht="15.75" customHeight="1" x14ac:dyDescent="0.25">
      <c r="A521" s="1"/>
      <c r="B521" s="1"/>
      <c r="C521" s="62"/>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ht="15.75" customHeight="1" x14ac:dyDescent="0.25">
      <c r="A522" s="1"/>
      <c r="B522" s="1"/>
      <c r="C522" s="62"/>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ht="15.75" customHeight="1" x14ac:dyDescent="0.25">
      <c r="A523" s="1"/>
      <c r="B523" s="1"/>
      <c r="C523" s="62"/>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ht="15.75" customHeight="1" x14ac:dyDescent="0.25">
      <c r="A524" s="1"/>
      <c r="B524" s="1"/>
      <c r="C524" s="62"/>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ht="15.75" customHeight="1" x14ac:dyDescent="0.25">
      <c r="A525" s="1"/>
      <c r="B525" s="1"/>
      <c r="C525" s="62"/>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ht="15.75" customHeight="1" x14ac:dyDescent="0.25">
      <c r="A526" s="1"/>
      <c r="B526" s="1"/>
      <c r="C526" s="62"/>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ht="15.75" customHeight="1" x14ac:dyDescent="0.25">
      <c r="A527" s="1"/>
      <c r="B527" s="1"/>
      <c r="C527" s="62"/>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ht="15.75" customHeight="1" x14ac:dyDescent="0.25">
      <c r="A528" s="1"/>
      <c r="B528" s="1"/>
      <c r="C528" s="62"/>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ht="15.75" customHeight="1" x14ac:dyDescent="0.25">
      <c r="A529" s="1"/>
      <c r="B529" s="1"/>
      <c r="C529" s="62"/>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ht="15.75" customHeight="1" x14ac:dyDescent="0.25">
      <c r="A530" s="1"/>
      <c r="B530" s="1"/>
      <c r="C530" s="62"/>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ht="15.75" customHeight="1" x14ac:dyDescent="0.25">
      <c r="A531" s="1"/>
      <c r="B531" s="1"/>
      <c r="C531" s="62"/>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ht="15.75" customHeight="1" x14ac:dyDescent="0.25">
      <c r="A532" s="1"/>
      <c r="B532" s="1"/>
      <c r="C532" s="62"/>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ht="15.75" customHeight="1" x14ac:dyDescent="0.25">
      <c r="A533" s="1"/>
      <c r="B533" s="1"/>
      <c r="C533" s="62"/>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ht="15.75" customHeight="1" x14ac:dyDescent="0.25">
      <c r="A534" s="1"/>
      <c r="B534" s="1"/>
      <c r="C534" s="62"/>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ht="15.75" customHeight="1" x14ac:dyDescent="0.25">
      <c r="A535" s="1"/>
      <c r="B535" s="1"/>
      <c r="C535" s="62"/>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ht="15.75" customHeight="1" x14ac:dyDescent="0.25">
      <c r="A536" s="1"/>
      <c r="B536" s="1"/>
      <c r="C536" s="62"/>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ht="15.75" customHeight="1" x14ac:dyDescent="0.25">
      <c r="A537" s="1"/>
      <c r="B537" s="1"/>
      <c r="C537" s="62"/>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ht="15.75" customHeight="1" x14ac:dyDescent="0.25">
      <c r="A538" s="1"/>
      <c r="B538" s="1"/>
      <c r="C538" s="62"/>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ht="15.75" customHeight="1" x14ac:dyDescent="0.25">
      <c r="A539" s="1"/>
      <c r="B539" s="1"/>
      <c r="C539" s="62"/>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ht="15.75" customHeight="1" x14ac:dyDescent="0.25">
      <c r="A540" s="1"/>
      <c r="B540" s="1"/>
      <c r="C540" s="62"/>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ht="15.75" customHeight="1" x14ac:dyDescent="0.25">
      <c r="A541" s="1"/>
      <c r="B541" s="1"/>
      <c r="C541" s="62"/>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ht="15.75" customHeight="1" x14ac:dyDescent="0.25">
      <c r="A542" s="1"/>
      <c r="B542" s="1"/>
      <c r="C542" s="62"/>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ht="15.75" customHeight="1" x14ac:dyDescent="0.25">
      <c r="A543" s="1"/>
      <c r="B543" s="1"/>
      <c r="C543" s="62"/>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ht="15.75" customHeight="1" x14ac:dyDescent="0.25">
      <c r="A544" s="1"/>
      <c r="B544" s="1"/>
      <c r="C544" s="62"/>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ht="15.75" customHeight="1" x14ac:dyDescent="0.25">
      <c r="A545" s="1"/>
      <c r="B545" s="1"/>
      <c r="C545" s="62"/>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ht="15.75" customHeight="1" x14ac:dyDescent="0.25">
      <c r="A546" s="1"/>
      <c r="B546" s="1"/>
      <c r="C546" s="62"/>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ht="15.75" customHeight="1" x14ac:dyDescent="0.25">
      <c r="A547" s="1"/>
      <c r="B547" s="1"/>
      <c r="C547" s="62"/>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ht="15.75" customHeight="1" x14ac:dyDescent="0.25">
      <c r="A548" s="1"/>
      <c r="B548" s="1"/>
      <c r="C548" s="62"/>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ht="15.75" customHeight="1" x14ac:dyDescent="0.25">
      <c r="A549" s="1"/>
      <c r="B549" s="1"/>
      <c r="C549" s="62"/>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ht="15.75" customHeight="1" x14ac:dyDescent="0.25">
      <c r="A550" s="1"/>
      <c r="B550" s="1"/>
      <c r="C550" s="62"/>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ht="15.75" customHeight="1" x14ac:dyDescent="0.25">
      <c r="A551" s="1"/>
      <c r="B551" s="1"/>
      <c r="C551" s="62"/>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ht="15.75" customHeight="1" x14ac:dyDescent="0.25">
      <c r="A552" s="1"/>
      <c r="B552" s="1"/>
      <c r="C552" s="62"/>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ht="15.75" customHeight="1" x14ac:dyDescent="0.25">
      <c r="A553" s="1"/>
      <c r="B553" s="1"/>
      <c r="C553" s="62"/>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ht="15.75" customHeight="1" x14ac:dyDescent="0.25">
      <c r="A554" s="1"/>
      <c r="B554" s="1"/>
      <c r="C554" s="62"/>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ht="15.75" customHeight="1" x14ac:dyDescent="0.25">
      <c r="A555" s="1"/>
      <c r="B555" s="1"/>
      <c r="C555" s="62"/>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ht="15.75" customHeight="1" x14ac:dyDescent="0.25">
      <c r="A556" s="1"/>
      <c r="B556" s="1"/>
      <c r="C556" s="62"/>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ht="15.75" customHeight="1" x14ac:dyDescent="0.25">
      <c r="A557" s="1"/>
      <c r="B557" s="1"/>
      <c r="C557" s="62"/>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ht="15.75" customHeight="1" x14ac:dyDescent="0.25">
      <c r="A558" s="1"/>
      <c r="B558" s="1"/>
      <c r="C558" s="62"/>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ht="15.75" customHeight="1" x14ac:dyDescent="0.25">
      <c r="A559" s="1"/>
      <c r="B559" s="1"/>
      <c r="C559" s="62"/>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ht="15.75" customHeight="1" x14ac:dyDescent="0.25">
      <c r="A560" s="1"/>
      <c r="B560" s="1"/>
      <c r="C560" s="62"/>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ht="15.75" customHeight="1" x14ac:dyDescent="0.25">
      <c r="A561" s="1"/>
      <c r="B561" s="1"/>
      <c r="C561" s="62"/>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ht="15.75" customHeight="1" x14ac:dyDescent="0.25">
      <c r="A562" s="1"/>
      <c r="B562" s="1"/>
      <c r="C562" s="62"/>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ht="15.75" customHeight="1" x14ac:dyDescent="0.25">
      <c r="A563" s="1"/>
      <c r="B563" s="1"/>
      <c r="C563" s="62"/>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ht="15.75" customHeight="1" x14ac:dyDescent="0.25">
      <c r="A564" s="1"/>
      <c r="B564" s="1"/>
      <c r="C564" s="62"/>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ht="15.75" customHeight="1" x14ac:dyDescent="0.25">
      <c r="A565" s="1"/>
      <c r="B565" s="1"/>
      <c r="C565" s="62"/>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ht="15.75" customHeight="1" x14ac:dyDescent="0.25">
      <c r="A566" s="1"/>
      <c r="B566" s="1"/>
      <c r="C566" s="62"/>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ht="15.75" customHeight="1" x14ac:dyDescent="0.25">
      <c r="A567" s="1"/>
      <c r="B567" s="1"/>
      <c r="C567" s="62"/>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ht="15.75" customHeight="1" x14ac:dyDescent="0.25">
      <c r="A568" s="1"/>
      <c r="B568" s="1"/>
      <c r="C568" s="62"/>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ht="15.75" customHeight="1" x14ac:dyDescent="0.25">
      <c r="A569" s="1"/>
      <c r="B569" s="1"/>
      <c r="C569" s="62"/>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ht="15.75" customHeight="1" x14ac:dyDescent="0.25">
      <c r="A570" s="1"/>
      <c r="B570" s="1"/>
      <c r="C570" s="62"/>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ht="15.75" customHeight="1" x14ac:dyDescent="0.25">
      <c r="A571" s="1"/>
      <c r="B571" s="1"/>
      <c r="C571" s="62"/>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ht="15.75" customHeight="1" x14ac:dyDescent="0.25">
      <c r="A572" s="1"/>
      <c r="B572" s="1"/>
      <c r="C572" s="62"/>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ht="15.75" customHeight="1" x14ac:dyDescent="0.25">
      <c r="A573" s="1"/>
      <c r="B573" s="1"/>
      <c r="C573" s="62"/>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ht="15.75" customHeight="1" x14ac:dyDescent="0.25">
      <c r="A574" s="1"/>
      <c r="B574" s="1"/>
      <c r="C574" s="62"/>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ht="15.75" customHeight="1" x14ac:dyDescent="0.25">
      <c r="A575" s="1"/>
      <c r="B575" s="1"/>
      <c r="C575" s="62"/>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ht="15.75" customHeight="1" x14ac:dyDescent="0.25">
      <c r="A576" s="1"/>
      <c r="B576" s="1"/>
      <c r="C576" s="62"/>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ht="15.75" customHeight="1" x14ac:dyDescent="0.25">
      <c r="A577" s="1"/>
      <c r="B577" s="1"/>
      <c r="C577" s="62"/>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ht="15.75" customHeight="1" x14ac:dyDescent="0.25">
      <c r="A578" s="1"/>
      <c r="B578" s="1"/>
      <c r="C578" s="62"/>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ht="15.75" customHeight="1" x14ac:dyDescent="0.25">
      <c r="A579" s="1"/>
      <c r="B579" s="1"/>
      <c r="C579" s="62"/>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ht="15.75" customHeight="1" x14ac:dyDescent="0.25">
      <c r="A580" s="1"/>
      <c r="B580" s="1"/>
      <c r="C580" s="62"/>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ht="15.75" customHeight="1" x14ac:dyDescent="0.25">
      <c r="A581" s="1"/>
      <c r="B581" s="1"/>
      <c r="C581" s="62"/>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ht="15.75" customHeight="1" x14ac:dyDescent="0.25">
      <c r="A582" s="1"/>
      <c r="B582" s="1"/>
      <c r="C582" s="62"/>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ht="15.75" customHeight="1" x14ac:dyDescent="0.25">
      <c r="A583" s="1"/>
      <c r="B583" s="1"/>
      <c r="C583" s="62"/>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ht="15.75" customHeight="1" x14ac:dyDescent="0.25">
      <c r="A584" s="1"/>
      <c r="B584" s="1"/>
      <c r="C584" s="62"/>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ht="15.75" customHeight="1" x14ac:dyDescent="0.25">
      <c r="A585" s="1"/>
      <c r="B585" s="1"/>
      <c r="C585" s="62"/>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ht="15.75" customHeight="1" x14ac:dyDescent="0.25">
      <c r="A586" s="1"/>
      <c r="B586" s="1"/>
      <c r="C586" s="62"/>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ht="15.75" customHeight="1" x14ac:dyDescent="0.25">
      <c r="A587" s="1"/>
      <c r="B587" s="1"/>
      <c r="C587" s="62"/>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ht="15.75" customHeight="1" x14ac:dyDescent="0.25">
      <c r="A588" s="1"/>
      <c r="B588" s="1"/>
      <c r="C588" s="62"/>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ht="15.75" customHeight="1" x14ac:dyDescent="0.25">
      <c r="A589" s="1"/>
      <c r="B589" s="1"/>
      <c r="C589" s="62"/>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ht="15.75" customHeight="1" x14ac:dyDescent="0.25">
      <c r="A590" s="1"/>
      <c r="B590" s="1"/>
      <c r="C590" s="62"/>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ht="15.75" customHeight="1" x14ac:dyDescent="0.25">
      <c r="A591" s="1"/>
      <c r="B591" s="1"/>
      <c r="C591" s="62"/>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ht="15.75" customHeight="1" x14ac:dyDescent="0.25">
      <c r="A592" s="1"/>
      <c r="B592" s="1"/>
      <c r="C592" s="62"/>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ht="15.75" customHeight="1" x14ac:dyDescent="0.25">
      <c r="A593" s="1"/>
      <c r="B593" s="1"/>
      <c r="C593" s="62"/>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ht="15.75" customHeight="1" x14ac:dyDescent="0.25">
      <c r="A594" s="1"/>
      <c r="B594" s="1"/>
      <c r="C594" s="62"/>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ht="15.75" customHeight="1" x14ac:dyDescent="0.25">
      <c r="A595" s="1"/>
      <c r="B595" s="1"/>
      <c r="C595" s="62"/>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ht="15.75" customHeight="1" x14ac:dyDescent="0.25">
      <c r="A596" s="1"/>
      <c r="B596" s="1"/>
      <c r="C596" s="62"/>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ht="15.75" customHeight="1" x14ac:dyDescent="0.25">
      <c r="A597" s="1"/>
      <c r="B597" s="1"/>
      <c r="C597" s="62"/>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ht="15.75" customHeight="1" x14ac:dyDescent="0.25">
      <c r="A598" s="1"/>
      <c r="B598" s="1"/>
      <c r="C598" s="62"/>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ht="15.75" customHeight="1" x14ac:dyDescent="0.25">
      <c r="A599" s="1"/>
      <c r="B599" s="1"/>
      <c r="C599" s="62"/>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ht="15.75" customHeight="1" x14ac:dyDescent="0.25">
      <c r="A600" s="1"/>
      <c r="B600" s="1"/>
      <c r="C600" s="62"/>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ht="15.75" customHeight="1" x14ac:dyDescent="0.25">
      <c r="A601" s="1"/>
      <c r="B601" s="1"/>
      <c r="C601" s="62"/>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ht="15.75" customHeight="1" x14ac:dyDescent="0.25">
      <c r="A602" s="1"/>
      <c r="B602" s="1"/>
      <c r="C602" s="62"/>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ht="15.75" customHeight="1" x14ac:dyDescent="0.25">
      <c r="A603" s="1"/>
      <c r="B603" s="1"/>
      <c r="C603" s="62"/>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ht="15.75" customHeight="1" x14ac:dyDescent="0.25">
      <c r="A604" s="1"/>
      <c r="B604" s="1"/>
      <c r="C604" s="62"/>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ht="15.75" customHeight="1" x14ac:dyDescent="0.25">
      <c r="A605" s="1"/>
      <c r="B605" s="1"/>
      <c r="C605" s="62"/>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ht="15.75" customHeight="1" x14ac:dyDescent="0.25">
      <c r="A606" s="1"/>
      <c r="B606" s="1"/>
      <c r="C606" s="62"/>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ht="15.75" customHeight="1" x14ac:dyDescent="0.25">
      <c r="A607" s="1"/>
      <c r="B607" s="1"/>
      <c r="C607" s="62"/>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ht="15.75" customHeight="1" x14ac:dyDescent="0.25">
      <c r="A608" s="1"/>
      <c r="B608" s="1"/>
      <c r="C608" s="62"/>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ht="15.75" customHeight="1" x14ac:dyDescent="0.25">
      <c r="A609" s="1"/>
      <c r="B609" s="1"/>
      <c r="C609" s="62"/>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ht="15.75" customHeight="1" x14ac:dyDescent="0.25">
      <c r="A610" s="1"/>
      <c r="B610" s="1"/>
      <c r="C610" s="62"/>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ht="15.75" customHeight="1" x14ac:dyDescent="0.25">
      <c r="A611" s="1"/>
      <c r="B611" s="1"/>
      <c r="C611" s="62"/>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ht="15.75" customHeight="1" x14ac:dyDescent="0.25">
      <c r="A612" s="1"/>
      <c r="B612" s="1"/>
      <c r="C612" s="62"/>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ht="15.75" customHeight="1" x14ac:dyDescent="0.25">
      <c r="A613" s="1"/>
      <c r="B613" s="1"/>
      <c r="C613" s="62"/>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ht="15.75" customHeight="1" x14ac:dyDescent="0.25">
      <c r="A614" s="1"/>
      <c r="B614" s="1"/>
      <c r="C614" s="62"/>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ht="15.75" customHeight="1" x14ac:dyDescent="0.25">
      <c r="A615" s="1"/>
      <c r="B615" s="1"/>
      <c r="C615" s="62"/>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ht="15.75" customHeight="1" x14ac:dyDescent="0.25">
      <c r="A616" s="1"/>
      <c r="B616" s="1"/>
      <c r="C616" s="62"/>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ht="15.75" customHeight="1" x14ac:dyDescent="0.25">
      <c r="A617" s="1"/>
      <c r="B617" s="1"/>
      <c r="C617" s="62"/>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ht="15.75" customHeight="1" x14ac:dyDescent="0.25">
      <c r="A618" s="1"/>
      <c r="B618" s="1"/>
      <c r="C618" s="62"/>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ht="15.75" customHeight="1" x14ac:dyDescent="0.25">
      <c r="A619" s="1"/>
      <c r="B619" s="1"/>
      <c r="C619" s="62"/>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ht="15.75" customHeight="1" x14ac:dyDescent="0.25">
      <c r="A620" s="1"/>
      <c r="B620" s="1"/>
      <c r="C620" s="62"/>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ht="15.75" customHeight="1" x14ac:dyDescent="0.25">
      <c r="A621" s="1"/>
      <c r="B621" s="1"/>
      <c r="C621" s="62"/>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ht="15.75" customHeight="1" x14ac:dyDescent="0.25">
      <c r="A622" s="1"/>
      <c r="B622" s="1"/>
      <c r="C622" s="62"/>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ht="15.75" customHeight="1" x14ac:dyDescent="0.25">
      <c r="A623" s="1"/>
      <c r="B623" s="1"/>
      <c r="C623" s="62"/>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ht="15.75" customHeight="1" x14ac:dyDescent="0.25">
      <c r="A624" s="1"/>
      <c r="B624" s="1"/>
      <c r="C624" s="62"/>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ht="15.75" customHeight="1" x14ac:dyDescent="0.25">
      <c r="A625" s="1"/>
      <c r="B625" s="1"/>
      <c r="C625" s="62"/>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ht="15.75" customHeight="1" x14ac:dyDescent="0.25">
      <c r="A626" s="1"/>
      <c r="B626" s="1"/>
      <c r="C626" s="62"/>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ht="15.75" customHeight="1" x14ac:dyDescent="0.25">
      <c r="A627" s="1"/>
      <c r="B627" s="1"/>
      <c r="C627" s="62"/>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ht="15.75" customHeight="1" x14ac:dyDescent="0.25">
      <c r="A628" s="1"/>
      <c r="B628" s="1"/>
      <c r="C628" s="62"/>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ht="15.75" customHeight="1" x14ac:dyDescent="0.25">
      <c r="A629" s="1"/>
      <c r="B629" s="1"/>
      <c r="C629" s="62"/>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ht="15.75" customHeight="1" x14ac:dyDescent="0.25">
      <c r="A630" s="1"/>
      <c r="B630" s="1"/>
      <c r="C630" s="62"/>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ht="15.75" customHeight="1" x14ac:dyDescent="0.25">
      <c r="A631" s="1"/>
      <c r="B631" s="1"/>
      <c r="C631" s="62"/>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ht="15.75" customHeight="1" x14ac:dyDescent="0.25">
      <c r="A632" s="1"/>
      <c r="B632" s="1"/>
      <c r="C632" s="62"/>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ht="15.75" customHeight="1" x14ac:dyDescent="0.25">
      <c r="A633" s="1"/>
      <c r="B633" s="1"/>
      <c r="C633" s="62"/>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ht="15.75" customHeight="1" x14ac:dyDescent="0.25">
      <c r="A634" s="1"/>
      <c r="B634" s="1"/>
      <c r="C634" s="62"/>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ht="15.75" customHeight="1" x14ac:dyDescent="0.25">
      <c r="A635" s="1"/>
      <c r="B635" s="1"/>
      <c r="C635" s="62"/>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ht="15.75" customHeight="1" x14ac:dyDescent="0.25">
      <c r="A636" s="1"/>
      <c r="B636" s="1"/>
      <c r="C636" s="62"/>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ht="15.75" customHeight="1" x14ac:dyDescent="0.25">
      <c r="A637" s="1"/>
      <c r="B637" s="1"/>
      <c r="C637" s="62"/>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ht="15.75" customHeight="1" x14ac:dyDescent="0.25">
      <c r="A638" s="1"/>
      <c r="B638" s="1"/>
      <c r="C638" s="62"/>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ht="15.75" customHeight="1" x14ac:dyDescent="0.25">
      <c r="A639" s="1"/>
      <c r="B639" s="1"/>
      <c r="C639" s="62"/>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ht="15.75" customHeight="1" x14ac:dyDescent="0.25">
      <c r="A640" s="1"/>
      <c r="B640" s="1"/>
      <c r="C640" s="62"/>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ht="15.75" customHeight="1" x14ac:dyDescent="0.25">
      <c r="A641" s="1"/>
      <c r="B641" s="1"/>
      <c r="C641" s="62"/>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ht="15.75" customHeight="1" x14ac:dyDescent="0.25">
      <c r="A642" s="1"/>
      <c r="B642" s="1"/>
      <c r="C642" s="62"/>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ht="15.75" customHeight="1" x14ac:dyDescent="0.25">
      <c r="A643" s="1"/>
      <c r="B643" s="1"/>
      <c r="C643" s="62"/>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ht="15.75" customHeight="1" x14ac:dyDescent="0.25">
      <c r="A644" s="1"/>
      <c r="B644" s="1"/>
      <c r="C644" s="62"/>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ht="15.75" customHeight="1" x14ac:dyDescent="0.25">
      <c r="A645" s="1"/>
      <c r="B645" s="1"/>
      <c r="C645" s="62"/>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ht="15.75" customHeight="1" x14ac:dyDescent="0.25">
      <c r="A646" s="1"/>
      <c r="B646" s="1"/>
      <c r="C646" s="62"/>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ht="15.75" customHeight="1" x14ac:dyDescent="0.25">
      <c r="A647" s="1"/>
      <c r="B647" s="1"/>
      <c r="C647" s="62"/>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ht="15.75" customHeight="1" x14ac:dyDescent="0.25">
      <c r="A648" s="1"/>
      <c r="B648" s="1"/>
      <c r="C648" s="62"/>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ht="15.75" customHeight="1" x14ac:dyDescent="0.25">
      <c r="A649" s="1"/>
      <c r="B649" s="1"/>
      <c r="C649" s="62"/>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ht="15.75" customHeight="1" x14ac:dyDescent="0.25">
      <c r="A650" s="1"/>
      <c r="B650" s="1"/>
      <c r="C650" s="62"/>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ht="15.75" customHeight="1" x14ac:dyDescent="0.25">
      <c r="A651" s="1"/>
      <c r="B651" s="1"/>
      <c r="C651" s="62"/>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ht="15.75" customHeight="1" x14ac:dyDescent="0.25">
      <c r="A652" s="1"/>
      <c r="B652" s="1"/>
      <c r="C652" s="62"/>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ht="15.75" customHeight="1" x14ac:dyDescent="0.25">
      <c r="A653" s="1"/>
      <c r="B653" s="1"/>
      <c r="C653" s="62"/>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ht="15.75" customHeight="1" x14ac:dyDescent="0.25">
      <c r="A654" s="1"/>
      <c r="B654" s="1"/>
      <c r="C654" s="62"/>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ht="15.75" customHeight="1" x14ac:dyDescent="0.25">
      <c r="A655" s="1"/>
      <c r="B655" s="1"/>
      <c r="C655" s="62"/>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ht="15.75" customHeight="1" x14ac:dyDescent="0.25">
      <c r="A656" s="1"/>
      <c r="B656" s="1"/>
      <c r="C656" s="62"/>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ht="15.75" customHeight="1" x14ac:dyDescent="0.25">
      <c r="A657" s="1"/>
      <c r="B657" s="1"/>
      <c r="C657" s="62"/>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ht="15.75" customHeight="1" x14ac:dyDescent="0.25">
      <c r="A658" s="1"/>
      <c r="B658" s="1"/>
      <c r="C658" s="62"/>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ht="15.75" customHeight="1" x14ac:dyDescent="0.25">
      <c r="A659" s="1"/>
      <c r="B659" s="1"/>
      <c r="C659" s="62"/>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ht="15.75" customHeight="1" x14ac:dyDescent="0.25">
      <c r="A660" s="1"/>
      <c r="B660" s="1"/>
      <c r="C660" s="62"/>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ht="15.75" customHeight="1" x14ac:dyDescent="0.25">
      <c r="A661" s="1"/>
      <c r="B661" s="1"/>
      <c r="C661" s="62"/>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ht="15.75" customHeight="1" x14ac:dyDescent="0.25">
      <c r="A662" s="1"/>
      <c r="B662" s="1"/>
      <c r="C662" s="62"/>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ht="15.75" customHeight="1" x14ac:dyDescent="0.25">
      <c r="A663" s="1"/>
      <c r="B663" s="1"/>
      <c r="C663" s="62"/>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ht="15.75" customHeight="1" x14ac:dyDescent="0.25">
      <c r="A664" s="1"/>
      <c r="B664" s="1"/>
      <c r="C664" s="62"/>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ht="15.75" customHeight="1" x14ac:dyDescent="0.25">
      <c r="A665" s="1"/>
      <c r="B665" s="1"/>
      <c r="C665" s="62"/>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ht="15.75" customHeight="1" x14ac:dyDescent="0.25">
      <c r="A666" s="1"/>
      <c r="B666" s="1"/>
      <c r="C666" s="62"/>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ht="15.75" customHeight="1" x14ac:dyDescent="0.25">
      <c r="A667" s="1"/>
      <c r="B667" s="1"/>
      <c r="C667" s="62"/>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ht="15.75" customHeight="1" x14ac:dyDescent="0.25">
      <c r="A668" s="1"/>
      <c r="B668" s="1"/>
      <c r="C668" s="62"/>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ht="15.75" customHeight="1" x14ac:dyDescent="0.25">
      <c r="A669" s="1"/>
      <c r="B669" s="1"/>
      <c r="C669" s="62"/>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ht="15.75" customHeight="1" x14ac:dyDescent="0.25">
      <c r="A670" s="1"/>
      <c r="B670" s="1"/>
      <c r="C670" s="62"/>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ht="15.75" customHeight="1" x14ac:dyDescent="0.25">
      <c r="A671" s="1"/>
      <c r="B671" s="1"/>
      <c r="C671" s="62"/>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ht="15.75" customHeight="1" x14ac:dyDescent="0.25">
      <c r="A672" s="1"/>
      <c r="B672" s="1"/>
      <c r="C672" s="62"/>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ht="15.75" customHeight="1" x14ac:dyDescent="0.25">
      <c r="A673" s="1"/>
      <c r="B673" s="1"/>
      <c r="C673" s="62"/>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ht="15.75" customHeight="1" x14ac:dyDescent="0.25">
      <c r="A674" s="1"/>
      <c r="B674" s="1"/>
      <c r="C674" s="62"/>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ht="15.75" customHeight="1" x14ac:dyDescent="0.25">
      <c r="A675" s="1"/>
      <c r="B675" s="1"/>
      <c r="C675" s="62"/>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ht="15.75" customHeight="1" x14ac:dyDescent="0.25">
      <c r="A676" s="1"/>
      <c r="B676" s="1"/>
      <c r="C676" s="62"/>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ht="15.75" customHeight="1" x14ac:dyDescent="0.25">
      <c r="A677" s="1"/>
      <c r="B677" s="1"/>
      <c r="C677" s="62"/>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ht="15.75" customHeight="1" x14ac:dyDescent="0.25">
      <c r="A678" s="1"/>
      <c r="B678" s="1"/>
      <c r="C678" s="62"/>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ht="15.75" customHeight="1" x14ac:dyDescent="0.25">
      <c r="A679" s="1"/>
      <c r="B679" s="1"/>
      <c r="C679" s="62"/>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ht="15.75" customHeight="1" x14ac:dyDescent="0.25">
      <c r="A680" s="1"/>
      <c r="B680" s="1"/>
      <c r="C680" s="62"/>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ht="15.75" customHeight="1" x14ac:dyDescent="0.25">
      <c r="A681" s="1"/>
      <c r="B681" s="1"/>
      <c r="C681" s="62"/>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ht="15.75" customHeight="1" x14ac:dyDescent="0.25">
      <c r="A682" s="1"/>
      <c r="B682" s="1"/>
      <c r="C682" s="62"/>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ht="15.75" customHeight="1" x14ac:dyDescent="0.25">
      <c r="A683" s="1"/>
      <c r="B683" s="1"/>
      <c r="C683" s="62"/>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ht="15.75" customHeight="1" x14ac:dyDescent="0.25">
      <c r="A684" s="1"/>
      <c r="B684" s="1"/>
      <c r="C684" s="62"/>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ht="15.75" customHeight="1" x14ac:dyDescent="0.25">
      <c r="A685" s="1"/>
      <c r="B685" s="1"/>
      <c r="C685" s="62"/>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ht="15.75" customHeight="1" x14ac:dyDescent="0.25">
      <c r="A686" s="1"/>
      <c r="B686" s="1"/>
      <c r="C686" s="62"/>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ht="15.75" customHeight="1" x14ac:dyDescent="0.25">
      <c r="A687" s="1"/>
      <c r="B687" s="1"/>
      <c r="C687" s="62"/>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ht="15.75" customHeight="1" x14ac:dyDescent="0.25">
      <c r="A688" s="1"/>
      <c r="B688" s="1"/>
      <c r="C688" s="62"/>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ht="15.75" customHeight="1" x14ac:dyDescent="0.25">
      <c r="A689" s="1"/>
      <c r="B689" s="1"/>
      <c r="C689" s="62"/>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ht="15.75" customHeight="1" x14ac:dyDescent="0.25">
      <c r="A690" s="1"/>
      <c r="B690" s="1"/>
      <c r="C690" s="62"/>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ht="15.75" customHeight="1" x14ac:dyDescent="0.25">
      <c r="A691" s="1"/>
      <c r="B691" s="1"/>
      <c r="C691" s="62"/>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ht="15.75" customHeight="1" x14ac:dyDescent="0.25">
      <c r="A692" s="1"/>
      <c r="B692" s="1"/>
      <c r="C692" s="62"/>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ht="15.75" customHeight="1" x14ac:dyDescent="0.25">
      <c r="A693" s="1"/>
      <c r="B693" s="1"/>
      <c r="C693" s="62"/>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ht="15.75" customHeight="1" x14ac:dyDescent="0.25">
      <c r="A694" s="1"/>
      <c r="B694" s="1"/>
      <c r="C694" s="62"/>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ht="15.75" customHeight="1" x14ac:dyDescent="0.25">
      <c r="A695" s="1"/>
      <c r="B695" s="1"/>
      <c r="C695" s="62"/>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ht="15.75" customHeight="1" x14ac:dyDescent="0.25">
      <c r="A696" s="1"/>
      <c r="B696" s="1"/>
      <c r="C696" s="62"/>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ht="15.75" customHeight="1" x14ac:dyDescent="0.25">
      <c r="A697" s="1"/>
      <c r="B697" s="1"/>
      <c r="C697" s="62"/>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ht="15.75" customHeight="1" x14ac:dyDescent="0.25">
      <c r="A698" s="1"/>
      <c r="B698" s="1"/>
      <c r="C698" s="62"/>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ht="15.75" customHeight="1" x14ac:dyDescent="0.25">
      <c r="A699" s="1"/>
      <c r="B699" s="1"/>
      <c r="C699" s="62"/>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ht="15.75" customHeight="1" x14ac:dyDescent="0.25">
      <c r="A700" s="1"/>
      <c r="B700" s="1"/>
      <c r="C700" s="62"/>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ht="15.75" customHeight="1" x14ac:dyDescent="0.25">
      <c r="A701" s="1"/>
      <c r="B701" s="1"/>
      <c r="C701" s="62"/>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ht="15.75" customHeight="1" x14ac:dyDescent="0.25">
      <c r="A702" s="1"/>
      <c r="B702" s="1"/>
      <c r="C702" s="62"/>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ht="15.75" customHeight="1" x14ac:dyDescent="0.25">
      <c r="A703" s="1"/>
      <c r="B703" s="1"/>
      <c r="C703" s="62"/>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ht="15.75" customHeight="1" x14ac:dyDescent="0.25">
      <c r="A704" s="1"/>
      <c r="B704" s="1"/>
      <c r="C704" s="62"/>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ht="15.75" customHeight="1" x14ac:dyDescent="0.25">
      <c r="A705" s="1"/>
      <c r="B705" s="1"/>
      <c r="C705" s="62"/>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ht="15.75" customHeight="1" x14ac:dyDescent="0.25">
      <c r="A706" s="1"/>
      <c r="B706" s="1"/>
      <c r="C706" s="62"/>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ht="15.75" customHeight="1" x14ac:dyDescent="0.25">
      <c r="A707" s="1"/>
      <c r="B707" s="1"/>
      <c r="C707" s="62"/>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ht="15.75" customHeight="1" x14ac:dyDescent="0.25">
      <c r="A708" s="1"/>
      <c r="B708" s="1"/>
      <c r="C708" s="62"/>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ht="15.75" customHeight="1" x14ac:dyDescent="0.25">
      <c r="A709" s="1"/>
      <c r="B709" s="1"/>
      <c r="C709" s="62"/>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ht="15.75" customHeight="1" x14ac:dyDescent="0.25">
      <c r="A710" s="1"/>
      <c r="B710" s="1"/>
      <c r="C710" s="62"/>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ht="15.75" customHeight="1" x14ac:dyDescent="0.25">
      <c r="A711" s="1"/>
      <c r="B711" s="1"/>
      <c r="C711" s="62"/>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ht="15.75" customHeight="1" x14ac:dyDescent="0.25">
      <c r="A712" s="1"/>
      <c r="B712" s="1"/>
      <c r="C712" s="62"/>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ht="15.75" customHeight="1" x14ac:dyDescent="0.25">
      <c r="A713" s="1"/>
      <c r="B713" s="1"/>
      <c r="C713" s="62"/>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ht="15.75" customHeight="1" x14ac:dyDescent="0.25">
      <c r="A714" s="1"/>
      <c r="B714" s="1"/>
      <c r="C714" s="62"/>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ht="15.75" customHeight="1" x14ac:dyDescent="0.25">
      <c r="A715" s="1"/>
      <c r="B715" s="1"/>
      <c r="C715" s="62"/>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ht="15.75" customHeight="1" x14ac:dyDescent="0.25">
      <c r="A716" s="1"/>
      <c r="B716" s="1"/>
      <c r="C716" s="62"/>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ht="15.75" customHeight="1" x14ac:dyDescent="0.25">
      <c r="A717" s="1"/>
      <c r="B717" s="1"/>
      <c r="C717" s="62"/>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ht="15.75" customHeight="1" x14ac:dyDescent="0.25">
      <c r="A718" s="1"/>
      <c r="B718" s="1"/>
      <c r="C718" s="62"/>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ht="15.75" customHeight="1" x14ac:dyDescent="0.25">
      <c r="A719" s="1"/>
      <c r="B719" s="1"/>
      <c r="C719" s="62"/>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ht="15.75" customHeight="1" x14ac:dyDescent="0.25">
      <c r="A720" s="1"/>
      <c r="B720" s="1"/>
      <c r="C720" s="62"/>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ht="15.75" customHeight="1" x14ac:dyDescent="0.25">
      <c r="A721" s="1"/>
      <c r="B721" s="1"/>
      <c r="C721" s="62"/>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ht="15.75" customHeight="1" x14ac:dyDescent="0.25">
      <c r="A722" s="1"/>
      <c r="B722" s="1"/>
      <c r="C722" s="62"/>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ht="15.75" customHeight="1" x14ac:dyDescent="0.25">
      <c r="A723" s="1"/>
      <c r="B723" s="1"/>
      <c r="C723" s="62"/>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ht="15.75" customHeight="1" x14ac:dyDescent="0.25">
      <c r="A724" s="1"/>
      <c r="B724" s="1"/>
      <c r="C724" s="62"/>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ht="15.75" customHeight="1" x14ac:dyDescent="0.25">
      <c r="A725" s="1"/>
      <c r="B725" s="1"/>
      <c r="C725" s="62"/>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ht="15.75" customHeight="1" x14ac:dyDescent="0.25">
      <c r="A726" s="1"/>
      <c r="B726" s="1"/>
      <c r="C726" s="62"/>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ht="15.75" customHeight="1" x14ac:dyDescent="0.25">
      <c r="A727" s="1"/>
      <c r="B727" s="1"/>
      <c r="C727" s="62"/>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ht="15.75" customHeight="1" x14ac:dyDescent="0.25">
      <c r="A728" s="1"/>
      <c r="B728" s="1"/>
      <c r="C728" s="62"/>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ht="15.75" customHeight="1" x14ac:dyDescent="0.25">
      <c r="A729" s="1"/>
      <c r="B729" s="1"/>
      <c r="C729" s="62"/>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ht="15.75" customHeight="1" x14ac:dyDescent="0.25">
      <c r="A730" s="1"/>
      <c r="B730" s="1"/>
      <c r="C730" s="62"/>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ht="15.75" customHeight="1" x14ac:dyDescent="0.25">
      <c r="A731" s="1"/>
      <c r="B731" s="1"/>
      <c r="C731" s="62"/>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ht="15.75" customHeight="1" x14ac:dyDescent="0.25">
      <c r="A732" s="1"/>
      <c r="B732" s="1"/>
      <c r="C732" s="62"/>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ht="15.75" customHeight="1" x14ac:dyDescent="0.25">
      <c r="A733" s="1"/>
      <c r="B733" s="1"/>
      <c r="C733" s="62"/>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ht="15.75" customHeight="1" x14ac:dyDescent="0.25">
      <c r="A734" s="1"/>
      <c r="B734" s="1"/>
      <c r="C734" s="62"/>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ht="15.75" customHeight="1" x14ac:dyDescent="0.25">
      <c r="A735" s="1"/>
      <c r="B735" s="1"/>
      <c r="C735" s="62"/>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ht="15.75" customHeight="1" x14ac:dyDescent="0.25">
      <c r="A736" s="1"/>
      <c r="B736" s="1"/>
      <c r="C736" s="62"/>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ht="15.75" customHeight="1" x14ac:dyDescent="0.25">
      <c r="A737" s="1"/>
      <c r="B737" s="1"/>
      <c r="C737" s="62"/>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ht="15.75" customHeight="1" x14ac:dyDescent="0.25">
      <c r="A738" s="1"/>
      <c r="B738" s="1"/>
      <c r="C738" s="62"/>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ht="15.75" customHeight="1" x14ac:dyDescent="0.25">
      <c r="A739" s="1"/>
      <c r="B739" s="1"/>
      <c r="C739" s="62"/>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ht="15.75" customHeight="1" x14ac:dyDescent="0.25">
      <c r="A740" s="1"/>
      <c r="B740" s="1"/>
      <c r="C740" s="62"/>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ht="15.75" customHeight="1" x14ac:dyDescent="0.25">
      <c r="A741" s="1"/>
      <c r="B741" s="1"/>
      <c r="C741" s="62"/>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ht="15.75" customHeight="1" x14ac:dyDescent="0.25">
      <c r="A742" s="1"/>
      <c r="B742" s="1"/>
      <c r="C742" s="62"/>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ht="15.75" customHeight="1" x14ac:dyDescent="0.25">
      <c r="A743" s="1"/>
      <c r="B743" s="1"/>
      <c r="C743" s="62"/>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ht="15.75" customHeight="1" x14ac:dyDescent="0.25">
      <c r="A744" s="1"/>
      <c r="B744" s="1"/>
      <c r="C744" s="62"/>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ht="15.75" customHeight="1" x14ac:dyDescent="0.25">
      <c r="A745" s="1"/>
      <c r="B745" s="1"/>
      <c r="C745" s="62"/>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ht="15.75" customHeight="1" x14ac:dyDescent="0.25">
      <c r="A746" s="1"/>
      <c r="B746" s="1"/>
      <c r="C746" s="62"/>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ht="15.75" customHeight="1" x14ac:dyDescent="0.25">
      <c r="A747" s="1"/>
      <c r="B747" s="1"/>
      <c r="C747" s="62"/>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ht="15.75" customHeight="1" x14ac:dyDescent="0.25">
      <c r="A748" s="1"/>
      <c r="B748" s="1"/>
      <c r="C748" s="62"/>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ht="15.75" customHeight="1" x14ac:dyDescent="0.25">
      <c r="A749" s="1"/>
      <c r="B749" s="1"/>
      <c r="C749" s="62"/>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ht="15.75" customHeight="1" x14ac:dyDescent="0.25">
      <c r="A750" s="1"/>
      <c r="B750" s="1"/>
      <c r="C750" s="62"/>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ht="15.75" customHeight="1" x14ac:dyDescent="0.25">
      <c r="A751" s="1"/>
      <c r="B751" s="1"/>
      <c r="C751" s="62"/>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ht="15.75" customHeight="1" x14ac:dyDescent="0.25">
      <c r="A752" s="1"/>
      <c r="B752" s="1"/>
      <c r="C752" s="62"/>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ht="15.75" customHeight="1" x14ac:dyDescent="0.25">
      <c r="A753" s="1"/>
      <c r="B753" s="1"/>
      <c r="C753" s="62"/>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ht="15.75" customHeight="1" x14ac:dyDescent="0.25">
      <c r="A754" s="1"/>
      <c r="B754" s="1"/>
      <c r="C754" s="62"/>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ht="15.75" customHeight="1" x14ac:dyDescent="0.25">
      <c r="A755" s="1"/>
      <c r="B755" s="1"/>
      <c r="C755" s="62"/>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ht="15.75" customHeight="1" x14ac:dyDescent="0.25">
      <c r="A756" s="1"/>
      <c r="B756" s="1"/>
      <c r="C756" s="62"/>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ht="15.75" customHeight="1" x14ac:dyDescent="0.25">
      <c r="A757" s="1"/>
      <c r="B757" s="1"/>
      <c r="C757" s="62"/>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ht="15.75" customHeight="1" x14ac:dyDescent="0.25">
      <c r="A758" s="1"/>
      <c r="B758" s="1"/>
      <c r="C758" s="62"/>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ht="15.75" customHeight="1" x14ac:dyDescent="0.25">
      <c r="A759" s="1"/>
      <c r="B759" s="1"/>
      <c r="C759" s="62"/>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ht="15.75" customHeight="1" x14ac:dyDescent="0.25">
      <c r="A760" s="1"/>
      <c r="B760" s="1"/>
      <c r="C760" s="62"/>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ht="15.75" customHeight="1" x14ac:dyDescent="0.25">
      <c r="A761" s="1"/>
      <c r="B761" s="1"/>
      <c r="C761" s="62"/>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ht="15.75" customHeight="1" x14ac:dyDescent="0.25">
      <c r="A762" s="1"/>
      <c r="B762" s="1"/>
      <c r="C762" s="62"/>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ht="15.75" customHeight="1" x14ac:dyDescent="0.25">
      <c r="A763" s="1"/>
      <c r="B763" s="1"/>
      <c r="C763" s="62"/>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ht="15.75" customHeight="1" x14ac:dyDescent="0.25">
      <c r="A764" s="1"/>
      <c r="B764" s="1"/>
      <c r="C764" s="62"/>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ht="15.75" customHeight="1" x14ac:dyDescent="0.25">
      <c r="A765" s="1"/>
      <c r="B765" s="1"/>
      <c r="C765" s="62"/>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ht="15.75" customHeight="1" x14ac:dyDescent="0.25">
      <c r="A766" s="1"/>
      <c r="B766" s="1"/>
      <c r="C766" s="62"/>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ht="15.75" customHeight="1" x14ac:dyDescent="0.25">
      <c r="A767" s="1"/>
      <c r="B767" s="1"/>
      <c r="C767" s="62"/>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ht="15.75" customHeight="1" x14ac:dyDescent="0.25">
      <c r="A768" s="1"/>
      <c r="B768" s="1"/>
      <c r="C768" s="62"/>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ht="15.75" customHeight="1" x14ac:dyDescent="0.25">
      <c r="A769" s="1"/>
      <c r="B769" s="1"/>
      <c r="C769" s="62"/>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ht="15.75" customHeight="1" x14ac:dyDescent="0.25">
      <c r="A770" s="1"/>
      <c r="B770" s="1"/>
      <c r="C770" s="62"/>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ht="15.75" customHeight="1" x14ac:dyDescent="0.25">
      <c r="A771" s="1"/>
      <c r="B771" s="1"/>
      <c r="C771" s="62"/>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ht="15.75" customHeight="1" x14ac:dyDescent="0.25">
      <c r="A772" s="1"/>
      <c r="B772" s="1"/>
      <c r="C772" s="62"/>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ht="15.75" customHeight="1" x14ac:dyDescent="0.25">
      <c r="A773" s="1"/>
      <c r="B773" s="1"/>
      <c r="C773" s="62"/>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ht="15.75" customHeight="1" x14ac:dyDescent="0.25">
      <c r="A774" s="1"/>
      <c r="B774" s="1"/>
      <c r="C774" s="62"/>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ht="15.75" customHeight="1" x14ac:dyDescent="0.25">
      <c r="A775" s="1"/>
      <c r="B775" s="1"/>
      <c r="C775" s="62"/>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ht="15.75" customHeight="1" x14ac:dyDescent="0.25">
      <c r="A776" s="1"/>
      <c r="B776" s="1"/>
      <c r="C776" s="62"/>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ht="15.75" customHeight="1" x14ac:dyDescent="0.25">
      <c r="A777" s="1"/>
      <c r="B777" s="1"/>
      <c r="C777" s="62"/>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ht="15.75" customHeight="1" x14ac:dyDescent="0.25">
      <c r="A778" s="1"/>
      <c r="B778" s="1"/>
      <c r="C778" s="62"/>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ht="15.75" customHeight="1" x14ac:dyDescent="0.25">
      <c r="A779" s="1"/>
      <c r="B779" s="1"/>
      <c r="C779" s="62"/>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ht="15.75" customHeight="1" x14ac:dyDescent="0.25">
      <c r="A780" s="1"/>
      <c r="B780" s="1"/>
      <c r="C780" s="62"/>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ht="15.75" customHeight="1" x14ac:dyDescent="0.25">
      <c r="A781" s="1"/>
      <c r="B781" s="1"/>
      <c r="C781" s="62"/>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ht="15.75" customHeight="1" x14ac:dyDescent="0.25">
      <c r="A782" s="1"/>
      <c r="B782" s="1"/>
      <c r="C782" s="62"/>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ht="15.75" customHeight="1" x14ac:dyDescent="0.25">
      <c r="A783" s="1"/>
      <c r="B783" s="1"/>
      <c r="C783" s="62"/>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ht="15.75" customHeight="1" x14ac:dyDescent="0.25">
      <c r="A784" s="1"/>
      <c r="B784" s="1"/>
      <c r="C784" s="62"/>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ht="15.75" customHeight="1" x14ac:dyDescent="0.25">
      <c r="A785" s="1"/>
      <c r="B785" s="1"/>
      <c r="C785" s="62"/>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ht="15.75" customHeight="1" x14ac:dyDescent="0.25">
      <c r="A786" s="1"/>
      <c r="B786" s="1"/>
      <c r="C786" s="62"/>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ht="15.75" customHeight="1" x14ac:dyDescent="0.25">
      <c r="A787" s="1"/>
      <c r="B787" s="1"/>
      <c r="C787" s="62"/>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ht="15.75" customHeight="1" x14ac:dyDescent="0.25">
      <c r="A788" s="1"/>
      <c r="B788" s="1"/>
      <c r="C788" s="62"/>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ht="15.75" customHeight="1" x14ac:dyDescent="0.25">
      <c r="A789" s="1"/>
      <c r="B789" s="1"/>
      <c r="C789" s="62"/>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ht="15.75" customHeight="1" x14ac:dyDescent="0.25">
      <c r="A790" s="1"/>
      <c r="B790" s="1"/>
      <c r="C790" s="62"/>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ht="15.75" customHeight="1" x14ac:dyDescent="0.25">
      <c r="A791" s="1"/>
      <c r="B791" s="1"/>
      <c r="C791" s="62"/>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ht="15.75" customHeight="1" x14ac:dyDescent="0.25">
      <c r="A792" s="1"/>
      <c r="B792" s="1"/>
      <c r="C792" s="62"/>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ht="15.75" customHeight="1" x14ac:dyDescent="0.25">
      <c r="A793" s="1"/>
      <c r="B793" s="1"/>
      <c r="C793" s="62"/>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ht="15.75" customHeight="1" x14ac:dyDescent="0.25">
      <c r="A794" s="1"/>
      <c r="B794" s="1"/>
      <c r="C794" s="62"/>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ht="15.75" customHeight="1" x14ac:dyDescent="0.25">
      <c r="A795" s="1"/>
      <c r="B795" s="1"/>
      <c r="C795" s="62"/>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ht="15.75" customHeight="1" x14ac:dyDescent="0.25">
      <c r="A796" s="1"/>
      <c r="B796" s="1"/>
      <c r="C796" s="62"/>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ht="15.75" customHeight="1" x14ac:dyDescent="0.25">
      <c r="A797" s="1"/>
      <c r="B797" s="1"/>
      <c r="C797" s="62"/>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spans="1:38" ht="15.75" customHeight="1" x14ac:dyDescent="0.25">
      <c r="A798" s="1"/>
      <c r="B798" s="1"/>
      <c r="C798" s="62"/>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spans="1:38" ht="15.75" customHeight="1" x14ac:dyDescent="0.25">
      <c r="A799" s="1"/>
      <c r="B799" s="1"/>
      <c r="C799" s="62"/>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spans="1:38" ht="15.75" customHeight="1" x14ac:dyDescent="0.25">
      <c r="A800" s="1"/>
      <c r="B800" s="1"/>
      <c r="C800" s="62"/>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spans="1:38" ht="15.75" customHeight="1" x14ac:dyDescent="0.25">
      <c r="A801" s="1"/>
      <c r="B801" s="1"/>
      <c r="C801" s="62"/>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spans="1:38" ht="15.75" customHeight="1" x14ac:dyDescent="0.25">
      <c r="A802" s="1"/>
      <c r="B802" s="1"/>
      <c r="C802" s="62"/>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spans="1:38" ht="15.75" customHeight="1" x14ac:dyDescent="0.25">
      <c r="A803" s="1"/>
      <c r="B803" s="1"/>
      <c r="C803" s="62"/>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spans="1:38" ht="15.75" customHeight="1" x14ac:dyDescent="0.25">
      <c r="A804" s="1"/>
      <c r="B804" s="1"/>
      <c r="C804" s="62"/>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spans="1:38" ht="15.75" customHeight="1" x14ac:dyDescent="0.25">
      <c r="A805" s="1"/>
      <c r="B805" s="1"/>
      <c r="C805" s="62"/>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spans="1:38" ht="15.75" customHeight="1" x14ac:dyDescent="0.25">
      <c r="A806" s="1"/>
      <c r="B806" s="1"/>
      <c r="C806" s="62"/>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spans="1:38" ht="15.75" customHeight="1" x14ac:dyDescent="0.25">
      <c r="A807" s="1"/>
      <c r="B807" s="1"/>
      <c r="C807" s="62"/>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spans="1:38" ht="15.75" customHeight="1" x14ac:dyDescent="0.25">
      <c r="A808" s="1"/>
      <c r="B808" s="1"/>
      <c r="C808" s="62"/>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spans="1:38" ht="15.75" customHeight="1" x14ac:dyDescent="0.25">
      <c r="A809" s="1"/>
      <c r="B809" s="1"/>
      <c r="C809" s="62"/>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spans="1:38" ht="15.75" customHeight="1" x14ac:dyDescent="0.25">
      <c r="A810" s="1"/>
      <c r="B810" s="1"/>
      <c r="C810" s="62"/>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spans="1:38" ht="15.75" customHeight="1" x14ac:dyDescent="0.25">
      <c r="A811" s="1"/>
      <c r="B811" s="1"/>
      <c r="C811" s="62"/>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spans="1:38" ht="15.75" customHeight="1" x14ac:dyDescent="0.25">
      <c r="A812" s="1"/>
      <c r="B812" s="1"/>
      <c r="C812" s="62"/>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spans="1:38" ht="15.75" customHeight="1" x14ac:dyDescent="0.25">
      <c r="A813" s="1"/>
      <c r="B813" s="1"/>
      <c r="C813" s="62"/>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spans="1:38" ht="15.75" customHeight="1" x14ac:dyDescent="0.25">
      <c r="A814" s="1"/>
      <c r="B814" s="1"/>
      <c r="C814" s="62"/>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spans="1:38" ht="15.75" customHeight="1" x14ac:dyDescent="0.25">
      <c r="A815" s="1"/>
      <c r="B815" s="1"/>
      <c r="C815" s="62"/>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spans="1:38" ht="15.75" customHeight="1" x14ac:dyDescent="0.25">
      <c r="A816" s="1"/>
      <c r="B816" s="1"/>
      <c r="C816" s="62"/>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spans="1:38" ht="15.75" customHeight="1" x14ac:dyDescent="0.25">
      <c r="A817" s="1"/>
      <c r="B817" s="1"/>
      <c r="C817" s="62"/>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spans="1:38" ht="15.75" customHeight="1" x14ac:dyDescent="0.25">
      <c r="A818" s="1"/>
      <c r="B818" s="1"/>
      <c r="C818" s="62"/>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spans="1:38" ht="15.75" customHeight="1" x14ac:dyDescent="0.25">
      <c r="A819" s="1"/>
      <c r="B819" s="1"/>
      <c r="C819" s="62"/>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spans="1:38" ht="15.75" customHeight="1" x14ac:dyDescent="0.25">
      <c r="A820" s="1"/>
      <c r="B820" s="1"/>
      <c r="C820" s="62"/>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spans="1:38" ht="15.75" customHeight="1" x14ac:dyDescent="0.25">
      <c r="A821" s="1"/>
      <c r="B821" s="1"/>
      <c r="C821" s="62"/>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spans="1:38" ht="15.75" customHeight="1" x14ac:dyDescent="0.25">
      <c r="A822" s="1"/>
      <c r="B822" s="1"/>
      <c r="C822" s="62"/>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spans="1:38" ht="15.75" customHeight="1" x14ac:dyDescent="0.25">
      <c r="A823" s="1"/>
      <c r="B823" s="1"/>
      <c r="C823" s="62"/>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spans="1:38" ht="15.75" customHeight="1" x14ac:dyDescent="0.25">
      <c r="A824" s="1"/>
      <c r="B824" s="1"/>
      <c r="C824" s="62"/>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spans="1:38" ht="15.75" customHeight="1" x14ac:dyDescent="0.25">
      <c r="A825" s="1"/>
      <c r="B825" s="1"/>
      <c r="C825" s="62"/>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spans="1:38" ht="15.75" customHeight="1" x14ac:dyDescent="0.25">
      <c r="A826" s="1"/>
      <c r="B826" s="1"/>
      <c r="C826" s="62"/>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spans="1:38" ht="15.75" customHeight="1" x14ac:dyDescent="0.25">
      <c r="A827" s="1"/>
      <c r="B827" s="1"/>
      <c r="C827" s="62"/>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spans="1:38" ht="15.75" customHeight="1" x14ac:dyDescent="0.25">
      <c r="A828" s="1"/>
      <c r="B828" s="1"/>
      <c r="C828" s="62"/>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spans="1:38" ht="15.75" customHeight="1" x14ac:dyDescent="0.25">
      <c r="A829" s="1"/>
      <c r="B829" s="1"/>
      <c r="C829" s="62"/>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spans="1:38" ht="15.75" customHeight="1" x14ac:dyDescent="0.25">
      <c r="A830" s="1"/>
      <c r="B830" s="1"/>
      <c r="C830" s="62"/>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spans="1:38" ht="15.75" customHeight="1" x14ac:dyDescent="0.25">
      <c r="A831" s="1"/>
      <c r="B831" s="1"/>
      <c r="C831" s="62"/>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38" ht="15.75" customHeight="1" x14ac:dyDescent="0.25">
      <c r="A832" s="1"/>
      <c r="B832" s="1"/>
      <c r="C832" s="62"/>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spans="1:38" ht="15.75" customHeight="1" x14ac:dyDescent="0.25">
      <c r="A833" s="1"/>
      <c r="B833" s="1"/>
      <c r="C833" s="62"/>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spans="1:38" ht="15.75" customHeight="1" x14ac:dyDescent="0.25">
      <c r="A834" s="1"/>
      <c r="B834" s="1"/>
      <c r="C834" s="62"/>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spans="1:38" ht="15.75" customHeight="1" x14ac:dyDescent="0.25">
      <c r="A835" s="1"/>
      <c r="B835" s="1"/>
      <c r="C835" s="62"/>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spans="1:38" ht="15.75" customHeight="1" x14ac:dyDescent="0.25">
      <c r="A836" s="1"/>
      <c r="B836" s="1"/>
      <c r="C836" s="62"/>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spans="1:38" ht="15.75" customHeight="1" x14ac:dyDescent="0.25">
      <c r="A837" s="1"/>
      <c r="B837" s="1"/>
      <c r="C837" s="62"/>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spans="1:38" ht="15.75" customHeight="1" x14ac:dyDescent="0.25">
      <c r="A838" s="1"/>
      <c r="B838" s="1"/>
      <c r="C838" s="62"/>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spans="1:38" ht="15.75" customHeight="1" x14ac:dyDescent="0.25">
      <c r="A839" s="1"/>
      <c r="B839" s="1"/>
      <c r="C839" s="62"/>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spans="1:38" ht="15.75" customHeight="1" x14ac:dyDescent="0.25">
      <c r="A840" s="1"/>
      <c r="B840" s="1"/>
      <c r="C840" s="62"/>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spans="1:38" ht="15.75" customHeight="1" x14ac:dyDescent="0.25">
      <c r="A841" s="1"/>
      <c r="B841" s="1"/>
      <c r="C841" s="62"/>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spans="1:38" ht="15.75" customHeight="1" x14ac:dyDescent="0.25">
      <c r="A842" s="1"/>
      <c r="B842" s="1"/>
      <c r="C842" s="62"/>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spans="1:38" ht="15.75" customHeight="1" x14ac:dyDescent="0.25">
      <c r="A843" s="1"/>
      <c r="B843" s="1"/>
      <c r="C843" s="62"/>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spans="1:38" ht="15.75" customHeight="1" x14ac:dyDescent="0.25">
      <c r="A844" s="1"/>
      <c r="B844" s="1"/>
      <c r="C844" s="62"/>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spans="1:38" ht="15.75" customHeight="1" x14ac:dyDescent="0.25">
      <c r="A845" s="1"/>
      <c r="B845" s="1"/>
      <c r="C845" s="62"/>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spans="1:38" ht="15.75" customHeight="1" x14ac:dyDescent="0.25">
      <c r="A846" s="1"/>
      <c r="B846" s="1"/>
      <c r="C846" s="62"/>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spans="1:38" ht="15.75" customHeight="1" x14ac:dyDescent="0.25">
      <c r="A847" s="1"/>
      <c r="B847" s="1"/>
      <c r="C847" s="62"/>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spans="1:38" ht="15.75" customHeight="1" x14ac:dyDescent="0.25">
      <c r="A848" s="1"/>
      <c r="B848" s="1"/>
      <c r="C848" s="62"/>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spans="1:38" ht="15.75" customHeight="1" x14ac:dyDescent="0.25">
      <c r="A849" s="1"/>
      <c r="B849" s="1"/>
      <c r="C849" s="62"/>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spans="1:38" ht="15.75" customHeight="1" x14ac:dyDescent="0.25">
      <c r="A850" s="1"/>
      <c r="B850" s="1"/>
      <c r="C850" s="62"/>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spans="1:38" ht="15.75" customHeight="1" x14ac:dyDescent="0.25">
      <c r="A851" s="1"/>
      <c r="B851" s="1"/>
      <c r="C851" s="62"/>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spans="1:38" ht="15.75" customHeight="1" x14ac:dyDescent="0.25">
      <c r="A852" s="1"/>
      <c r="B852" s="1"/>
      <c r="C852" s="62"/>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spans="1:38" ht="15.75" customHeight="1" x14ac:dyDescent="0.25">
      <c r="A853" s="1"/>
      <c r="B853" s="1"/>
      <c r="C853" s="62"/>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spans="1:38" ht="15.75" customHeight="1" x14ac:dyDescent="0.25">
      <c r="A854" s="1"/>
      <c r="B854" s="1"/>
      <c r="C854" s="62"/>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spans="1:38" ht="15.75" customHeight="1" x14ac:dyDescent="0.25">
      <c r="A855" s="1"/>
      <c r="B855" s="1"/>
      <c r="C855" s="62"/>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spans="1:38" ht="15.75" customHeight="1" x14ac:dyDescent="0.25">
      <c r="A856" s="1"/>
      <c r="B856" s="1"/>
      <c r="C856" s="62"/>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spans="1:38" ht="15.75" customHeight="1" x14ac:dyDescent="0.25">
      <c r="A857" s="1"/>
      <c r="B857" s="1"/>
      <c r="C857" s="62"/>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spans="1:38" ht="15.75" customHeight="1" x14ac:dyDescent="0.25">
      <c r="A858" s="1"/>
      <c r="B858" s="1"/>
      <c r="C858" s="62"/>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spans="1:38" ht="15.75" customHeight="1" x14ac:dyDescent="0.25">
      <c r="A859" s="1"/>
      <c r="B859" s="1"/>
      <c r="C859" s="62"/>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spans="1:38" ht="15.75" customHeight="1" x14ac:dyDescent="0.25">
      <c r="A860" s="1"/>
      <c r="B860" s="1"/>
      <c r="C860" s="62"/>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spans="1:38" ht="15.75" customHeight="1" x14ac:dyDescent="0.25">
      <c r="A861" s="1"/>
      <c r="B861" s="1"/>
      <c r="C861" s="62"/>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spans="1:38" ht="15.75" customHeight="1" x14ac:dyDescent="0.25">
      <c r="A862" s="1"/>
      <c r="B862" s="1"/>
      <c r="C862" s="62"/>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spans="1:38" ht="15.75" customHeight="1" x14ac:dyDescent="0.25">
      <c r="A863" s="1"/>
      <c r="B863" s="1"/>
      <c r="C863" s="62"/>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spans="1:38" ht="15.75" customHeight="1" x14ac:dyDescent="0.25">
      <c r="A864" s="1"/>
      <c r="B864" s="1"/>
      <c r="C864" s="62"/>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spans="1:38" ht="15.75" customHeight="1" x14ac:dyDescent="0.25">
      <c r="A865" s="1"/>
      <c r="B865" s="1"/>
      <c r="C865" s="62"/>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spans="1:38" ht="15.75" customHeight="1" x14ac:dyDescent="0.25">
      <c r="A866" s="1"/>
      <c r="B866" s="1"/>
      <c r="C866" s="62"/>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spans="1:38" ht="15.75" customHeight="1" x14ac:dyDescent="0.25">
      <c r="A867" s="1"/>
      <c r="B867" s="1"/>
      <c r="C867" s="62"/>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spans="1:38" ht="15.75" customHeight="1" x14ac:dyDescent="0.25">
      <c r="A868" s="1"/>
      <c r="B868" s="1"/>
      <c r="C868" s="62"/>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spans="1:38" ht="15.75" customHeight="1" x14ac:dyDescent="0.25">
      <c r="A869" s="1"/>
      <c r="B869" s="1"/>
      <c r="C869" s="62"/>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spans="1:38" ht="15.75" customHeight="1" x14ac:dyDescent="0.25">
      <c r="A870" s="1"/>
      <c r="B870" s="1"/>
      <c r="C870" s="62"/>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spans="1:38" ht="15.75" customHeight="1" x14ac:dyDescent="0.25">
      <c r="A871" s="1"/>
      <c r="B871" s="1"/>
      <c r="C871" s="62"/>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spans="1:38" ht="15.75" customHeight="1" x14ac:dyDescent="0.25">
      <c r="A872" s="1"/>
      <c r="B872" s="1"/>
      <c r="C872" s="62"/>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spans="1:38" ht="15.75" customHeight="1" x14ac:dyDescent="0.25">
      <c r="A873" s="1"/>
      <c r="B873" s="1"/>
      <c r="C873" s="62"/>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spans="1:38" ht="15.75" customHeight="1" x14ac:dyDescent="0.25">
      <c r="A874" s="1"/>
      <c r="B874" s="1"/>
      <c r="C874" s="62"/>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spans="1:38" ht="15.75" customHeight="1" x14ac:dyDescent="0.25">
      <c r="A875" s="1"/>
      <c r="B875" s="1"/>
      <c r="C875" s="62"/>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spans="1:38" ht="15.75" customHeight="1" x14ac:dyDescent="0.25">
      <c r="A876" s="1"/>
      <c r="B876" s="1"/>
      <c r="C876" s="62"/>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spans="1:38" ht="15.75" customHeight="1" x14ac:dyDescent="0.25">
      <c r="A877" s="1"/>
      <c r="B877" s="1"/>
      <c r="C877" s="62"/>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spans="1:38" ht="15.75" customHeight="1" x14ac:dyDescent="0.25">
      <c r="A878" s="1"/>
      <c r="B878" s="1"/>
      <c r="C878" s="62"/>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spans="1:38" ht="15.75" customHeight="1" x14ac:dyDescent="0.25">
      <c r="A879" s="1"/>
      <c r="B879" s="1"/>
      <c r="C879" s="62"/>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spans="1:38" ht="15.75" customHeight="1" x14ac:dyDescent="0.25">
      <c r="A880" s="1"/>
      <c r="B880" s="1"/>
      <c r="C880" s="62"/>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spans="1:38" ht="15.75" customHeight="1" x14ac:dyDescent="0.25">
      <c r="A881" s="1"/>
      <c r="B881" s="1"/>
      <c r="C881" s="62"/>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spans="1:38" ht="15.75" customHeight="1" x14ac:dyDescent="0.25">
      <c r="A882" s="1"/>
      <c r="B882" s="1"/>
      <c r="C882" s="62"/>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spans="1:38" ht="15.75" customHeight="1" x14ac:dyDescent="0.25">
      <c r="A883" s="1"/>
      <c r="B883" s="1"/>
      <c r="C883" s="62"/>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spans="1:38" ht="15.75" customHeight="1" x14ac:dyDescent="0.25">
      <c r="A884" s="1"/>
      <c r="B884" s="1"/>
      <c r="C884" s="62"/>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spans="1:38" ht="15.75" customHeight="1" x14ac:dyDescent="0.25">
      <c r="A885" s="1"/>
      <c r="B885" s="1"/>
      <c r="C885" s="62"/>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spans="1:38" ht="15.75" customHeight="1" x14ac:dyDescent="0.25">
      <c r="A886" s="1"/>
      <c r="B886" s="1"/>
      <c r="C886" s="62"/>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spans="1:38" ht="15.75" customHeight="1" x14ac:dyDescent="0.25">
      <c r="A887" s="1"/>
      <c r="B887" s="1"/>
      <c r="C887" s="62"/>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spans="1:38" ht="15.75" customHeight="1" x14ac:dyDescent="0.25">
      <c r="A888" s="1"/>
      <c r="B888" s="1"/>
      <c r="C888" s="62"/>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spans="1:38" ht="15.75" customHeight="1" x14ac:dyDescent="0.25">
      <c r="A889" s="1"/>
      <c r="B889" s="1"/>
      <c r="C889" s="62"/>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spans="1:38" ht="15.75" customHeight="1" x14ac:dyDescent="0.25">
      <c r="A890" s="1"/>
      <c r="B890" s="1"/>
      <c r="C890" s="62"/>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spans="1:38" ht="15.75" customHeight="1" x14ac:dyDescent="0.25">
      <c r="A891" s="1"/>
      <c r="B891" s="1"/>
      <c r="C891" s="62"/>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spans="1:38" ht="15.75" customHeight="1" x14ac:dyDescent="0.25">
      <c r="A892" s="1"/>
      <c r="B892" s="1"/>
      <c r="C892" s="62"/>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spans="1:38" ht="15.75" customHeight="1" x14ac:dyDescent="0.25">
      <c r="A893" s="1"/>
      <c r="B893" s="1"/>
      <c r="C893" s="62"/>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spans="1:38" ht="15.75" customHeight="1" x14ac:dyDescent="0.25">
      <c r="A894" s="1"/>
      <c r="B894" s="1"/>
      <c r="C894" s="62"/>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spans="1:38" ht="15.75" customHeight="1" x14ac:dyDescent="0.25">
      <c r="A895" s="1"/>
      <c r="B895" s="1"/>
      <c r="C895" s="62"/>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spans="1:38" ht="15.75" customHeight="1" x14ac:dyDescent="0.25">
      <c r="A896" s="1"/>
      <c r="B896" s="1"/>
      <c r="C896" s="62"/>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spans="1:38" ht="15.75" customHeight="1" x14ac:dyDescent="0.25">
      <c r="A897" s="1"/>
      <c r="B897" s="1"/>
      <c r="C897" s="62"/>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spans="1:38" ht="15.75" customHeight="1" x14ac:dyDescent="0.25">
      <c r="A898" s="1"/>
      <c r="B898" s="1"/>
      <c r="C898" s="62"/>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spans="1:38" ht="15.75" customHeight="1" x14ac:dyDescent="0.25">
      <c r="A899" s="1"/>
      <c r="B899" s="1"/>
      <c r="C899" s="62"/>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spans="1:38" ht="15.75" customHeight="1" x14ac:dyDescent="0.25">
      <c r="A900" s="1"/>
      <c r="B900" s="1"/>
      <c r="C900" s="62"/>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38" ht="15.75" customHeight="1" x14ac:dyDescent="0.25">
      <c r="A901" s="1"/>
      <c r="B901" s="1"/>
      <c r="C901" s="62"/>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spans="1:38" ht="15.75" customHeight="1" x14ac:dyDescent="0.25">
      <c r="A902" s="1"/>
      <c r="B902" s="1"/>
      <c r="C902" s="62"/>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spans="1:38" ht="15.75" customHeight="1" x14ac:dyDescent="0.25">
      <c r="A903" s="1"/>
      <c r="B903" s="1"/>
      <c r="C903" s="62"/>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spans="1:38" ht="15.75" customHeight="1" x14ac:dyDescent="0.25">
      <c r="A904" s="1"/>
      <c r="B904" s="1"/>
      <c r="C904" s="62"/>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spans="1:38" ht="15.75" customHeight="1" x14ac:dyDescent="0.25">
      <c r="A905" s="1"/>
      <c r="B905" s="1"/>
      <c r="C905" s="62"/>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spans="1:38" ht="15.75" customHeight="1" x14ac:dyDescent="0.25">
      <c r="A906" s="1"/>
      <c r="B906" s="1"/>
      <c r="C906" s="62"/>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spans="1:38" ht="15.75" customHeight="1" x14ac:dyDescent="0.25">
      <c r="A907" s="1"/>
      <c r="B907" s="1"/>
      <c r="C907" s="62"/>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spans="1:38" ht="15.75" customHeight="1" x14ac:dyDescent="0.25">
      <c r="A908" s="1"/>
      <c r="B908" s="1"/>
      <c r="C908" s="62"/>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spans="1:38" ht="15.75" customHeight="1" x14ac:dyDescent="0.25">
      <c r="A909" s="1"/>
      <c r="B909" s="1"/>
      <c r="C909" s="62"/>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spans="1:38" ht="15.75" customHeight="1" x14ac:dyDescent="0.25">
      <c r="A910" s="1"/>
      <c r="B910" s="1"/>
      <c r="C910" s="62"/>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spans="1:38" ht="15.75" customHeight="1" x14ac:dyDescent="0.25">
      <c r="A911" s="1"/>
      <c r="B911" s="1"/>
      <c r="C911" s="62"/>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spans="1:38" ht="15.75" customHeight="1" x14ac:dyDescent="0.25">
      <c r="A912" s="1"/>
      <c r="B912" s="1"/>
      <c r="C912" s="62"/>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spans="1:38" ht="15.75" customHeight="1" x14ac:dyDescent="0.25">
      <c r="A913" s="1"/>
      <c r="B913" s="1"/>
      <c r="C913" s="62"/>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spans="1:38" ht="15.75" customHeight="1" x14ac:dyDescent="0.25">
      <c r="A914" s="1"/>
      <c r="B914" s="1"/>
      <c r="C914" s="62"/>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spans="1:38" ht="15.75" customHeight="1" x14ac:dyDescent="0.25">
      <c r="A915" s="1"/>
      <c r="B915" s="1"/>
      <c r="C915" s="62"/>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spans="1:38" ht="15.75" customHeight="1" x14ac:dyDescent="0.25">
      <c r="A916" s="1"/>
      <c r="B916" s="1"/>
      <c r="C916" s="62"/>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spans="1:38" ht="15.75" customHeight="1" x14ac:dyDescent="0.25">
      <c r="A917" s="1"/>
      <c r="B917" s="1"/>
      <c r="C917" s="62"/>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spans="1:38" ht="15.75" customHeight="1" x14ac:dyDescent="0.25">
      <c r="A918" s="1"/>
      <c r="B918" s="1"/>
      <c r="C918" s="62"/>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spans="1:38" ht="15.75" customHeight="1" x14ac:dyDescent="0.25">
      <c r="A919" s="1"/>
      <c r="B919" s="1"/>
      <c r="C919" s="62"/>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spans="1:38" ht="15.75" customHeight="1" x14ac:dyDescent="0.25">
      <c r="A920" s="1"/>
      <c r="B920" s="1"/>
      <c r="C920" s="62"/>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spans="1:38" ht="15.75" customHeight="1" x14ac:dyDescent="0.25">
      <c r="A921" s="1"/>
      <c r="B921" s="1"/>
      <c r="C921" s="62"/>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spans="1:38" ht="15.75" customHeight="1" x14ac:dyDescent="0.25">
      <c r="A922" s="1"/>
      <c r="B922" s="1"/>
      <c r="C922" s="62"/>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spans="1:38" ht="15.75" customHeight="1" x14ac:dyDescent="0.25">
      <c r="A923" s="1"/>
      <c r="B923" s="1"/>
      <c r="C923" s="62"/>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spans="1:38" ht="15.75" customHeight="1" x14ac:dyDescent="0.25">
      <c r="A924" s="1"/>
      <c r="B924" s="1"/>
      <c r="C924" s="62"/>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spans="1:38" ht="15.75" customHeight="1" x14ac:dyDescent="0.25">
      <c r="A925" s="1"/>
      <c r="B925" s="1"/>
      <c r="C925" s="62"/>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spans="1:38" ht="15.75" customHeight="1" x14ac:dyDescent="0.25">
      <c r="A926" s="1"/>
      <c r="B926" s="1"/>
      <c r="C926" s="62"/>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spans="1:38" ht="15.75" customHeight="1" x14ac:dyDescent="0.25">
      <c r="A927" s="1"/>
      <c r="B927" s="1"/>
      <c r="C927" s="62"/>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spans="1:38" ht="15.75" customHeight="1" x14ac:dyDescent="0.25">
      <c r="A928" s="1"/>
      <c r="B928" s="1"/>
      <c r="C928" s="62"/>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spans="1:38" ht="15.75" customHeight="1" x14ac:dyDescent="0.25">
      <c r="A929" s="1"/>
      <c r="B929" s="1"/>
      <c r="C929" s="62"/>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spans="1:38" ht="15.75" customHeight="1" x14ac:dyDescent="0.25">
      <c r="A930" s="1"/>
      <c r="B930" s="1"/>
      <c r="C930" s="62"/>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spans="1:38" ht="15.75" customHeight="1" x14ac:dyDescent="0.25">
      <c r="A931" s="1"/>
      <c r="B931" s="1"/>
      <c r="C931" s="62"/>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spans="1:38" ht="15.75" customHeight="1" x14ac:dyDescent="0.25">
      <c r="A932" s="1"/>
      <c r="B932" s="1"/>
      <c r="C932" s="62"/>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spans="1:38" ht="15.75" customHeight="1" x14ac:dyDescent="0.25">
      <c r="A933" s="1"/>
      <c r="B933" s="1"/>
      <c r="C933" s="62"/>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spans="1:38" ht="15.75" customHeight="1" x14ac:dyDescent="0.25">
      <c r="A934" s="1"/>
      <c r="B934" s="1"/>
      <c r="C934" s="62"/>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spans="1:38" ht="15.75" customHeight="1" x14ac:dyDescent="0.25">
      <c r="A935" s="1"/>
      <c r="B935" s="1"/>
      <c r="C935" s="62"/>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spans="1:38" ht="15.75" customHeight="1" x14ac:dyDescent="0.25">
      <c r="A936" s="1"/>
      <c r="B936" s="1"/>
      <c r="C936" s="62"/>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spans="1:38" ht="15.75" customHeight="1" x14ac:dyDescent="0.25">
      <c r="A937" s="1"/>
      <c r="B937" s="1"/>
      <c r="C937" s="62"/>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spans="1:38" ht="15.75" customHeight="1" x14ac:dyDescent="0.25">
      <c r="A938" s="1"/>
      <c r="B938" s="1"/>
      <c r="C938" s="62"/>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spans="1:38" ht="15.75" customHeight="1" x14ac:dyDescent="0.25">
      <c r="A939" s="1"/>
      <c r="B939" s="1"/>
      <c r="C939" s="62"/>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spans="1:38" ht="15.75" customHeight="1" x14ac:dyDescent="0.25">
      <c r="A940" s="1"/>
      <c r="B940" s="1"/>
      <c r="C940" s="62"/>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spans="1:38" ht="15.75" customHeight="1" x14ac:dyDescent="0.25">
      <c r="A941" s="1"/>
      <c r="B941" s="1"/>
      <c r="C941" s="62"/>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spans="1:38" ht="15.75" customHeight="1" x14ac:dyDescent="0.25">
      <c r="A942" s="1"/>
      <c r="B942" s="1"/>
      <c r="C942" s="62"/>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spans="1:38" ht="15.75" customHeight="1" x14ac:dyDescent="0.25">
      <c r="A943" s="1"/>
      <c r="B943" s="1"/>
      <c r="C943" s="62"/>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spans="1:38" ht="15.75" customHeight="1" x14ac:dyDescent="0.25">
      <c r="A944" s="1"/>
      <c r="B944" s="1"/>
      <c r="C944" s="62"/>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spans="1:38" ht="15.75" customHeight="1" x14ac:dyDescent="0.25">
      <c r="A945" s="1"/>
      <c r="B945" s="1"/>
      <c r="C945" s="62"/>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spans="1:38" ht="15.75" customHeight="1" x14ac:dyDescent="0.25">
      <c r="A946" s="1"/>
      <c r="B946" s="1"/>
      <c r="C946" s="62"/>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spans="1:38" ht="15.75" customHeight="1" x14ac:dyDescent="0.25">
      <c r="A947" s="1"/>
      <c r="B947" s="1"/>
      <c r="C947" s="62"/>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spans="1:38" ht="15.75" customHeight="1" x14ac:dyDescent="0.25">
      <c r="A948" s="1"/>
      <c r="B948" s="1"/>
      <c r="C948" s="62"/>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spans="1:38" ht="15.75" customHeight="1" x14ac:dyDescent="0.25">
      <c r="A949" s="1"/>
      <c r="B949" s="1"/>
      <c r="C949" s="62"/>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spans="1:38" ht="15.75" customHeight="1" x14ac:dyDescent="0.25">
      <c r="A950" s="1"/>
      <c r="B950" s="1"/>
      <c r="C950" s="62"/>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spans="1:38" ht="15.75" customHeight="1" x14ac:dyDescent="0.25">
      <c r="A951" s="1"/>
      <c r="B951" s="1"/>
      <c r="C951" s="62"/>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spans="1:38" ht="15.75" customHeight="1" x14ac:dyDescent="0.25">
      <c r="A952" s="1"/>
      <c r="B952" s="1"/>
      <c r="C952" s="62"/>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row r="953" spans="1:38" ht="15.75" customHeight="1" x14ac:dyDescent="0.25">
      <c r="A953" s="1"/>
      <c r="B953" s="1"/>
      <c r="C953" s="62"/>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row>
    <row r="954" spans="1:38" ht="15.75" customHeight="1" x14ac:dyDescent="0.25">
      <c r="A954" s="1"/>
      <c r="B954" s="1"/>
      <c r="C954" s="62"/>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row>
    <row r="955" spans="1:38" ht="15.75" customHeight="1" x14ac:dyDescent="0.25">
      <c r="A955" s="1"/>
      <c r="B955" s="1"/>
      <c r="C955" s="62"/>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row>
    <row r="956" spans="1:38" ht="15.75" customHeight="1" x14ac:dyDescent="0.25">
      <c r="A956" s="1"/>
      <c r="B956" s="1"/>
      <c r="C956" s="62"/>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row>
    <row r="957" spans="1:38" ht="15.75" customHeight="1" x14ac:dyDescent="0.25">
      <c r="A957" s="1"/>
      <c r="B957" s="1"/>
      <c r="C957" s="62"/>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row>
    <row r="958" spans="1:38" ht="15.75" customHeight="1" x14ac:dyDescent="0.25">
      <c r="A958" s="1"/>
      <c r="B958" s="1"/>
      <c r="C958" s="62"/>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row>
    <row r="959" spans="1:38" ht="15.75" customHeight="1" x14ac:dyDescent="0.25">
      <c r="A959" s="1"/>
      <c r="B959" s="1"/>
      <c r="C959" s="62"/>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spans="1:38" ht="15.75" customHeight="1" x14ac:dyDescent="0.25">
      <c r="A960" s="1"/>
      <c r="B960" s="1"/>
      <c r="C960" s="62"/>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spans="1:38" ht="15.75" customHeight="1" x14ac:dyDescent="0.25">
      <c r="A961" s="1"/>
      <c r="B961" s="1"/>
      <c r="C961" s="62"/>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spans="1:38" ht="15.75" customHeight="1" x14ac:dyDescent="0.25">
      <c r="A962" s="1"/>
      <c r="B962" s="1"/>
      <c r="C962" s="62"/>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spans="1:38" ht="15.75" customHeight="1" x14ac:dyDescent="0.25">
      <c r="A963" s="1"/>
      <c r="B963" s="1"/>
      <c r="C963" s="62"/>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spans="1:38" ht="15.75" customHeight="1" x14ac:dyDescent="0.25">
      <c r="A964" s="1"/>
      <c r="B964" s="1"/>
      <c r="C964" s="62"/>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spans="1:38" ht="15.75" customHeight="1" x14ac:dyDescent="0.25">
      <c r="A965" s="1"/>
      <c r="B965" s="1"/>
      <c r="C965" s="62"/>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spans="1:38" ht="15.75" customHeight="1" x14ac:dyDescent="0.25">
      <c r="A966" s="1"/>
      <c r="B966" s="1"/>
      <c r="C966" s="62"/>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spans="1:38" ht="15.75" customHeight="1" x14ac:dyDescent="0.25">
      <c r="A967" s="1"/>
      <c r="B967" s="1"/>
      <c r="C967" s="62"/>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spans="1:38" ht="15.75" customHeight="1" x14ac:dyDescent="0.25">
      <c r="A968" s="1"/>
      <c r="B968" s="1"/>
      <c r="C968" s="62"/>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row r="969" spans="1:38" ht="15.75" customHeight="1" x14ac:dyDescent="0.25">
      <c r="A969" s="1"/>
      <c r="B969" s="1"/>
      <c r="C969" s="62"/>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spans="1:38" ht="15.75" customHeight="1" x14ac:dyDescent="0.25">
      <c r="A970" s="1"/>
      <c r="B970" s="1"/>
      <c r="C970" s="62"/>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row>
    <row r="971" spans="1:38" ht="15.75" customHeight="1" x14ac:dyDescent="0.25">
      <c r="A971" s="1"/>
      <c r="B971" s="1"/>
      <c r="C971" s="62"/>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row>
    <row r="972" spans="1:38" ht="15.75" customHeight="1" x14ac:dyDescent="0.25">
      <c r="A972" s="1"/>
      <c r="B972" s="1"/>
      <c r="C972" s="62"/>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row>
    <row r="973" spans="1:38" ht="15.75" customHeight="1" x14ac:dyDescent="0.25">
      <c r="A973" s="1"/>
      <c r="B973" s="1"/>
      <c r="C973" s="62"/>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row>
    <row r="974" spans="1:38" ht="15.75" customHeight="1" x14ac:dyDescent="0.25">
      <c r="A974" s="1"/>
      <c r="B974" s="1"/>
      <c r="C974" s="62"/>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row>
    <row r="975" spans="1:38" ht="15.75" customHeight="1" x14ac:dyDescent="0.25">
      <c r="A975" s="1"/>
      <c r="B975" s="1"/>
      <c r="C975" s="62"/>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row>
    <row r="976" spans="1:38" ht="15.75" customHeight="1" x14ac:dyDescent="0.25">
      <c r="A976" s="1"/>
      <c r="B976" s="1"/>
      <c r="C976" s="62"/>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row>
    <row r="977" spans="1:38" ht="15.75" customHeight="1" x14ac:dyDescent="0.25">
      <c r="A977" s="1"/>
      <c r="B977" s="1"/>
      <c r="C977" s="62"/>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row>
    <row r="978" spans="1:38" ht="15.75" customHeight="1" x14ac:dyDescent="0.25">
      <c r="A978" s="1"/>
      <c r="B978" s="1"/>
      <c r="C978" s="62"/>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row>
    <row r="979" spans="1:38" ht="15.75" customHeight="1" x14ac:dyDescent="0.25">
      <c r="A979" s="1"/>
      <c r="B979" s="1"/>
      <c r="C979" s="62"/>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row>
    <row r="980" spans="1:38" ht="15.75" customHeight="1" x14ac:dyDescent="0.25">
      <c r="A980" s="1"/>
      <c r="B980" s="1"/>
      <c r="C980" s="62"/>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row>
  </sheetData>
  <mergeCells count="106">
    <mergeCell ref="B4:C4"/>
    <mergeCell ref="D4:J4"/>
    <mergeCell ref="K4:L4"/>
    <mergeCell ref="M4:R4"/>
    <mergeCell ref="B5:C5"/>
    <mergeCell ref="D5:J5"/>
    <mergeCell ref="K5:L5"/>
    <mergeCell ref="M5:R5"/>
    <mergeCell ref="B1:C3"/>
    <mergeCell ref="D1:P2"/>
    <mergeCell ref="Q1:R1"/>
    <mergeCell ref="Q2:R2"/>
    <mergeCell ref="D3:P3"/>
    <mergeCell ref="Q3:R3"/>
    <mergeCell ref="O7:P7"/>
    <mergeCell ref="Q7:R7"/>
    <mergeCell ref="B9:B10"/>
    <mergeCell ref="C9:C10"/>
    <mergeCell ref="D9:D10"/>
    <mergeCell ref="F9:F10"/>
    <mergeCell ref="G9:G10"/>
    <mergeCell ref="H9:H10"/>
    <mergeCell ref="I9:I10"/>
    <mergeCell ref="H7:H8"/>
    <mergeCell ref="I7:I8"/>
    <mergeCell ref="J7:J8"/>
    <mergeCell ref="K7:K8"/>
    <mergeCell ref="L7:L8"/>
    <mergeCell ref="M7:M8"/>
    <mergeCell ref="B7:B8"/>
    <mergeCell ref="C7:C8"/>
    <mergeCell ref="D7:D8"/>
    <mergeCell ref="E7:E8"/>
    <mergeCell ref="F7:F8"/>
    <mergeCell ref="G7:G8"/>
    <mergeCell ref="N9:N10"/>
    <mergeCell ref="B11:B12"/>
    <mergeCell ref="C11:C12"/>
    <mergeCell ref="D11:D12"/>
    <mergeCell ref="F11:F12"/>
    <mergeCell ref="G11:G12"/>
    <mergeCell ref="H11:H12"/>
    <mergeCell ref="I11:I12"/>
    <mergeCell ref="N7:N8"/>
    <mergeCell ref="I13:I14"/>
    <mergeCell ref="F15:F16"/>
    <mergeCell ref="G15:G16"/>
    <mergeCell ref="H15:H16"/>
    <mergeCell ref="I15:I16"/>
    <mergeCell ref="B13:B14"/>
    <mergeCell ref="C13:C14"/>
    <mergeCell ref="D13:D14"/>
    <mergeCell ref="F13:F14"/>
    <mergeCell ref="G13:G14"/>
    <mergeCell ref="H13:H14"/>
    <mergeCell ref="P15:P16"/>
    <mergeCell ref="Q15:Q16"/>
    <mergeCell ref="R15:R16"/>
    <mergeCell ref="B18:B19"/>
    <mergeCell ref="C18:C19"/>
    <mergeCell ref="D18:D19"/>
    <mergeCell ref="F18:F19"/>
    <mergeCell ref="G18:G19"/>
    <mergeCell ref="H18:H19"/>
    <mergeCell ref="I18:I19"/>
    <mergeCell ref="J15:J16"/>
    <mergeCell ref="K15:K16"/>
    <mergeCell ref="L15:L16"/>
    <mergeCell ref="M15:M16"/>
    <mergeCell ref="N15:N16"/>
    <mergeCell ref="O15:O16"/>
    <mergeCell ref="R18:R19"/>
    <mergeCell ref="L18:L19"/>
    <mergeCell ref="M18:M19"/>
    <mergeCell ref="N18:N19"/>
    <mergeCell ref="O18:O19"/>
    <mergeCell ref="B15:B16"/>
    <mergeCell ref="C15:C16"/>
    <mergeCell ref="D15:D16"/>
    <mergeCell ref="B20:B21"/>
    <mergeCell ref="C20:C21"/>
    <mergeCell ref="D20:D21"/>
    <mergeCell ref="F20:F21"/>
    <mergeCell ref="G20:G21"/>
    <mergeCell ref="H20:H21"/>
    <mergeCell ref="I20:I21"/>
    <mergeCell ref="J18:J19"/>
    <mergeCell ref="K18:K19"/>
    <mergeCell ref="J23:N23"/>
    <mergeCell ref="C24:D24"/>
    <mergeCell ref="G24:H24"/>
    <mergeCell ref="M24:N24"/>
    <mergeCell ref="C25:D25"/>
    <mergeCell ref="G25:H25"/>
    <mergeCell ref="M25:N25"/>
    <mergeCell ref="P18:P19"/>
    <mergeCell ref="Q18:Q19"/>
    <mergeCell ref="C29:D29"/>
    <mergeCell ref="G29:H29"/>
    <mergeCell ref="C26:D26"/>
    <mergeCell ref="G26:H26"/>
    <mergeCell ref="C27:D27"/>
    <mergeCell ref="G27:H27"/>
    <mergeCell ref="C28:D28"/>
    <mergeCell ref="G28:H28"/>
    <mergeCell ref="C23:H23"/>
  </mergeCells>
  <dataValidations count="3">
    <dataValidation type="list" allowBlank="1" showErrorMessage="1" sqref="D9 D11 D13 D15 D17:D18 D20 D58:D60" xr:uid="{B8148788-4687-4F7E-896C-9B84D5E94268}">
      <formula1>$E$129:$E$137</formula1>
    </dataValidation>
    <dataValidation type="list" allowBlank="1" showErrorMessage="1" sqref="I9 I11 I13 I15 I17:I18 I20 I52:I63" xr:uid="{9BB0D9B8-124A-45E5-8429-7DD52C525613}">
      <formula1>$I$129:$I$132</formula1>
    </dataValidation>
    <dataValidation type="list" allowBlank="1" showErrorMessage="1" sqref="D4" xr:uid="{7621C0EE-28FF-4EEF-B3F2-76DBE18F34E6}">
      <formula1>$J$129:$J$145</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63482-EE7C-4A0C-A935-579F79020F62}">
  <dimension ref="A1:AL985"/>
  <sheetViews>
    <sheetView topLeftCell="F16" workbookViewId="0">
      <selection activeCell="M20" sqref="M20:N20"/>
    </sheetView>
  </sheetViews>
  <sheetFormatPr baseColWidth="10" defaultColWidth="14.42578125" defaultRowHeight="15" customHeight="1" x14ac:dyDescent="0.25"/>
  <cols>
    <col min="1" max="1" width="1.85546875" style="2" customWidth="1"/>
    <col min="2" max="2" width="4.28515625" style="2" customWidth="1"/>
    <col min="3" max="3" width="22.140625" style="2" customWidth="1"/>
    <col min="4" max="4" width="15" style="2" customWidth="1"/>
    <col min="5" max="5" width="33.42578125" style="2" customWidth="1"/>
    <col min="6" max="6" width="16.42578125" style="2" customWidth="1"/>
    <col min="7" max="7" width="12.85546875" style="2" customWidth="1"/>
    <col min="8" max="8" width="15.5703125" style="2" customWidth="1"/>
    <col min="9" max="9" width="17.42578125" style="2" customWidth="1"/>
    <col min="10" max="10" width="45.7109375" style="2" customWidth="1"/>
    <col min="11" max="11" width="25.28515625" style="2" customWidth="1"/>
    <col min="12" max="12" width="19.28515625" style="2" customWidth="1"/>
    <col min="13" max="13" width="13.5703125" style="2" customWidth="1"/>
    <col min="14" max="15" width="13.85546875" style="2" customWidth="1"/>
    <col min="16" max="16" width="20" style="2" customWidth="1"/>
    <col min="17" max="17" width="11.42578125" style="2" customWidth="1"/>
    <col min="18" max="18" width="23.140625" style="2" customWidth="1"/>
    <col min="19" max="38" width="11.42578125" style="2" customWidth="1"/>
    <col min="39" max="16384" width="14.42578125" style="2"/>
  </cols>
  <sheetData>
    <row r="1" spans="1:38" ht="15" customHeight="1" x14ac:dyDescent="0.25">
      <c r="A1" s="1"/>
      <c r="B1" s="198"/>
      <c r="C1" s="199"/>
      <c r="D1" s="204" t="s">
        <v>177</v>
      </c>
      <c r="E1" s="205"/>
      <c r="F1" s="205"/>
      <c r="G1" s="205"/>
      <c r="H1" s="205"/>
      <c r="I1" s="205"/>
      <c r="J1" s="205"/>
      <c r="K1" s="205"/>
      <c r="L1" s="205"/>
      <c r="M1" s="205"/>
      <c r="N1" s="205"/>
      <c r="O1" s="205"/>
      <c r="P1" s="199"/>
      <c r="Q1" s="207" t="s">
        <v>75</v>
      </c>
      <c r="R1" s="176"/>
      <c r="S1" s="1"/>
      <c r="T1" s="1"/>
      <c r="U1" s="1"/>
      <c r="V1" s="1"/>
      <c r="W1" s="1"/>
      <c r="X1" s="1"/>
      <c r="Y1" s="1"/>
      <c r="Z1" s="1"/>
      <c r="AA1" s="1"/>
      <c r="AB1" s="1"/>
      <c r="AC1" s="1"/>
      <c r="AD1" s="1"/>
      <c r="AE1" s="1"/>
      <c r="AF1" s="1"/>
      <c r="AG1" s="1"/>
      <c r="AH1" s="1"/>
      <c r="AI1" s="1"/>
      <c r="AJ1" s="1"/>
      <c r="AK1" s="1"/>
      <c r="AL1" s="1"/>
    </row>
    <row r="2" spans="1:38" ht="24" customHeight="1" x14ac:dyDescent="0.25">
      <c r="A2" s="1"/>
      <c r="B2" s="200"/>
      <c r="C2" s="201"/>
      <c r="D2" s="202"/>
      <c r="E2" s="206"/>
      <c r="F2" s="206"/>
      <c r="G2" s="206"/>
      <c r="H2" s="206"/>
      <c r="I2" s="206"/>
      <c r="J2" s="206"/>
      <c r="K2" s="206"/>
      <c r="L2" s="206"/>
      <c r="M2" s="206"/>
      <c r="N2" s="206"/>
      <c r="O2" s="206"/>
      <c r="P2" s="203"/>
      <c r="Q2" s="207" t="s">
        <v>76</v>
      </c>
      <c r="R2" s="176"/>
      <c r="S2" s="1"/>
      <c r="T2" s="1"/>
      <c r="U2" s="1"/>
      <c r="V2" s="1"/>
      <c r="W2" s="1"/>
      <c r="X2" s="1"/>
      <c r="Y2" s="1"/>
      <c r="Z2" s="1"/>
      <c r="AA2" s="1"/>
      <c r="AB2" s="1"/>
      <c r="AC2" s="1"/>
      <c r="AD2" s="1"/>
      <c r="AE2" s="1"/>
      <c r="AF2" s="1"/>
      <c r="AG2" s="1"/>
      <c r="AH2" s="1"/>
      <c r="AI2" s="1"/>
      <c r="AJ2" s="1"/>
      <c r="AK2" s="1"/>
      <c r="AL2" s="1"/>
    </row>
    <row r="3" spans="1:38" ht="28.5" customHeight="1" x14ac:dyDescent="0.25">
      <c r="A3" s="1"/>
      <c r="B3" s="202"/>
      <c r="C3" s="203"/>
      <c r="D3" s="194" t="s">
        <v>3</v>
      </c>
      <c r="E3" s="183"/>
      <c r="F3" s="183"/>
      <c r="G3" s="183"/>
      <c r="H3" s="183"/>
      <c r="I3" s="183"/>
      <c r="J3" s="183"/>
      <c r="K3" s="183"/>
      <c r="L3" s="183"/>
      <c r="M3" s="183"/>
      <c r="N3" s="183"/>
      <c r="O3" s="183"/>
      <c r="P3" s="176"/>
      <c r="Q3" s="207" t="s">
        <v>4</v>
      </c>
      <c r="R3" s="176"/>
      <c r="S3" s="1"/>
      <c r="T3" s="1"/>
      <c r="U3" s="1"/>
      <c r="V3" s="1"/>
      <c r="W3" s="1"/>
      <c r="X3" s="1"/>
      <c r="Y3" s="1"/>
      <c r="Z3" s="1"/>
      <c r="AA3" s="1"/>
      <c r="AB3" s="1"/>
      <c r="AC3" s="1"/>
      <c r="AD3" s="1"/>
      <c r="AE3" s="1"/>
      <c r="AF3" s="1"/>
      <c r="AG3" s="1"/>
      <c r="AH3" s="1"/>
      <c r="AI3" s="1"/>
      <c r="AJ3" s="1"/>
      <c r="AK3" s="1"/>
      <c r="AL3" s="1"/>
    </row>
    <row r="4" spans="1:38" ht="18.75" customHeight="1" x14ac:dyDescent="0.25">
      <c r="A4" s="1"/>
      <c r="B4" s="191" t="s">
        <v>5</v>
      </c>
      <c r="C4" s="176"/>
      <c r="D4" s="192" t="s">
        <v>177</v>
      </c>
      <c r="E4" s="183"/>
      <c r="F4" s="183"/>
      <c r="G4" s="183"/>
      <c r="H4" s="183"/>
      <c r="I4" s="183"/>
      <c r="J4" s="176"/>
      <c r="K4" s="193" t="s">
        <v>7</v>
      </c>
      <c r="L4" s="176"/>
      <c r="M4" s="194" t="s">
        <v>368</v>
      </c>
      <c r="N4" s="183"/>
      <c r="O4" s="183"/>
      <c r="P4" s="183"/>
      <c r="Q4" s="183"/>
      <c r="R4" s="176"/>
      <c r="S4" s="1"/>
      <c r="T4" s="1"/>
      <c r="U4" s="1"/>
      <c r="V4" s="1"/>
      <c r="W4" s="1"/>
      <c r="X4" s="1"/>
      <c r="Y4" s="1"/>
      <c r="Z4" s="1"/>
      <c r="AA4" s="1"/>
      <c r="AB4" s="1"/>
      <c r="AC4" s="1"/>
      <c r="AD4" s="1"/>
      <c r="AE4" s="1"/>
      <c r="AF4" s="1"/>
      <c r="AG4" s="1"/>
      <c r="AH4" s="1"/>
      <c r="AI4" s="1"/>
      <c r="AJ4" s="1"/>
      <c r="AK4" s="1"/>
      <c r="AL4" s="1"/>
    </row>
    <row r="5" spans="1:38" ht="60" customHeight="1" x14ac:dyDescent="0.25">
      <c r="A5" s="1"/>
      <c r="B5" s="194" t="s">
        <v>9</v>
      </c>
      <c r="C5" s="176"/>
      <c r="D5" s="192" t="str">
        <f>+IFERROR(VLOOKUP(D4,J124:K140,2,0)," ")</f>
        <v>Mejorar continuamente la eficiencia, eficacia y efectividad de la gestión de la entidad, a partir de instrumentos de contingencia, seguimiento y retroalimentación que conlleven a generar un modelo de interacción e interrelación entre los diferentes procesos, respondiendo a las dinámicas cambiantes que enfrente la entidad.</v>
      </c>
      <c r="E5" s="183"/>
      <c r="F5" s="183"/>
      <c r="G5" s="183"/>
      <c r="H5" s="183"/>
      <c r="I5" s="183"/>
      <c r="J5" s="176"/>
      <c r="K5" s="195" t="s">
        <v>10</v>
      </c>
      <c r="L5" s="176"/>
      <c r="M5" s="321" t="s">
        <v>369</v>
      </c>
      <c r="N5" s="183"/>
      <c r="O5" s="183"/>
      <c r="P5" s="183"/>
      <c r="Q5" s="183"/>
      <c r="R5" s="176"/>
      <c r="S5" s="1"/>
      <c r="T5" s="1"/>
      <c r="U5" s="1"/>
      <c r="V5" s="1"/>
      <c r="W5" s="1"/>
      <c r="X5" s="1"/>
      <c r="Y5" s="1"/>
      <c r="Z5" s="1"/>
      <c r="AA5" s="1"/>
      <c r="AB5" s="1"/>
      <c r="AC5" s="1"/>
      <c r="AD5" s="1"/>
      <c r="AE5" s="1"/>
      <c r="AF5" s="1"/>
      <c r="AG5" s="1"/>
      <c r="AH5" s="1"/>
      <c r="AI5" s="1"/>
      <c r="AJ5" s="1"/>
      <c r="AK5" s="1"/>
      <c r="AL5" s="1"/>
    </row>
    <row r="6" spans="1:38" ht="15.7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1:38" ht="15" customHeight="1" x14ac:dyDescent="0.25">
      <c r="A7" s="1"/>
      <c r="B7" s="190" t="s">
        <v>11</v>
      </c>
      <c r="C7" s="190" t="s">
        <v>12</v>
      </c>
      <c r="D7" s="189" t="s">
        <v>13</v>
      </c>
      <c r="E7" s="190" t="s">
        <v>14</v>
      </c>
      <c r="F7" s="190" t="s">
        <v>15</v>
      </c>
      <c r="G7" s="190" t="s">
        <v>16</v>
      </c>
      <c r="H7" s="189" t="s">
        <v>17</v>
      </c>
      <c r="I7" s="189" t="s">
        <v>18</v>
      </c>
      <c r="J7" s="189" t="s">
        <v>19</v>
      </c>
      <c r="K7" s="190" t="s">
        <v>20</v>
      </c>
      <c r="L7" s="190" t="s">
        <v>21</v>
      </c>
      <c r="M7" s="190" t="s">
        <v>22</v>
      </c>
      <c r="N7" s="190" t="s">
        <v>23</v>
      </c>
      <c r="O7" s="197" t="s">
        <v>24</v>
      </c>
      <c r="P7" s="176"/>
      <c r="Q7" s="188" t="s">
        <v>25</v>
      </c>
      <c r="R7" s="176"/>
      <c r="S7" s="1"/>
      <c r="T7" s="1"/>
      <c r="U7" s="1"/>
      <c r="V7" s="1"/>
      <c r="W7" s="1"/>
      <c r="X7" s="1"/>
      <c r="Y7" s="1"/>
      <c r="Z7" s="1"/>
      <c r="AA7" s="1"/>
      <c r="AB7" s="1"/>
      <c r="AC7" s="1"/>
      <c r="AD7" s="1"/>
      <c r="AE7" s="1"/>
      <c r="AF7" s="1"/>
      <c r="AG7" s="1"/>
      <c r="AH7" s="1"/>
      <c r="AI7" s="1"/>
      <c r="AJ7" s="1"/>
      <c r="AK7" s="1"/>
      <c r="AL7" s="1"/>
    </row>
    <row r="8" spans="1:38" ht="15.75" customHeight="1" x14ac:dyDescent="0.25">
      <c r="A8" s="1"/>
      <c r="B8" s="181"/>
      <c r="C8" s="181"/>
      <c r="D8" s="181"/>
      <c r="E8" s="181"/>
      <c r="F8" s="181"/>
      <c r="G8" s="181"/>
      <c r="H8" s="181"/>
      <c r="I8" s="181"/>
      <c r="J8" s="181"/>
      <c r="K8" s="181"/>
      <c r="L8" s="181"/>
      <c r="M8" s="181"/>
      <c r="N8" s="181"/>
      <c r="O8" s="4" t="s">
        <v>26</v>
      </c>
      <c r="P8" s="4" t="s">
        <v>27</v>
      </c>
      <c r="Q8" s="5" t="s">
        <v>26</v>
      </c>
      <c r="R8" s="5" t="s">
        <v>27</v>
      </c>
      <c r="S8" s="1"/>
      <c r="T8" s="1"/>
      <c r="U8" s="1"/>
      <c r="V8" s="1"/>
      <c r="W8" s="1"/>
      <c r="X8" s="1"/>
      <c r="Y8" s="1"/>
      <c r="Z8" s="1"/>
      <c r="AA8" s="1"/>
      <c r="AB8" s="1"/>
      <c r="AC8" s="1"/>
      <c r="AD8" s="1"/>
      <c r="AE8" s="1"/>
      <c r="AF8" s="1"/>
      <c r="AG8" s="1"/>
      <c r="AH8" s="1"/>
      <c r="AI8" s="1"/>
      <c r="AJ8" s="1"/>
      <c r="AK8" s="1"/>
      <c r="AL8" s="1"/>
    </row>
    <row r="9" spans="1:38" ht="69.75" customHeight="1" x14ac:dyDescent="0.25">
      <c r="A9" s="1"/>
      <c r="B9" s="179">
        <v>1</v>
      </c>
      <c r="C9" s="186" t="str">
        <f>[6]Causas!C5</f>
        <v>Poca apropiación de las unidades de gestión sobre los lineamientos del Sistema Integrado de Gestión</v>
      </c>
      <c r="D9" s="179" t="s">
        <v>28</v>
      </c>
      <c r="E9" s="6" t="s">
        <v>331</v>
      </c>
      <c r="F9" s="187" t="str">
        <f>+IF(C9=0," ",VLOOKUP($C$7:$C$16,'[6]Valoración del Riesgo'!H:R,11,0))</f>
        <v>Casi Seguro</v>
      </c>
      <c r="G9" s="179" t="str">
        <f>+VLOOKUP($C$7:$C$16,[6]Impacto!C:O,13,0)</f>
        <v>Insignificante</v>
      </c>
      <c r="H9" s="179" t="str">
        <f>+IFERROR(VLOOKUP($B$7:B9,'[6]Desc. Impacto'!Q:U,5,0)," ")</f>
        <v>Alto</v>
      </c>
      <c r="I9" s="179" t="s">
        <v>82</v>
      </c>
      <c r="J9" s="6" t="s">
        <v>332</v>
      </c>
      <c r="K9" s="6" t="s">
        <v>333</v>
      </c>
      <c r="L9" s="6" t="s">
        <v>334</v>
      </c>
      <c r="M9" s="101">
        <v>43554</v>
      </c>
      <c r="N9" s="3" t="s">
        <v>335</v>
      </c>
      <c r="O9" s="9"/>
      <c r="P9" s="9"/>
      <c r="Q9" s="9"/>
      <c r="R9" s="9"/>
      <c r="S9" s="1"/>
      <c r="T9" s="1"/>
      <c r="U9" s="1"/>
      <c r="V9" s="1"/>
      <c r="W9" s="1"/>
      <c r="X9" s="1"/>
      <c r="Y9" s="1"/>
      <c r="Z9" s="1"/>
      <c r="AA9" s="1"/>
      <c r="AB9" s="1"/>
      <c r="AC9" s="1"/>
      <c r="AD9" s="1"/>
      <c r="AE9" s="1"/>
      <c r="AF9" s="1"/>
      <c r="AG9" s="1"/>
      <c r="AH9" s="1"/>
      <c r="AI9" s="1"/>
      <c r="AJ9" s="1"/>
      <c r="AK9" s="1"/>
      <c r="AL9" s="1"/>
    </row>
    <row r="10" spans="1:38" ht="101.25" customHeight="1" x14ac:dyDescent="0.25">
      <c r="A10" s="1"/>
      <c r="B10" s="181"/>
      <c r="C10" s="181"/>
      <c r="D10" s="181"/>
      <c r="E10" s="6" t="s">
        <v>336</v>
      </c>
      <c r="F10" s="181"/>
      <c r="G10" s="181"/>
      <c r="H10" s="181"/>
      <c r="I10" s="181"/>
      <c r="J10" s="6" t="s">
        <v>337</v>
      </c>
      <c r="K10" s="6" t="s">
        <v>338</v>
      </c>
      <c r="L10" s="6" t="s">
        <v>334</v>
      </c>
      <c r="M10" s="101">
        <v>43554</v>
      </c>
      <c r="N10" s="3" t="s">
        <v>339</v>
      </c>
      <c r="O10" s="9"/>
      <c r="P10" s="9"/>
      <c r="Q10" s="9"/>
      <c r="R10" s="9"/>
      <c r="S10" s="1"/>
      <c r="T10" s="1"/>
      <c r="U10" s="1"/>
      <c r="V10" s="1"/>
      <c r="W10" s="1"/>
      <c r="X10" s="1"/>
      <c r="Y10" s="1"/>
      <c r="Z10" s="1"/>
      <c r="AA10" s="1"/>
      <c r="AB10" s="1"/>
      <c r="AC10" s="1"/>
      <c r="AD10" s="1"/>
      <c r="AE10" s="1"/>
      <c r="AF10" s="1"/>
      <c r="AG10" s="1"/>
      <c r="AH10" s="1"/>
      <c r="AI10" s="1"/>
      <c r="AJ10" s="1"/>
      <c r="AK10" s="1"/>
      <c r="AL10" s="1"/>
    </row>
    <row r="11" spans="1:38" ht="111" customHeight="1" x14ac:dyDescent="0.25">
      <c r="A11" s="1"/>
      <c r="B11" s="179">
        <v>2</v>
      </c>
      <c r="C11" s="186" t="str">
        <f>+[6]Impacto!C7</f>
        <v>Baja consulta de los documentos del SIG por parte de las unidades de gestión</v>
      </c>
      <c r="D11" s="186" t="s">
        <v>28</v>
      </c>
      <c r="E11" s="6" t="s">
        <v>340</v>
      </c>
      <c r="F11" s="187" t="str">
        <f>+IF(C11=0," ",VLOOKUP($C$7:$C$16,'[6]Valoración del Riesgo'!H:R,11,0))</f>
        <v>Probable</v>
      </c>
      <c r="G11" s="179" t="str">
        <f>+VLOOKUP($C$7:$C$16,[6]Impacto!C:O,13,0)</f>
        <v>Insignificante</v>
      </c>
      <c r="H11" s="179" t="str">
        <f>+IFERROR(VLOOKUP($B$7:B11,'[6]Desc. Impacto'!Q:U,5,0)," ")</f>
        <v>Moderado</v>
      </c>
      <c r="I11" s="179" t="s">
        <v>82</v>
      </c>
      <c r="J11" s="6" t="s">
        <v>341</v>
      </c>
      <c r="K11" s="6" t="s">
        <v>342</v>
      </c>
      <c r="L11" s="3" t="s">
        <v>343</v>
      </c>
      <c r="M11" s="101">
        <v>43554</v>
      </c>
      <c r="N11" s="6" t="s">
        <v>344</v>
      </c>
      <c r="O11" s="9"/>
      <c r="P11" s="9"/>
      <c r="Q11" s="9"/>
      <c r="R11" s="9"/>
      <c r="S11" s="1"/>
      <c r="T11" s="1"/>
      <c r="U11" s="1"/>
      <c r="V11" s="1"/>
      <c r="W11" s="1"/>
      <c r="X11" s="1"/>
      <c r="Y11" s="1"/>
      <c r="Z11" s="1"/>
      <c r="AA11" s="1"/>
      <c r="AB11" s="1"/>
      <c r="AC11" s="1"/>
      <c r="AD11" s="1"/>
      <c r="AE11" s="1"/>
      <c r="AF11" s="1"/>
      <c r="AG11" s="1"/>
      <c r="AH11" s="1"/>
      <c r="AI11" s="1"/>
      <c r="AJ11" s="1"/>
      <c r="AK11" s="1"/>
      <c r="AL11" s="1"/>
    </row>
    <row r="12" spans="1:38" ht="99.75" customHeight="1" x14ac:dyDescent="0.25">
      <c r="A12" s="1"/>
      <c r="B12" s="181"/>
      <c r="C12" s="181"/>
      <c r="D12" s="181"/>
      <c r="E12" s="6" t="s">
        <v>345</v>
      </c>
      <c r="F12" s="181"/>
      <c r="G12" s="181"/>
      <c r="H12" s="181"/>
      <c r="I12" s="181"/>
      <c r="J12" s="6" t="s">
        <v>346</v>
      </c>
      <c r="K12" s="3" t="s">
        <v>347</v>
      </c>
      <c r="L12" s="6" t="s">
        <v>348</v>
      </c>
      <c r="M12" s="101">
        <v>43554</v>
      </c>
      <c r="N12" s="6" t="s">
        <v>349</v>
      </c>
      <c r="O12" s="9"/>
      <c r="P12" s="9"/>
      <c r="Q12" s="9"/>
      <c r="R12" s="9"/>
      <c r="S12" s="1"/>
      <c r="T12" s="1"/>
      <c r="U12" s="1"/>
      <c r="V12" s="1"/>
      <c r="W12" s="1"/>
      <c r="X12" s="1"/>
      <c r="Y12" s="1"/>
      <c r="Z12" s="1"/>
      <c r="AA12" s="1"/>
      <c r="AB12" s="1"/>
      <c r="AC12" s="1"/>
      <c r="AD12" s="1"/>
      <c r="AE12" s="1"/>
      <c r="AF12" s="1"/>
      <c r="AG12" s="1"/>
      <c r="AH12" s="1"/>
      <c r="AI12" s="1"/>
      <c r="AJ12" s="1"/>
      <c r="AK12" s="1"/>
      <c r="AL12" s="1"/>
    </row>
    <row r="13" spans="1:38" ht="207" customHeight="1" x14ac:dyDescent="0.25">
      <c r="A13" s="1"/>
      <c r="B13" s="179">
        <v>3</v>
      </c>
      <c r="C13" s="186" t="str">
        <f>+[6]Impacto!C8</f>
        <v>Inconvenientes en la implementación de las lineas de defensa en la entidad por parte de las áreas involucradas</v>
      </c>
      <c r="D13" s="186" t="s">
        <v>28</v>
      </c>
      <c r="E13" s="6" t="s">
        <v>350</v>
      </c>
      <c r="F13" s="187" t="str">
        <f>+IF(C13=0," ",VLOOKUP($C$7:$C$16,'[6]Valoración del Riesgo'!H:R,11,0))</f>
        <v>Casi Seguro</v>
      </c>
      <c r="G13" s="179" t="str">
        <f>+VLOOKUP($C$7:$C$16,[6]Impacto!C:O,13,0)</f>
        <v>Menor</v>
      </c>
      <c r="H13" s="179" t="str">
        <f>+IFERROR(VLOOKUP($B$7:B13,'[6]Desc. Impacto'!Q:U,5,0)," ")</f>
        <v>Alto</v>
      </c>
      <c r="I13" s="179" t="s">
        <v>82</v>
      </c>
      <c r="J13" s="6" t="s">
        <v>351</v>
      </c>
      <c r="K13" s="6" t="s">
        <v>352</v>
      </c>
      <c r="L13" s="6" t="s">
        <v>353</v>
      </c>
      <c r="M13" s="101">
        <v>43676</v>
      </c>
      <c r="N13" s="6" t="s">
        <v>354</v>
      </c>
      <c r="O13" s="9"/>
      <c r="P13" s="9"/>
      <c r="Q13" s="9"/>
      <c r="R13" s="9"/>
      <c r="S13" s="1"/>
      <c r="T13" s="1"/>
      <c r="U13" s="1"/>
      <c r="V13" s="1"/>
      <c r="W13" s="1"/>
      <c r="X13" s="1"/>
      <c r="Y13" s="1"/>
      <c r="Z13" s="1"/>
      <c r="AA13" s="1"/>
      <c r="AB13" s="1"/>
      <c r="AC13" s="1"/>
      <c r="AD13" s="1"/>
      <c r="AE13" s="1"/>
      <c r="AF13" s="1"/>
      <c r="AG13" s="1"/>
      <c r="AH13" s="1"/>
      <c r="AI13" s="1"/>
      <c r="AJ13" s="1"/>
      <c r="AK13" s="1"/>
      <c r="AL13" s="1"/>
    </row>
    <row r="14" spans="1:38" ht="128.25" customHeight="1" x14ac:dyDescent="0.25">
      <c r="A14" s="1"/>
      <c r="B14" s="181"/>
      <c r="C14" s="181"/>
      <c r="D14" s="181"/>
      <c r="E14" s="6" t="s">
        <v>355</v>
      </c>
      <c r="F14" s="181"/>
      <c r="G14" s="181"/>
      <c r="H14" s="181"/>
      <c r="I14" s="181"/>
      <c r="J14" s="6" t="s">
        <v>356</v>
      </c>
      <c r="K14" s="6" t="s">
        <v>357</v>
      </c>
      <c r="L14" s="6" t="s">
        <v>353</v>
      </c>
      <c r="M14" s="101">
        <v>43829</v>
      </c>
      <c r="N14" s="6" t="s">
        <v>354</v>
      </c>
      <c r="O14" s="9"/>
      <c r="P14" s="9"/>
      <c r="Q14" s="9"/>
      <c r="R14" s="9"/>
      <c r="S14" s="1"/>
      <c r="T14" s="1"/>
      <c r="U14" s="1"/>
      <c r="V14" s="1"/>
      <c r="W14" s="1"/>
      <c r="X14" s="1"/>
      <c r="Y14" s="1"/>
      <c r="Z14" s="1"/>
      <c r="AA14" s="1"/>
      <c r="AB14" s="1"/>
      <c r="AC14" s="1"/>
      <c r="AD14" s="1"/>
      <c r="AE14" s="1"/>
      <c r="AF14" s="1"/>
      <c r="AG14" s="1"/>
      <c r="AH14" s="1"/>
      <c r="AI14" s="1"/>
      <c r="AJ14" s="1"/>
      <c r="AK14" s="1"/>
      <c r="AL14" s="1"/>
    </row>
    <row r="15" spans="1:38" ht="126" customHeight="1" x14ac:dyDescent="0.25">
      <c r="A15" s="1"/>
      <c r="B15" s="179">
        <v>4</v>
      </c>
      <c r="C15" s="186" t="str">
        <f>+[6]Impacto!C9</f>
        <v xml:space="preserve">Mapas de Riesgos poco efectivos </v>
      </c>
      <c r="D15" s="186" t="s">
        <v>164</v>
      </c>
      <c r="E15" s="6" t="s">
        <v>358</v>
      </c>
      <c r="F15" s="187" t="str">
        <f>+IF(C15=0," ",VLOOKUP($C$7:$C$16,'[6]Valoración del Riesgo'!H:R,11,0))</f>
        <v>Probable</v>
      </c>
      <c r="G15" s="179" t="str">
        <f>+VLOOKUP($C$7:$C$16,[6]Impacto!C:O,13,0)</f>
        <v>Moderado</v>
      </c>
      <c r="H15" s="179" t="str">
        <f>+IFERROR(VLOOKUP($B$7:B15,'[6]Desc. Impacto'!Q:U,5,0)," ")</f>
        <v>Alto</v>
      </c>
      <c r="I15" s="179" t="s">
        <v>82</v>
      </c>
      <c r="J15" s="6" t="s">
        <v>359</v>
      </c>
      <c r="K15" s="6" t="s">
        <v>360</v>
      </c>
      <c r="L15" s="6" t="s">
        <v>361</v>
      </c>
      <c r="M15" s="101">
        <v>43829</v>
      </c>
      <c r="N15" s="6" t="s">
        <v>354</v>
      </c>
      <c r="O15" s="9"/>
      <c r="P15" s="9"/>
      <c r="Q15" s="9"/>
      <c r="R15" s="9"/>
      <c r="S15" s="1"/>
      <c r="T15" s="1"/>
      <c r="U15" s="1"/>
      <c r="V15" s="1"/>
      <c r="W15" s="1"/>
      <c r="X15" s="1"/>
      <c r="Y15" s="1"/>
      <c r="Z15" s="1"/>
      <c r="AA15" s="1"/>
      <c r="AB15" s="1"/>
      <c r="AC15" s="1"/>
      <c r="AD15" s="1"/>
      <c r="AE15" s="1"/>
      <c r="AF15" s="1"/>
      <c r="AG15" s="1"/>
      <c r="AH15" s="1"/>
      <c r="AI15" s="1"/>
      <c r="AJ15" s="1"/>
      <c r="AK15" s="1"/>
      <c r="AL15" s="1"/>
    </row>
    <row r="16" spans="1:38" ht="117.75" customHeight="1" x14ac:dyDescent="0.25">
      <c r="A16" s="1"/>
      <c r="B16" s="181"/>
      <c r="C16" s="181"/>
      <c r="D16" s="181"/>
      <c r="E16" s="6" t="s">
        <v>362</v>
      </c>
      <c r="F16" s="181"/>
      <c r="G16" s="181"/>
      <c r="H16" s="181"/>
      <c r="I16" s="181"/>
      <c r="J16" s="6" t="s">
        <v>363</v>
      </c>
      <c r="K16" s="6" t="s">
        <v>364</v>
      </c>
      <c r="L16" s="6" t="s">
        <v>365</v>
      </c>
      <c r="M16" s="101">
        <v>43829</v>
      </c>
      <c r="N16" s="6" t="s">
        <v>366</v>
      </c>
      <c r="O16" s="9"/>
      <c r="P16" s="9"/>
      <c r="Q16" s="9"/>
      <c r="R16" s="9"/>
      <c r="S16" s="1"/>
      <c r="T16" s="1"/>
      <c r="U16" s="1"/>
      <c r="V16" s="1"/>
      <c r="W16" s="1"/>
      <c r="X16" s="1"/>
      <c r="Y16" s="1"/>
      <c r="Z16" s="1"/>
      <c r="AA16" s="1"/>
      <c r="AB16" s="1"/>
      <c r="AC16" s="1"/>
      <c r="AD16" s="1"/>
      <c r="AE16" s="1"/>
      <c r="AF16" s="1"/>
      <c r="AG16" s="1"/>
      <c r="AH16" s="1"/>
      <c r="AI16" s="1"/>
      <c r="AJ16" s="1"/>
      <c r="AK16" s="1"/>
      <c r="AL16" s="1"/>
    </row>
    <row r="17" spans="1:38" ht="23.2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ht="15.75" customHeight="1" x14ac:dyDescent="0.25">
      <c r="A18" s="1"/>
      <c r="B18" s="1"/>
      <c r="C18" s="182" t="s">
        <v>60</v>
      </c>
      <c r="D18" s="183"/>
      <c r="E18" s="183"/>
      <c r="F18" s="183"/>
      <c r="G18" s="183"/>
      <c r="H18" s="176"/>
      <c r="I18" s="1"/>
      <c r="J18" s="182" t="s">
        <v>61</v>
      </c>
      <c r="K18" s="183"/>
      <c r="L18" s="183"/>
      <c r="M18" s="183"/>
      <c r="N18" s="176"/>
      <c r="O18" s="1"/>
      <c r="P18" s="1"/>
      <c r="Q18" s="1"/>
      <c r="R18" s="1"/>
      <c r="S18" s="1"/>
      <c r="T18" s="1"/>
      <c r="U18" s="1"/>
      <c r="V18" s="1"/>
      <c r="W18" s="1"/>
      <c r="X18" s="1"/>
      <c r="Y18" s="1"/>
      <c r="Z18" s="1"/>
      <c r="AA18" s="1"/>
      <c r="AB18" s="1"/>
      <c r="AC18" s="1"/>
      <c r="AD18" s="1"/>
      <c r="AE18" s="1"/>
      <c r="AF18" s="1"/>
      <c r="AG18" s="1"/>
      <c r="AH18" s="1"/>
      <c r="AI18" s="1"/>
      <c r="AJ18" s="1"/>
      <c r="AK18" s="1"/>
      <c r="AL18" s="1"/>
    </row>
    <row r="19" spans="1:38" ht="15.75" customHeight="1" x14ac:dyDescent="0.25">
      <c r="A19" s="1"/>
      <c r="B19" s="1"/>
      <c r="C19" s="182" t="s">
        <v>62</v>
      </c>
      <c r="D19" s="176"/>
      <c r="E19" s="14" t="s">
        <v>63</v>
      </c>
      <c r="F19" s="14" t="s">
        <v>64</v>
      </c>
      <c r="G19" s="182" t="s">
        <v>65</v>
      </c>
      <c r="H19" s="176"/>
      <c r="I19" s="1"/>
      <c r="J19" s="14" t="s">
        <v>62</v>
      </c>
      <c r="K19" s="14" t="s">
        <v>63</v>
      </c>
      <c r="L19" s="14" t="s">
        <v>64</v>
      </c>
      <c r="M19" s="182" t="s">
        <v>65</v>
      </c>
      <c r="N19" s="176"/>
      <c r="O19" s="1"/>
      <c r="P19" s="1"/>
      <c r="Q19" s="1"/>
      <c r="R19" s="1"/>
      <c r="S19" s="1"/>
      <c r="T19" s="1"/>
      <c r="U19" s="1"/>
      <c r="V19" s="1"/>
      <c r="W19" s="1"/>
      <c r="X19" s="1"/>
      <c r="Y19" s="1"/>
      <c r="Z19" s="1"/>
      <c r="AA19" s="1"/>
      <c r="AB19" s="1"/>
      <c r="AC19" s="1"/>
      <c r="AD19" s="1"/>
      <c r="AE19" s="1"/>
      <c r="AF19" s="1"/>
      <c r="AG19" s="1"/>
      <c r="AH19" s="1"/>
      <c r="AI19" s="1"/>
      <c r="AJ19" s="1"/>
      <c r="AK19" s="1"/>
      <c r="AL19" s="1"/>
    </row>
    <row r="20" spans="1:38" ht="32.25" customHeight="1" x14ac:dyDescent="0.3">
      <c r="A20" s="1"/>
      <c r="B20" s="1"/>
      <c r="C20" s="208" t="s">
        <v>155</v>
      </c>
      <c r="D20" s="209"/>
      <c r="E20" s="38" t="s">
        <v>152</v>
      </c>
      <c r="F20" s="40" t="s">
        <v>156</v>
      </c>
      <c r="G20" s="291" t="s">
        <v>73</v>
      </c>
      <c r="H20" s="292"/>
      <c r="I20" s="1"/>
      <c r="J20" s="100" t="s">
        <v>270</v>
      </c>
      <c r="K20" s="38" t="s">
        <v>324</v>
      </c>
      <c r="L20" s="38" t="s">
        <v>325</v>
      </c>
      <c r="M20" s="291" t="s">
        <v>73</v>
      </c>
      <c r="N20" s="292"/>
      <c r="O20" s="1"/>
      <c r="P20" s="1"/>
      <c r="Q20" s="1"/>
      <c r="R20" s="1"/>
      <c r="S20" s="1"/>
      <c r="T20" s="1"/>
      <c r="U20" s="1"/>
      <c r="V20" s="1"/>
      <c r="W20" s="1"/>
      <c r="X20" s="1"/>
      <c r="Y20" s="1"/>
      <c r="Z20" s="1"/>
      <c r="AA20" s="1"/>
      <c r="AB20" s="1"/>
      <c r="AC20" s="1"/>
      <c r="AD20" s="1"/>
      <c r="AE20" s="1"/>
      <c r="AF20" s="1"/>
      <c r="AG20" s="1"/>
      <c r="AH20" s="1"/>
      <c r="AI20" s="1"/>
      <c r="AJ20" s="1"/>
      <c r="AK20" s="1"/>
      <c r="AL20" s="1"/>
    </row>
    <row r="21" spans="1:38" ht="33" customHeight="1" x14ac:dyDescent="0.3">
      <c r="A21" s="1"/>
      <c r="B21" s="1"/>
      <c r="C21" s="208" t="s">
        <v>158</v>
      </c>
      <c r="D21" s="209"/>
      <c r="E21" s="38" t="s">
        <v>152</v>
      </c>
      <c r="F21" s="40" t="s">
        <v>159</v>
      </c>
      <c r="G21" s="291" t="s">
        <v>73</v>
      </c>
      <c r="H21" s="292"/>
      <c r="I21" s="1"/>
      <c r="J21" s="39" t="s">
        <v>153</v>
      </c>
      <c r="K21" s="40" t="s">
        <v>152</v>
      </c>
      <c r="L21" s="40" t="s">
        <v>154</v>
      </c>
      <c r="M21" s="177" t="s">
        <v>73</v>
      </c>
      <c r="N21" s="210"/>
      <c r="O21" s="1"/>
      <c r="P21" s="1"/>
      <c r="Q21" s="1"/>
      <c r="R21" s="1"/>
      <c r="S21" s="1"/>
      <c r="T21" s="1"/>
      <c r="U21" s="1"/>
      <c r="V21" s="1"/>
      <c r="W21" s="1"/>
      <c r="X21" s="1"/>
      <c r="Y21" s="1"/>
      <c r="Z21" s="1"/>
      <c r="AA21" s="1"/>
      <c r="AB21" s="1"/>
      <c r="AC21" s="1"/>
      <c r="AD21" s="1"/>
      <c r="AE21" s="1"/>
      <c r="AF21" s="1"/>
      <c r="AG21" s="1"/>
      <c r="AH21" s="1"/>
      <c r="AI21" s="1"/>
      <c r="AJ21" s="1"/>
      <c r="AK21" s="1"/>
      <c r="AL21" s="1"/>
    </row>
    <row r="22" spans="1:38" ht="31.5" customHeight="1" x14ac:dyDescent="0.3">
      <c r="A22" s="1"/>
      <c r="B22" s="1"/>
      <c r="C22" s="208" t="s">
        <v>367</v>
      </c>
      <c r="D22" s="209"/>
      <c r="E22" s="38" t="s">
        <v>152</v>
      </c>
      <c r="F22" s="40" t="s">
        <v>68</v>
      </c>
      <c r="G22" s="291" t="s">
        <v>73</v>
      </c>
      <c r="H22" s="292"/>
      <c r="I22" s="1"/>
      <c r="J22" s="73"/>
      <c r="K22" s="72"/>
      <c r="L22" s="74"/>
      <c r="M22" s="282"/>
      <c r="N22" s="176"/>
      <c r="O22" s="1"/>
      <c r="P22" s="1"/>
      <c r="Q22" s="1"/>
      <c r="R22" s="1"/>
      <c r="S22" s="1"/>
      <c r="T22" s="1"/>
      <c r="U22" s="1"/>
      <c r="V22" s="1"/>
      <c r="W22" s="1"/>
      <c r="X22" s="1"/>
      <c r="Y22" s="1"/>
      <c r="Z22" s="1"/>
      <c r="AA22" s="1"/>
      <c r="AB22" s="1"/>
      <c r="AC22" s="1"/>
      <c r="AD22" s="1"/>
      <c r="AE22" s="1"/>
      <c r="AF22" s="1"/>
      <c r="AG22" s="1"/>
      <c r="AH22" s="1"/>
      <c r="AI22" s="1"/>
      <c r="AJ22" s="1"/>
      <c r="AK22" s="1"/>
      <c r="AL22" s="1"/>
    </row>
    <row r="23" spans="1:38"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ht="15.75" customHeight="1" x14ac:dyDescent="0.25">
      <c r="A53" s="1"/>
      <c r="B53" s="1"/>
      <c r="C53" s="1"/>
      <c r="D53" s="67"/>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t="15.75" customHeight="1" x14ac:dyDescent="0.25">
      <c r="A54" s="1"/>
      <c r="B54" s="1"/>
      <c r="C54" s="1"/>
      <c r="D54" s="67"/>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ht="15.75" customHeight="1" x14ac:dyDescent="0.25">
      <c r="A55" s="1"/>
      <c r="B55" s="1"/>
      <c r="C55" s="1"/>
      <c r="D55" s="67"/>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ht="48" customHeight="1" x14ac:dyDescent="0.25">
      <c r="A124" s="1"/>
      <c r="B124" s="1"/>
      <c r="C124" s="1"/>
      <c r="D124" s="1"/>
      <c r="E124" s="1" t="s">
        <v>93</v>
      </c>
      <c r="F124" s="1"/>
      <c r="G124" s="1"/>
      <c r="H124" s="1"/>
      <c r="I124" s="1" t="s">
        <v>162</v>
      </c>
      <c r="J124" s="41" t="s">
        <v>77</v>
      </c>
      <c r="K124" s="42" t="s">
        <v>163</v>
      </c>
      <c r="L124" s="43"/>
      <c r="M124" s="43"/>
      <c r="N124" s="43"/>
      <c r="O124" s="43"/>
      <c r="P124" s="43"/>
      <c r="Q124" s="1"/>
      <c r="R124" s="44"/>
      <c r="S124" s="44"/>
      <c r="T124" s="44"/>
      <c r="U124" s="44"/>
      <c r="V124" s="44"/>
      <c r="W124" s="44"/>
      <c r="X124" s="44"/>
      <c r="Y124" s="44"/>
      <c r="Z124" s="44"/>
      <c r="AA124" s="1"/>
      <c r="AB124" s="1"/>
      <c r="AC124" s="1"/>
      <c r="AD124" s="1"/>
      <c r="AE124" s="1"/>
      <c r="AF124" s="1"/>
      <c r="AG124" s="1"/>
      <c r="AH124" s="1"/>
      <c r="AI124" s="1"/>
      <c r="AJ124" s="1"/>
      <c r="AK124" s="1"/>
      <c r="AL124" s="1"/>
    </row>
    <row r="125" spans="1:38" ht="47.25" customHeight="1" x14ac:dyDescent="0.25">
      <c r="A125" s="1"/>
      <c r="B125" s="1"/>
      <c r="C125" s="1"/>
      <c r="D125" s="1"/>
      <c r="E125" s="1" t="s">
        <v>164</v>
      </c>
      <c r="F125" s="1"/>
      <c r="G125" s="1"/>
      <c r="H125" s="1"/>
      <c r="I125" s="1" t="s">
        <v>30</v>
      </c>
      <c r="J125" s="41" t="s">
        <v>6</v>
      </c>
      <c r="K125" s="45" t="s">
        <v>72</v>
      </c>
      <c r="L125" s="43"/>
      <c r="M125" s="43"/>
      <c r="N125" s="43"/>
      <c r="O125" s="43"/>
      <c r="P125" s="43"/>
      <c r="Q125" s="1"/>
      <c r="R125" s="46"/>
      <c r="S125" s="46"/>
      <c r="T125" s="46"/>
      <c r="U125" s="46"/>
      <c r="V125" s="46"/>
      <c r="W125" s="46"/>
      <c r="X125" s="46"/>
      <c r="Y125" s="46"/>
      <c r="Z125" s="46"/>
      <c r="AA125" s="1"/>
      <c r="AB125" s="1"/>
      <c r="AC125" s="1"/>
      <c r="AD125" s="1"/>
      <c r="AE125" s="1"/>
      <c r="AF125" s="1"/>
      <c r="AG125" s="1"/>
      <c r="AH125" s="1"/>
      <c r="AI125" s="1"/>
      <c r="AJ125" s="1"/>
      <c r="AK125" s="1"/>
      <c r="AL125" s="1"/>
    </row>
    <row r="126" spans="1:38" ht="50.25" customHeight="1" x14ac:dyDescent="0.25">
      <c r="A126" s="1"/>
      <c r="B126" s="1"/>
      <c r="C126" s="1"/>
      <c r="D126" s="1"/>
      <c r="E126" s="1" t="s">
        <v>165</v>
      </c>
      <c r="F126" s="1"/>
      <c r="G126" s="1"/>
      <c r="H126" s="1"/>
      <c r="I126" s="1" t="s">
        <v>82</v>
      </c>
      <c r="J126" s="41" t="s">
        <v>166</v>
      </c>
      <c r="K126" s="42" t="s">
        <v>167</v>
      </c>
      <c r="L126" s="43"/>
      <c r="M126" s="43"/>
      <c r="N126" s="43"/>
      <c r="O126" s="43"/>
      <c r="P126" s="43"/>
      <c r="Q126" s="1"/>
      <c r="R126" s="44"/>
      <c r="S126" s="44"/>
      <c r="T126" s="44"/>
      <c r="U126" s="44"/>
      <c r="V126" s="44"/>
      <c r="W126" s="44"/>
      <c r="X126" s="44"/>
      <c r="Y126" s="44"/>
      <c r="Z126" s="44"/>
      <c r="AA126" s="1"/>
      <c r="AB126" s="1"/>
      <c r="AC126" s="1"/>
      <c r="AD126" s="1"/>
      <c r="AE126" s="1"/>
      <c r="AF126" s="1"/>
      <c r="AG126" s="1"/>
      <c r="AH126" s="1"/>
      <c r="AI126" s="1"/>
      <c r="AJ126" s="1"/>
      <c r="AK126" s="1"/>
      <c r="AL126" s="1"/>
    </row>
    <row r="127" spans="1:38" ht="48.75" customHeight="1" x14ac:dyDescent="0.25">
      <c r="A127" s="1"/>
      <c r="B127" s="1"/>
      <c r="C127" s="1"/>
      <c r="D127" s="1"/>
      <c r="E127" s="1" t="s">
        <v>80</v>
      </c>
      <c r="F127" s="1"/>
      <c r="G127" s="1"/>
      <c r="H127" s="1"/>
      <c r="I127" s="1" t="s">
        <v>168</v>
      </c>
      <c r="J127" s="41" t="s">
        <v>169</v>
      </c>
      <c r="K127" s="42" t="s">
        <v>170</v>
      </c>
      <c r="L127" s="43"/>
      <c r="M127" s="43"/>
      <c r="N127" s="43"/>
      <c r="O127" s="43"/>
      <c r="P127" s="43"/>
      <c r="Q127" s="1"/>
      <c r="R127" s="44"/>
      <c r="S127" s="44"/>
      <c r="T127" s="44"/>
      <c r="U127" s="44"/>
      <c r="V127" s="44"/>
      <c r="W127" s="44"/>
      <c r="X127" s="44"/>
      <c r="Y127" s="44"/>
      <c r="Z127" s="44"/>
      <c r="AA127" s="1"/>
      <c r="AB127" s="1"/>
      <c r="AC127" s="1"/>
      <c r="AD127" s="1"/>
      <c r="AE127" s="1"/>
      <c r="AF127" s="1"/>
      <c r="AG127" s="1"/>
      <c r="AH127" s="1"/>
      <c r="AI127" s="1"/>
      <c r="AJ127" s="1"/>
      <c r="AK127" s="1"/>
      <c r="AL127" s="1"/>
    </row>
    <row r="128" spans="1:38" ht="50.25" customHeight="1" x14ac:dyDescent="0.25">
      <c r="A128" s="1"/>
      <c r="B128" s="1"/>
      <c r="C128" s="1"/>
      <c r="D128" s="1"/>
      <c r="E128" s="1" t="s">
        <v>171</v>
      </c>
      <c r="F128" s="1"/>
      <c r="G128" s="1"/>
      <c r="H128" s="1"/>
      <c r="I128" s="1"/>
      <c r="J128" s="41" t="s">
        <v>252</v>
      </c>
      <c r="K128" s="42" t="s">
        <v>173</v>
      </c>
      <c r="L128" s="43"/>
      <c r="M128" s="43"/>
      <c r="N128" s="43"/>
      <c r="O128" s="43"/>
      <c r="P128" s="43"/>
      <c r="Q128" s="1"/>
      <c r="R128" s="44"/>
      <c r="S128" s="44"/>
      <c r="T128" s="44"/>
      <c r="U128" s="44"/>
      <c r="V128" s="44"/>
      <c r="W128" s="44"/>
      <c r="X128" s="44"/>
      <c r="Y128" s="44"/>
      <c r="Z128" s="44"/>
      <c r="AA128" s="1"/>
      <c r="AB128" s="1"/>
      <c r="AC128" s="1"/>
      <c r="AD128" s="1"/>
      <c r="AE128" s="1"/>
      <c r="AF128" s="1"/>
      <c r="AG128" s="1"/>
      <c r="AH128" s="1"/>
      <c r="AI128" s="1"/>
      <c r="AJ128" s="1"/>
      <c r="AK128" s="1"/>
      <c r="AL128" s="1"/>
    </row>
    <row r="129" spans="1:38" ht="49.5" customHeight="1" x14ac:dyDescent="0.25">
      <c r="A129" s="1"/>
      <c r="B129" s="1"/>
      <c r="C129" s="1"/>
      <c r="D129" s="1"/>
      <c r="E129" s="1" t="s">
        <v>174</v>
      </c>
      <c r="F129" s="1"/>
      <c r="G129" s="1"/>
      <c r="H129" s="1"/>
      <c r="I129" s="1"/>
      <c r="J129" s="41" t="s">
        <v>175</v>
      </c>
      <c r="K129" s="42" t="s">
        <v>176</v>
      </c>
      <c r="L129" s="43"/>
      <c r="M129" s="43"/>
      <c r="N129" s="43"/>
      <c r="O129" s="43"/>
      <c r="P129" s="43"/>
      <c r="Q129" s="1"/>
      <c r="R129" s="44"/>
      <c r="S129" s="44"/>
      <c r="T129" s="44"/>
      <c r="U129" s="44"/>
      <c r="V129" s="44"/>
      <c r="W129" s="44"/>
      <c r="X129" s="44"/>
      <c r="Y129" s="44"/>
      <c r="Z129" s="44"/>
      <c r="AA129" s="1"/>
      <c r="AB129" s="1"/>
      <c r="AC129" s="1"/>
      <c r="AD129" s="1"/>
      <c r="AE129" s="1"/>
      <c r="AF129" s="1"/>
      <c r="AG129" s="1"/>
      <c r="AH129" s="1"/>
      <c r="AI129" s="1"/>
      <c r="AJ129" s="1"/>
      <c r="AK129" s="1"/>
      <c r="AL129" s="1"/>
    </row>
    <row r="130" spans="1:38" ht="48" customHeight="1" x14ac:dyDescent="0.25">
      <c r="A130" s="1"/>
      <c r="B130" s="1"/>
      <c r="C130" s="1"/>
      <c r="D130" s="1"/>
      <c r="E130" s="1" t="s">
        <v>28</v>
      </c>
      <c r="F130" s="1"/>
      <c r="G130" s="1"/>
      <c r="H130" s="1"/>
      <c r="I130" s="1"/>
      <c r="J130" s="41" t="s">
        <v>177</v>
      </c>
      <c r="K130" s="42" t="s">
        <v>178</v>
      </c>
      <c r="L130" s="43"/>
      <c r="M130" s="43"/>
      <c r="N130" s="43"/>
      <c r="O130" s="43"/>
      <c r="P130" s="43"/>
      <c r="Q130" s="1"/>
      <c r="R130" s="44"/>
      <c r="S130" s="44"/>
      <c r="T130" s="44"/>
      <c r="U130" s="44"/>
      <c r="V130" s="44"/>
      <c r="W130" s="44"/>
      <c r="X130" s="44"/>
      <c r="Y130" s="44"/>
      <c r="Z130" s="44"/>
      <c r="AA130" s="1"/>
      <c r="AB130" s="1"/>
      <c r="AC130" s="1"/>
      <c r="AD130" s="1"/>
      <c r="AE130" s="1"/>
      <c r="AF130" s="1"/>
      <c r="AG130" s="1"/>
      <c r="AH130" s="1"/>
      <c r="AI130" s="1"/>
      <c r="AJ130" s="1"/>
      <c r="AK130" s="1"/>
      <c r="AL130" s="1"/>
    </row>
    <row r="131" spans="1:38" ht="48.75" customHeight="1" x14ac:dyDescent="0.25">
      <c r="A131" s="1"/>
      <c r="B131" s="1"/>
      <c r="C131" s="1"/>
      <c r="D131" s="1"/>
      <c r="E131" s="1" t="s">
        <v>179</v>
      </c>
      <c r="F131" s="1"/>
      <c r="G131" s="1"/>
      <c r="H131" s="1"/>
      <c r="I131" s="1"/>
      <c r="J131" s="41" t="s">
        <v>253</v>
      </c>
      <c r="K131" s="42" t="s">
        <v>181</v>
      </c>
      <c r="L131" s="43"/>
      <c r="M131" s="43"/>
      <c r="N131" s="43"/>
      <c r="O131" s="43"/>
      <c r="P131" s="43"/>
      <c r="Q131" s="1"/>
      <c r="R131" s="44"/>
      <c r="S131" s="44"/>
      <c r="T131" s="44"/>
      <c r="U131" s="44"/>
      <c r="V131" s="44"/>
      <c r="W131" s="44"/>
      <c r="X131" s="44"/>
      <c r="Y131" s="44"/>
      <c r="Z131" s="44"/>
      <c r="AA131" s="1"/>
      <c r="AB131" s="1"/>
      <c r="AC131" s="1"/>
      <c r="AD131" s="1"/>
      <c r="AE131" s="1"/>
      <c r="AF131" s="1"/>
      <c r="AG131" s="1"/>
      <c r="AH131" s="1"/>
      <c r="AI131" s="1"/>
      <c r="AJ131" s="1"/>
      <c r="AK131" s="1"/>
      <c r="AL131" s="1"/>
    </row>
    <row r="132" spans="1:38" ht="43.5" customHeight="1" x14ac:dyDescent="0.25">
      <c r="A132" s="1"/>
      <c r="B132" s="1"/>
      <c r="C132" s="1"/>
      <c r="D132" s="1"/>
      <c r="E132" s="1" t="s">
        <v>182</v>
      </c>
      <c r="F132" s="1"/>
      <c r="G132" s="1"/>
      <c r="H132" s="1"/>
      <c r="I132" s="1"/>
      <c r="J132" s="41" t="s">
        <v>183</v>
      </c>
      <c r="K132" s="42" t="s">
        <v>184</v>
      </c>
      <c r="L132" s="43"/>
      <c r="M132" s="43"/>
      <c r="N132" s="43"/>
      <c r="O132" s="43"/>
      <c r="P132" s="43"/>
      <c r="Q132" s="1"/>
      <c r="R132" s="44"/>
      <c r="S132" s="44"/>
      <c r="T132" s="44"/>
      <c r="U132" s="44"/>
      <c r="V132" s="44"/>
      <c r="W132" s="44"/>
      <c r="X132" s="44"/>
      <c r="Y132" s="44"/>
      <c r="Z132" s="44"/>
      <c r="AA132" s="1"/>
      <c r="AB132" s="1"/>
      <c r="AC132" s="1"/>
      <c r="AD132" s="1"/>
      <c r="AE132" s="1"/>
      <c r="AF132" s="1"/>
      <c r="AG132" s="1"/>
      <c r="AH132" s="1"/>
      <c r="AI132" s="1"/>
      <c r="AJ132" s="1"/>
      <c r="AK132" s="1"/>
      <c r="AL132" s="1"/>
    </row>
    <row r="133" spans="1:38" ht="32.25" customHeight="1" x14ac:dyDescent="0.25">
      <c r="A133" s="1"/>
      <c r="B133" s="1"/>
      <c r="C133" s="1"/>
      <c r="D133" s="1"/>
      <c r="E133" s="1"/>
      <c r="F133" s="1"/>
      <c r="G133" s="1"/>
      <c r="H133" s="1"/>
      <c r="I133" s="1"/>
      <c r="J133" s="41" t="s">
        <v>185</v>
      </c>
      <c r="K133" s="42" t="s">
        <v>186</v>
      </c>
      <c r="L133" s="43"/>
      <c r="M133" s="43"/>
      <c r="N133" s="43"/>
      <c r="O133" s="43"/>
      <c r="P133" s="43"/>
      <c r="Q133" s="1"/>
      <c r="R133" s="44"/>
      <c r="S133" s="44"/>
      <c r="T133" s="44"/>
      <c r="U133" s="44"/>
      <c r="V133" s="44"/>
      <c r="W133" s="44"/>
      <c r="X133" s="44"/>
      <c r="Y133" s="44"/>
      <c r="Z133" s="44"/>
      <c r="AA133" s="1"/>
      <c r="AB133" s="1"/>
      <c r="AC133" s="1"/>
      <c r="AD133" s="1"/>
      <c r="AE133" s="1"/>
      <c r="AF133" s="1"/>
      <c r="AG133" s="1"/>
      <c r="AH133" s="1"/>
      <c r="AI133" s="1"/>
      <c r="AJ133" s="1"/>
      <c r="AK133" s="1"/>
      <c r="AL133" s="1"/>
    </row>
    <row r="134" spans="1:38" ht="48" customHeight="1" x14ac:dyDescent="0.25">
      <c r="A134" s="1"/>
      <c r="B134" s="1"/>
      <c r="C134" s="1"/>
      <c r="D134" s="1"/>
      <c r="E134" s="1"/>
      <c r="F134" s="1"/>
      <c r="G134" s="1"/>
      <c r="H134" s="1"/>
      <c r="I134" s="1"/>
      <c r="J134" s="41" t="s">
        <v>187</v>
      </c>
      <c r="K134" s="42" t="s">
        <v>188</v>
      </c>
      <c r="L134" s="43"/>
      <c r="M134" s="43"/>
      <c r="N134" s="43"/>
      <c r="O134" s="43"/>
      <c r="P134" s="43"/>
      <c r="Q134" s="1"/>
      <c r="R134" s="44"/>
      <c r="S134" s="44"/>
      <c r="T134" s="44"/>
      <c r="U134" s="44"/>
      <c r="V134" s="44"/>
      <c r="W134" s="44"/>
      <c r="X134" s="44"/>
      <c r="Y134" s="44"/>
      <c r="Z134" s="44"/>
      <c r="AA134" s="1"/>
      <c r="AB134" s="1"/>
      <c r="AC134" s="1"/>
      <c r="AD134" s="1"/>
      <c r="AE134" s="1"/>
      <c r="AF134" s="1"/>
      <c r="AG134" s="1"/>
      <c r="AH134" s="1"/>
      <c r="AI134" s="1"/>
      <c r="AJ134" s="1"/>
      <c r="AK134" s="1"/>
      <c r="AL134" s="1"/>
    </row>
    <row r="135" spans="1:38" ht="31.5" customHeight="1" x14ac:dyDescent="0.25">
      <c r="A135" s="1"/>
      <c r="B135" s="1"/>
      <c r="C135" s="1"/>
      <c r="D135" s="1"/>
      <c r="E135" s="1"/>
      <c r="F135" s="1"/>
      <c r="G135" s="1"/>
      <c r="H135" s="1"/>
      <c r="I135" s="1"/>
      <c r="J135" s="41" t="s">
        <v>189</v>
      </c>
      <c r="K135" s="42" t="s">
        <v>190</v>
      </c>
      <c r="L135" s="43"/>
      <c r="M135" s="43"/>
      <c r="N135" s="43"/>
      <c r="O135" s="43"/>
      <c r="P135" s="43"/>
      <c r="Q135" s="1"/>
      <c r="R135" s="44"/>
      <c r="S135" s="44"/>
      <c r="T135" s="44"/>
      <c r="U135" s="44"/>
      <c r="V135" s="44"/>
      <c r="W135" s="44"/>
      <c r="X135" s="44"/>
      <c r="Y135" s="44"/>
      <c r="Z135" s="44"/>
      <c r="AA135" s="1"/>
      <c r="AB135" s="1"/>
      <c r="AC135" s="1"/>
      <c r="AD135" s="1"/>
      <c r="AE135" s="1"/>
      <c r="AF135" s="1"/>
      <c r="AG135" s="1"/>
      <c r="AH135" s="1"/>
      <c r="AI135" s="1"/>
      <c r="AJ135" s="1"/>
      <c r="AK135" s="1"/>
      <c r="AL135" s="1"/>
    </row>
    <row r="136" spans="1:38" ht="32.25" customHeight="1" x14ac:dyDescent="0.25">
      <c r="A136" s="1"/>
      <c r="B136" s="1"/>
      <c r="C136" s="1"/>
      <c r="D136" s="1"/>
      <c r="E136" s="1"/>
      <c r="F136" s="1"/>
      <c r="G136" s="1"/>
      <c r="H136" s="1"/>
      <c r="I136" s="1"/>
      <c r="J136" s="41" t="s">
        <v>191</v>
      </c>
      <c r="K136" s="42" t="s">
        <v>192</v>
      </c>
      <c r="L136" s="43"/>
      <c r="M136" s="43"/>
      <c r="N136" s="43"/>
      <c r="O136" s="43"/>
      <c r="P136" s="43"/>
      <c r="Q136" s="1"/>
      <c r="R136" s="44"/>
      <c r="S136" s="44"/>
      <c r="T136" s="44"/>
      <c r="U136" s="44"/>
      <c r="V136" s="44"/>
      <c r="W136" s="44"/>
      <c r="X136" s="44"/>
      <c r="Y136" s="44"/>
      <c r="Z136" s="44"/>
      <c r="AA136" s="1"/>
      <c r="AB136" s="1"/>
      <c r="AC136" s="1"/>
      <c r="AD136" s="1"/>
      <c r="AE136" s="1"/>
      <c r="AF136" s="1"/>
      <c r="AG136" s="1"/>
      <c r="AH136" s="1"/>
      <c r="AI136" s="1"/>
      <c r="AJ136" s="1"/>
      <c r="AK136" s="1"/>
      <c r="AL136" s="1"/>
    </row>
    <row r="137" spans="1:38" ht="47.25" customHeight="1" x14ac:dyDescent="0.25">
      <c r="A137" s="1"/>
      <c r="B137" s="1"/>
      <c r="C137" s="1"/>
      <c r="D137" s="1"/>
      <c r="E137" s="1"/>
      <c r="F137" s="1"/>
      <c r="G137" s="1"/>
      <c r="H137" s="1"/>
      <c r="I137" s="1"/>
      <c r="J137" s="41" t="s">
        <v>193</v>
      </c>
      <c r="K137" s="42" t="s">
        <v>194</v>
      </c>
      <c r="L137" s="43"/>
      <c r="M137" s="43"/>
      <c r="N137" s="43"/>
      <c r="O137" s="43"/>
      <c r="P137" s="43"/>
      <c r="Q137" s="1"/>
      <c r="R137" s="44"/>
      <c r="S137" s="44"/>
      <c r="T137" s="44"/>
      <c r="U137" s="44"/>
      <c r="V137" s="44"/>
      <c r="W137" s="44"/>
      <c r="X137" s="44"/>
      <c r="Y137" s="44"/>
      <c r="Z137" s="44"/>
      <c r="AA137" s="1"/>
      <c r="AB137" s="1"/>
      <c r="AC137" s="1"/>
      <c r="AD137" s="1"/>
      <c r="AE137" s="1"/>
      <c r="AF137" s="1"/>
      <c r="AG137" s="1"/>
      <c r="AH137" s="1"/>
      <c r="AI137" s="1"/>
      <c r="AJ137" s="1"/>
      <c r="AK137" s="1"/>
      <c r="AL137" s="1"/>
    </row>
    <row r="138" spans="1:38" ht="48" customHeight="1" x14ac:dyDescent="0.25">
      <c r="A138" s="1"/>
      <c r="B138" s="1"/>
      <c r="C138" s="1"/>
      <c r="D138" s="1"/>
      <c r="E138" s="1"/>
      <c r="F138" s="1"/>
      <c r="G138" s="1"/>
      <c r="H138" s="1"/>
      <c r="I138" s="1"/>
      <c r="J138" s="41" t="s">
        <v>195</v>
      </c>
      <c r="K138" s="42" t="s">
        <v>196</v>
      </c>
      <c r="L138" s="43"/>
      <c r="M138" s="43"/>
      <c r="N138" s="43"/>
      <c r="O138" s="43"/>
      <c r="P138" s="43"/>
      <c r="Q138" s="1"/>
      <c r="R138" s="44"/>
      <c r="S138" s="44"/>
      <c r="T138" s="44"/>
      <c r="U138" s="44"/>
      <c r="V138" s="44"/>
      <c r="W138" s="44"/>
      <c r="X138" s="44"/>
      <c r="Y138" s="44"/>
      <c r="Z138" s="44"/>
      <c r="AA138" s="1"/>
      <c r="AB138" s="1"/>
      <c r="AC138" s="1"/>
      <c r="AD138" s="1"/>
      <c r="AE138" s="1"/>
      <c r="AF138" s="1"/>
      <c r="AG138" s="1"/>
      <c r="AH138" s="1"/>
      <c r="AI138" s="1"/>
      <c r="AJ138" s="1"/>
      <c r="AK138" s="1"/>
      <c r="AL138" s="1"/>
    </row>
    <row r="139" spans="1:38" ht="31.5" customHeight="1" x14ac:dyDescent="0.25">
      <c r="A139" s="1"/>
      <c r="B139" s="1"/>
      <c r="C139" s="1"/>
      <c r="D139" s="1"/>
      <c r="E139" s="1"/>
      <c r="F139" s="1"/>
      <c r="G139" s="1"/>
      <c r="H139" s="1"/>
      <c r="I139" s="1"/>
      <c r="J139" s="41" t="s">
        <v>197</v>
      </c>
      <c r="K139" s="42" t="s">
        <v>198</v>
      </c>
      <c r="L139" s="43"/>
      <c r="M139" s="43"/>
      <c r="N139" s="43"/>
      <c r="O139" s="43"/>
      <c r="P139" s="43"/>
      <c r="Q139" s="1"/>
      <c r="R139" s="44"/>
      <c r="S139" s="44"/>
      <c r="T139" s="44"/>
      <c r="U139" s="44"/>
      <c r="V139" s="44"/>
      <c r="W139" s="44"/>
      <c r="X139" s="44"/>
      <c r="Y139" s="44"/>
      <c r="Z139" s="44"/>
      <c r="AA139" s="1"/>
      <c r="AB139" s="1"/>
      <c r="AC139" s="1"/>
      <c r="AD139" s="1"/>
      <c r="AE139" s="1"/>
      <c r="AF139" s="1"/>
      <c r="AG139" s="1"/>
      <c r="AH139" s="1"/>
      <c r="AI139" s="1"/>
      <c r="AJ139" s="1"/>
      <c r="AK139" s="1"/>
      <c r="AL139" s="1"/>
    </row>
    <row r="140" spans="1:38" ht="45" customHeight="1" x14ac:dyDescent="0.25">
      <c r="A140" s="1"/>
      <c r="B140" s="1"/>
      <c r="C140" s="1"/>
      <c r="D140" s="1"/>
      <c r="E140" s="1"/>
      <c r="F140" s="1"/>
      <c r="G140" s="1"/>
      <c r="H140" s="1"/>
      <c r="I140" s="1"/>
      <c r="J140" s="41" t="s">
        <v>199</v>
      </c>
      <c r="K140" s="42" t="s">
        <v>200</v>
      </c>
      <c r="L140" s="43"/>
      <c r="M140" s="43"/>
      <c r="N140" s="43"/>
      <c r="O140" s="43"/>
      <c r="P140" s="43"/>
      <c r="Q140" s="1"/>
      <c r="R140" s="44"/>
      <c r="S140" s="44"/>
      <c r="T140" s="44"/>
      <c r="U140" s="44"/>
      <c r="V140" s="44"/>
      <c r="W140" s="44"/>
      <c r="X140" s="44"/>
      <c r="Y140" s="44"/>
      <c r="Z140" s="44"/>
      <c r="AA140" s="1"/>
      <c r="AB140" s="1"/>
      <c r="AC140" s="1"/>
      <c r="AD140" s="1"/>
      <c r="AE140" s="1"/>
      <c r="AF140" s="1"/>
      <c r="AG140" s="1"/>
      <c r="AH140" s="1"/>
      <c r="AI140" s="1"/>
      <c r="AJ140" s="1"/>
      <c r="AK140" s="1"/>
      <c r="AL140" s="1"/>
    </row>
    <row r="141" spans="1:3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spans="1:3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spans="1:3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spans="1:3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spans="1:3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spans="1:3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spans="1:3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spans="1:3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spans="1:3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spans="1:3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spans="1:3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spans="1:3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spans="1:3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spans="1:3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spans="1:3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spans="1:3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spans="1:3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spans="1:3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spans="1:3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spans="1:3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spans="1:3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spans="1:3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spans="1:3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spans="1:3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spans="1:3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spans="1:3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spans="1:3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spans="1:3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spans="1:3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spans="1:3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spans="1:3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spans="1:3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spans="1:3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spans="1:3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spans="1:3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3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spans="1:3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spans="1:3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spans="1:3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spans="1:3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spans="1:3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spans="1:3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spans="1:3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spans="1:3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spans="1:3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spans="1:3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spans="1:3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spans="1:3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spans="1:3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spans="1:3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spans="1:3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spans="1:3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spans="1:3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spans="1:3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spans="1:3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spans="1:3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spans="1:3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spans="1:3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spans="1:3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spans="1:3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spans="1:3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spans="1:3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spans="1:3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spans="1:3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spans="1:3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spans="1:3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spans="1:3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spans="1:3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spans="1:3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spans="1:3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spans="1:3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spans="1:3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spans="1:3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spans="1:3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spans="1:3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spans="1:3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spans="1:3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spans="1:3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spans="1:3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spans="1:3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spans="1:3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spans="1:3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spans="1:3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spans="1:3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spans="1:3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spans="1:3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spans="1:3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spans="1:3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spans="1:3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spans="1:3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spans="1:3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spans="1:3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spans="1:3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spans="1:3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spans="1:3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spans="1:3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spans="1:3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spans="1:3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spans="1:3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spans="1:3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spans="1:3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spans="1:3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spans="1:3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spans="1:3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3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spans="1:3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spans="1:3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spans="1:3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spans="1:3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spans="1:3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spans="1:3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spans="1:3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spans="1:3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spans="1:3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spans="1:3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spans="1:3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spans="1:3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spans="1:3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spans="1:3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spans="1:3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spans="1:3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spans="1:3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spans="1:3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spans="1:3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spans="1:3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spans="1:3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spans="1:3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spans="1:3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spans="1:3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spans="1:3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spans="1:3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spans="1:3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spans="1:3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spans="1:3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spans="1:3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spans="1:3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spans="1:3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spans="1:3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spans="1:3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spans="1:3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spans="1:3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spans="1:3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spans="1:3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spans="1:3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spans="1:3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spans="1:3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spans="1:3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spans="1:3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spans="1:3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spans="1:3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spans="1:3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spans="1:3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spans="1:3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spans="1:3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spans="1:3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spans="1:3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row r="953" spans="1:3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row>
    <row r="954" spans="1:3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row>
    <row r="955" spans="1:3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row>
    <row r="956" spans="1:3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row>
    <row r="957" spans="1:3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row>
    <row r="958" spans="1:3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row>
    <row r="959" spans="1:3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spans="1:3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spans="1:3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spans="1:3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spans="1:3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spans="1:3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spans="1:3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spans="1:3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spans="1:3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spans="1:3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row r="969" spans="1:3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spans="1:3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row>
    <row r="971" spans="1:3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row>
    <row r="972" spans="1:3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row>
    <row r="973" spans="1:3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row>
    <row r="974" spans="1:3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row>
    <row r="975" spans="1:3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row>
    <row r="976" spans="1:3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row>
    <row r="977" spans="1:3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row>
    <row r="978" spans="1:3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row>
    <row r="979" spans="1:3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row>
    <row r="980" spans="1:3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row>
    <row r="981" spans="1:3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row>
    <row r="982" spans="1:3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row>
    <row r="983" spans="1:3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row>
    <row r="984" spans="1:3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row>
    <row r="985" spans="1:3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row>
  </sheetData>
  <mergeCells count="71">
    <mergeCell ref="O7:P7"/>
    <mergeCell ref="B1:C3"/>
    <mergeCell ref="D1:P2"/>
    <mergeCell ref="Q1:R1"/>
    <mergeCell ref="Q2:R2"/>
    <mergeCell ref="D3:P3"/>
    <mergeCell ref="Q3:R3"/>
    <mergeCell ref="C7:C8"/>
    <mergeCell ref="D7:D8"/>
    <mergeCell ref="E7:E8"/>
    <mergeCell ref="F7:F8"/>
    <mergeCell ref="N7:N8"/>
    <mergeCell ref="B4:C4"/>
    <mergeCell ref="D4:J4"/>
    <mergeCell ref="K4:L4"/>
    <mergeCell ref="M4:R4"/>
    <mergeCell ref="B5:C5"/>
    <mergeCell ref="D5:J5"/>
    <mergeCell ref="K5:L5"/>
    <mergeCell ref="M5:R5"/>
    <mergeCell ref="Q7:R7"/>
    <mergeCell ref="B9:B10"/>
    <mergeCell ref="C9:C10"/>
    <mergeCell ref="D9:D10"/>
    <mergeCell ref="F9:F10"/>
    <mergeCell ref="G9:G10"/>
    <mergeCell ref="H9:H10"/>
    <mergeCell ref="I9:I10"/>
    <mergeCell ref="H7:H8"/>
    <mergeCell ref="I7:I8"/>
    <mergeCell ref="J7:J8"/>
    <mergeCell ref="K7:K8"/>
    <mergeCell ref="L7:L8"/>
    <mergeCell ref="M7:M8"/>
    <mergeCell ref="G7:G8"/>
    <mergeCell ref="B7:B8"/>
    <mergeCell ref="I11:I12"/>
    <mergeCell ref="B13:B14"/>
    <mergeCell ref="C13:C14"/>
    <mergeCell ref="D13:D14"/>
    <mergeCell ref="F13:F14"/>
    <mergeCell ref="G13:G14"/>
    <mergeCell ref="H13:H14"/>
    <mergeCell ref="I13:I14"/>
    <mergeCell ref="B11:B12"/>
    <mergeCell ref="C11:C12"/>
    <mergeCell ref="D11:D12"/>
    <mergeCell ref="F11:F12"/>
    <mergeCell ref="G11:G12"/>
    <mergeCell ref="H11:H12"/>
    <mergeCell ref="B15:B16"/>
    <mergeCell ref="C15:C16"/>
    <mergeCell ref="D15:D16"/>
    <mergeCell ref="F15:F16"/>
    <mergeCell ref="G15:G16"/>
    <mergeCell ref="I15:I16"/>
    <mergeCell ref="C18:H18"/>
    <mergeCell ref="J18:N18"/>
    <mergeCell ref="C19:D19"/>
    <mergeCell ref="G19:H19"/>
    <mergeCell ref="M19:N19"/>
    <mergeCell ref="H15:H16"/>
    <mergeCell ref="C22:D22"/>
    <mergeCell ref="G22:H22"/>
    <mergeCell ref="M22:N22"/>
    <mergeCell ref="C20:D20"/>
    <mergeCell ref="G20:H20"/>
    <mergeCell ref="M20:N20"/>
    <mergeCell ref="C21:D21"/>
    <mergeCell ref="G21:H21"/>
    <mergeCell ref="M21:N21"/>
  </mergeCells>
  <dataValidations count="3">
    <dataValidation type="list" allowBlank="1" showErrorMessage="1" sqref="D9 D11 D13 D15 D53:D55" xr:uid="{F01354FD-8B0A-4D16-A389-E03EEBAD37E5}">
      <formula1>$E$124:$E$132</formula1>
    </dataValidation>
    <dataValidation type="list" allowBlank="1" showErrorMessage="1" sqref="D4" xr:uid="{0610DA45-416E-4306-B5B4-553EA29B66E7}">
      <formula1>$J$124:$J$140</formula1>
    </dataValidation>
    <dataValidation type="list" allowBlank="1" showErrorMessage="1" sqref="I9 I11 I13 I15 I17:I58" xr:uid="{C77336E0-1A62-413A-9B06-0FF9E9020783}">
      <formula1>$I$124:$I$127</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9DD3C-43B4-4CF6-85B4-83C4D57493E5}">
  <dimension ref="A1:AL968"/>
  <sheetViews>
    <sheetView topLeftCell="A27" workbookViewId="0">
      <selection activeCell="G33" sqref="G33:H33"/>
    </sheetView>
  </sheetViews>
  <sheetFormatPr baseColWidth="10" defaultColWidth="14.42578125" defaultRowHeight="15" customHeight="1" x14ac:dyDescent="0.25"/>
  <cols>
    <col min="1" max="1" width="1.85546875" style="2" customWidth="1"/>
    <col min="2" max="2" width="4.28515625" style="2" customWidth="1"/>
    <col min="3" max="3" width="22.140625" style="2" customWidth="1"/>
    <col min="4" max="4" width="16.5703125" style="2" customWidth="1"/>
    <col min="5" max="5" width="42.85546875" style="2" customWidth="1"/>
    <col min="6" max="6" width="26.7109375" style="2" customWidth="1"/>
    <col min="7" max="7" width="12.85546875" style="2" customWidth="1"/>
    <col min="8" max="8" width="15.5703125" style="2" customWidth="1"/>
    <col min="9" max="9" width="17.42578125" style="2" customWidth="1"/>
    <col min="10" max="10" width="45.7109375" style="2" customWidth="1"/>
    <col min="11" max="11" width="32.28515625" style="2" customWidth="1"/>
    <col min="12" max="12" width="32.7109375" style="2" customWidth="1"/>
    <col min="13" max="13" width="13.5703125" style="2" customWidth="1"/>
    <col min="14" max="15" width="13.85546875" style="2" customWidth="1"/>
    <col min="16" max="16" width="20" style="2" customWidth="1"/>
    <col min="17" max="17" width="11.42578125" style="2" customWidth="1"/>
    <col min="18" max="18" width="23.140625" style="2" customWidth="1"/>
    <col min="19" max="38" width="11.42578125" style="2" customWidth="1"/>
    <col min="39" max="16384" width="14.42578125" style="2"/>
  </cols>
  <sheetData>
    <row r="1" spans="1:38" ht="21.75" customHeight="1" x14ac:dyDescent="0.25">
      <c r="A1" s="1"/>
      <c r="B1" s="198"/>
      <c r="C1" s="199"/>
      <c r="D1" s="204" t="s">
        <v>370</v>
      </c>
      <c r="E1" s="205"/>
      <c r="F1" s="205"/>
      <c r="G1" s="205"/>
      <c r="H1" s="205"/>
      <c r="I1" s="205"/>
      <c r="J1" s="205"/>
      <c r="K1" s="205"/>
      <c r="L1" s="205"/>
      <c r="M1" s="205"/>
      <c r="N1" s="205"/>
      <c r="O1" s="205"/>
      <c r="P1" s="199"/>
      <c r="Q1" s="207" t="s">
        <v>371</v>
      </c>
      <c r="R1" s="176"/>
      <c r="S1" s="1"/>
      <c r="T1" s="1"/>
      <c r="U1" s="1"/>
      <c r="V1" s="1"/>
      <c r="W1" s="1"/>
      <c r="X1" s="1"/>
      <c r="Y1" s="1"/>
      <c r="Z1" s="1"/>
      <c r="AA1" s="1"/>
      <c r="AB1" s="1"/>
      <c r="AC1" s="1"/>
      <c r="AD1" s="1"/>
      <c r="AE1" s="1"/>
      <c r="AF1" s="1"/>
      <c r="AG1" s="1"/>
      <c r="AH1" s="1"/>
      <c r="AI1" s="1"/>
      <c r="AJ1" s="1"/>
      <c r="AK1" s="1"/>
      <c r="AL1" s="1"/>
    </row>
    <row r="2" spans="1:38" ht="24" customHeight="1" x14ac:dyDescent="0.25">
      <c r="A2" s="1"/>
      <c r="B2" s="200"/>
      <c r="C2" s="201"/>
      <c r="D2" s="202"/>
      <c r="E2" s="206"/>
      <c r="F2" s="206"/>
      <c r="G2" s="206"/>
      <c r="H2" s="206"/>
      <c r="I2" s="206"/>
      <c r="J2" s="206"/>
      <c r="K2" s="206"/>
      <c r="L2" s="206"/>
      <c r="M2" s="206"/>
      <c r="N2" s="206"/>
      <c r="O2" s="206"/>
      <c r="P2" s="203"/>
      <c r="Q2" s="207" t="s">
        <v>372</v>
      </c>
      <c r="R2" s="176"/>
      <c r="S2" s="1"/>
      <c r="T2" s="1"/>
      <c r="U2" s="1"/>
      <c r="V2" s="1"/>
      <c r="W2" s="1"/>
      <c r="X2" s="1"/>
      <c r="Y2" s="1"/>
      <c r="Z2" s="1"/>
      <c r="AA2" s="1"/>
      <c r="AB2" s="1"/>
      <c r="AC2" s="1"/>
      <c r="AD2" s="1"/>
      <c r="AE2" s="1"/>
      <c r="AF2" s="1"/>
      <c r="AG2" s="1"/>
      <c r="AH2" s="1"/>
      <c r="AI2" s="1"/>
      <c r="AJ2" s="1"/>
      <c r="AK2" s="1"/>
      <c r="AL2" s="1"/>
    </row>
    <row r="3" spans="1:38" ht="28.5" customHeight="1" x14ac:dyDescent="0.25">
      <c r="A3" s="1"/>
      <c r="B3" s="202"/>
      <c r="C3" s="203"/>
      <c r="D3" s="194" t="s">
        <v>3</v>
      </c>
      <c r="E3" s="183"/>
      <c r="F3" s="183"/>
      <c r="G3" s="183"/>
      <c r="H3" s="183"/>
      <c r="I3" s="183"/>
      <c r="J3" s="183"/>
      <c r="K3" s="183"/>
      <c r="L3" s="183"/>
      <c r="M3" s="183"/>
      <c r="N3" s="183"/>
      <c r="O3" s="183"/>
      <c r="P3" s="176"/>
      <c r="Q3" s="207" t="s">
        <v>4</v>
      </c>
      <c r="R3" s="176"/>
      <c r="S3" s="1"/>
      <c r="T3" s="1"/>
      <c r="U3" s="1"/>
      <c r="V3" s="1"/>
      <c r="W3" s="1"/>
      <c r="X3" s="1"/>
      <c r="Y3" s="1"/>
      <c r="Z3" s="1"/>
      <c r="AA3" s="1"/>
      <c r="AB3" s="1"/>
      <c r="AC3" s="1"/>
      <c r="AD3" s="1"/>
      <c r="AE3" s="1"/>
      <c r="AF3" s="1"/>
      <c r="AG3" s="1"/>
      <c r="AH3" s="1"/>
      <c r="AI3" s="1"/>
      <c r="AJ3" s="1"/>
      <c r="AK3" s="1"/>
      <c r="AL3" s="1"/>
    </row>
    <row r="4" spans="1:38" ht="18.75" customHeight="1" x14ac:dyDescent="0.25">
      <c r="A4" s="1"/>
      <c r="B4" s="191" t="s">
        <v>5</v>
      </c>
      <c r="C4" s="176"/>
      <c r="D4" s="192" t="s">
        <v>370</v>
      </c>
      <c r="E4" s="183"/>
      <c r="F4" s="183"/>
      <c r="G4" s="183"/>
      <c r="H4" s="183"/>
      <c r="I4" s="183"/>
      <c r="J4" s="176"/>
      <c r="K4" s="193" t="s">
        <v>7</v>
      </c>
      <c r="L4" s="176"/>
      <c r="M4" s="191" t="s">
        <v>373</v>
      </c>
      <c r="N4" s="183"/>
      <c r="O4" s="183"/>
      <c r="P4" s="183"/>
      <c r="Q4" s="183"/>
      <c r="R4" s="176"/>
      <c r="S4" s="1"/>
      <c r="T4" s="1"/>
      <c r="U4" s="1"/>
      <c r="V4" s="1"/>
      <c r="W4" s="1"/>
      <c r="X4" s="1"/>
      <c r="Y4" s="1"/>
      <c r="Z4" s="1"/>
      <c r="AA4" s="1"/>
      <c r="AB4" s="1"/>
      <c r="AC4" s="1"/>
      <c r="AD4" s="1"/>
      <c r="AE4" s="1"/>
      <c r="AF4" s="1"/>
      <c r="AG4" s="1"/>
      <c r="AH4" s="1"/>
      <c r="AI4" s="1"/>
      <c r="AJ4" s="1"/>
      <c r="AK4" s="1"/>
      <c r="AL4" s="1"/>
    </row>
    <row r="5" spans="1:38" ht="60" customHeight="1" x14ac:dyDescent="0.25">
      <c r="A5" s="1"/>
      <c r="B5" s="194" t="s">
        <v>9</v>
      </c>
      <c r="C5" s="176"/>
      <c r="D5" s="192" t="str">
        <f>+IFERROR(VLOOKUP(D4,J137:K153,2,0)," ")</f>
        <v>Contribuir a la generación de capacidades de los ciudadanos a través del desarrollo de actividades de apropiación y transmisión de los saberes en torno a las prácticas artísticas, bajo enfoques multidisciplinares e interdisciplinares con criterios de accesibilidad, articulación intersectorial y territorial.</v>
      </c>
      <c r="E5" s="183"/>
      <c r="F5" s="183"/>
      <c r="G5" s="183"/>
      <c r="H5" s="183"/>
      <c r="I5" s="183"/>
      <c r="J5" s="176"/>
      <c r="K5" s="195" t="s">
        <v>10</v>
      </c>
      <c r="L5" s="176"/>
      <c r="M5" s="289">
        <v>43448</v>
      </c>
      <c r="N5" s="183"/>
      <c r="O5" s="183"/>
      <c r="P5" s="183"/>
      <c r="Q5" s="183"/>
      <c r="R5" s="176"/>
      <c r="S5" s="1"/>
      <c r="T5" s="1"/>
      <c r="U5" s="1"/>
      <c r="V5" s="1"/>
      <c r="W5" s="1"/>
      <c r="X5" s="1"/>
      <c r="Y5" s="1"/>
      <c r="Z5" s="1"/>
      <c r="AA5" s="1"/>
      <c r="AB5" s="1"/>
      <c r="AC5" s="1"/>
      <c r="AD5" s="1"/>
      <c r="AE5" s="1"/>
      <c r="AF5" s="1"/>
      <c r="AG5" s="1"/>
      <c r="AH5" s="1"/>
      <c r="AI5" s="1"/>
      <c r="AJ5" s="1"/>
      <c r="AK5" s="1"/>
      <c r="AL5" s="1"/>
    </row>
    <row r="6" spans="1:38" ht="15.75" customHeight="1" x14ac:dyDescent="0.25">
      <c r="A6" s="1"/>
      <c r="B6" s="1"/>
      <c r="C6" s="1"/>
      <c r="D6" s="1"/>
      <c r="E6" s="1"/>
      <c r="F6" s="1"/>
      <c r="G6" s="1"/>
      <c r="H6" s="1"/>
      <c r="I6" s="1"/>
      <c r="J6" s="1"/>
      <c r="K6" s="1"/>
      <c r="L6" s="1"/>
      <c r="M6" s="62"/>
      <c r="N6" s="1"/>
      <c r="O6" s="1"/>
      <c r="P6" s="1"/>
      <c r="Q6" s="1"/>
      <c r="R6" s="1"/>
      <c r="S6" s="1"/>
      <c r="T6" s="1"/>
      <c r="U6" s="1"/>
      <c r="V6" s="1"/>
      <c r="W6" s="1"/>
      <c r="X6" s="1"/>
      <c r="Y6" s="1"/>
      <c r="Z6" s="1"/>
      <c r="AA6" s="1"/>
      <c r="AB6" s="1"/>
      <c r="AC6" s="1"/>
      <c r="AD6" s="1"/>
      <c r="AE6" s="1"/>
      <c r="AF6" s="1"/>
      <c r="AG6" s="1"/>
      <c r="AH6" s="1"/>
      <c r="AI6" s="1"/>
      <c r="AJ6" s="1"/>
      <c r="AK6" s="1"/>
      <c r="AL6" s="1"/>
    </row>
    <row r="7" spans="1:38" ht="15" customHeight="1" x14ac:dyDescent="0.25">
      <c r="A7" s="1"/>
      <c r="B7" s="190" t="s">
        <v>11</v>
      </c>
      <c r="C7" s="190" t="s">
        <v>12</v>
      </c>
      <c r="D7" s="189" t="s">
        <v>13</v>
      </c>
      <c r="E7" s="190" t="s">
        <v>14</v>
      </c>
      <c r="F7" s="190" t="s">
        <v>15</v>
      </c>
      <c r="G7" s="190" t="s">
        <v>16</v>
      </c>
      <c r="H7" s="189" t="s">
        <v>17</v>
      </c>
      <c r="I7" s="189" t="s">
        <v>18</v>
      </c>
      <c r="J7" s="189" t="s">
        <v>19</v>
      </c>
      <c r="K7" s="190" t="s">
        <v>20</v>
      </c>
      <c r="L7" s="190" t="s">
        <v>21</v>
      </c>
      <c r="M7" s="189" t="s">
        <v>22</v>
      </c>
      <c r="N7" s="190" t="s">
        <v>23</v>
      </c>
      <c r="O7" s="197" t="s">
        <v>24</v>
      </c>
      <c r="P7" s="176"/>
      <c r="Q7" s="188" t="s">
        <v>25</v>
      </c>
      <c r="R7" s="176"/>
      <c r="S7" s="1"/>
      <c r="T7" s="1"/>
      <c r="U7" s="1"/>
      <c r="V7" s="1"/>
      <c r="W7" s="1"/>
      <c r="X7" s="1"/>
      <c r="Y7" s="1"/>
      <c r="Z7" s="1"/>
      <c r="AA7" s="1"/>
      <c r="AB7" s="1"/>
      <c r="AC7" s="1"/>
      <c r="AD7" s="1"/>
      <c r="AE7" s="1"/>
      <c r="AF7" s="1"/>
      <c r="AG7" s="1"/>
      <c r="AH7" s="1"/>
      <c r="AI7" s="1"/>
      <c r="AJ7" s="1"/>
      <c r="AK7" s="1"/>
      <c r="AL7" s="1"/>
    </row>
    <row r="8" spans="1:38" ht="15.75" customHeight="1" x14ac:dyDescent="0.25">
      <c r="A8" s="1"/>
      <c r="B8" s="181"/>
      <c r="C8" s="181"/>
      <c r="D8" s="181"/>
      <c r="E8" s="181"/>
      <c r="F8" s="181"/>
      <c r="G8" s="181"/>
      <c r="H8" s="181"/>
      <c r="I8" s="181"/>
      <c r="J8" s="181"/>
      <c r="K8" s="181"/>
      <c r="L8" s="181"/>
      <c r="M8" s="181"/>
      <c r="N8" s="181"/>
      <c r="O8" s="4" t="s">
        <v>26</v>
      </c>
      <c r="P8" s="4" t="s">
        <v>27</v>
      </c>
      <c r="Q8" s="5" t="s">
        <v>26</v>
      </c>
      <c r="R8" s="5" t="s">
        <v>27</v>
      </c>
      <c r="S8" s="1"/>
      <c r="T8" s="1"/>
      <c r="U8" s="1"/>
      <c r="V8" s="1"/>
      <c r="W8" s="1"/>
      <c r="X8" s="1"/>
      <c r="Y8" s="1"/>
      <c r="Z8" s="1"/>
      <c r="AA8" s="1"/>
      <c r="AB8" s="1"/>
      <c r="AC8" s="1"/>
      <c r="AD8" s="1"/>
      <c r="AE8" s="1"/>
      <c r="AF8" s="1"/>
      <c r="AG8" s="1"/>
      <c r="AH8" s="1"/>
      <c r="AI8" s="1"/>
      <c r="AJ8" s="1"/>
      <c r="AK8" s="1"/>
      <c r="AL8" s="1"/>
    </row>
    <row r="9" spans="1:38" ht="86.25" customHeight="1" x14ac:dyDescent="0.25">
      <c r="A9" s="1"/>
      <c r="B9" s="179">
        <v>1</v>
      </c>
      <c r="C9" s="186" t="str">
        <f>+[7]Impacto!C6</f>
        <v>Afectación en el estado de salud de los niños y niñas en el momento de la realización de las experiencias artísticas</v>
      </c>
      <c r="D9" s="179" t="s">
        <v>28</v>
      </c>
      <c r="E9" s="6" t="s">
        <v>374</v>
      </c>
      <c r="F9" s="187" t="str">
        <f>+IF(C9=0," ",VLOOKUP($C$7:$C$26,'[7]Valoración del Riesgo'!H:R,11,0))</f>
        <v>Probable</v>
      </c>
      <c r="G9" s="179" t="str">
        <f>+VLOOKUP($C$7:$C$26,[7]Impacto!C:O,13,0)</f>
        <v>Menor</v>
      </c>
      <c r="H9" s="179" t="str">
        <f>+IFERROR(VLOOKUP($B$7:B9,'[7]Desc. Impacto'!Q:U,5,0)," ")</f>
        <v>Alto</v>
      </c>
      <c r="I9" s="179" t="s">
        <v>82</v>
      </c>
      <c r="J9" s="6" t="s">
        <v>375</v>
      </c>
      <c r="K9" s="3" t="s">
        <v>376</v>
      </c>
      <c r="L9" s="6" t="s">
        <v>377</v>
      </c>
      <c r="M9" s="103">
        <v>43554</v>
      </c>
      <c r="N9" s="6" t="s">
        <v>378</v>
      </c>
      <c r="O9" s="9"/>
      <c r="P9" s="9"/>
      <c r="Q9" s="9"/>
      <c r="R9" s="9"/>
      <c r="S9" s="1"/>
      <c r="T9" s="1"/>
      <c r="U9" s="1"/>
      <c r="V9" s="1"/>
      <c r="W9" s="1"/>
      <c r="X9" s="1"/>
      <c r="Y9" s="1"/>
      <c r="Z9" s="1"/>
      <c r="AA9" s="1"/>
      <c r="AB9" s="1"/>
      <c r="AC9" s="1"/>
      <c r="AD9" s="1"/>
      <c r="AE9" s="1"/>
      <c r="AF9" s="1"/>
      <c r="AG9" s="1"/>
      <c r="AH9" s="1"/>
      <c r="AI9" s="1"/>
      <c r="AJ9" s="1"/>
      <c r="AK9" s="1"/>
      <c r="AL9" s="1"/>
    </row>
    <row r="10" spans="1:38" ht="69.75" customHeight="1" x14ac:dyDescent="0.25">
      <c r="A10" s="1"/>
      <c r="B10" s="181"/>
      <c r="C10" s="181"/>
      <c r="D10" s="181"/>
      <c r="E10" s="6" t="s">
        <v>379</v>
      </c>
      <c r="F10" s="181"/>
      <c r="G10" s="181"/>
      <c r="H10" s="181"/>
      <c r="I10" s="181"/>
      <c r="J10" s="6" t="s">
        <v>380</v>
      </c>
      <c r="K10" s="3" t="s">
        <v>96</v>
      </c>
      <c r="L10" s="6" t="s">
        <v>377</v>
      </c>
      <c r="M10" s="103">
        <v>43554</v>
      </c>
      <c r="N10" s="6" t="s">
        <v>354</v>
      </c>
      <c r="O10" s="9"/>
      <c r="P10" s="9"/>
      <c r="Q10" s="9"/>
      <c r="R10" s="9"/>
      <c r="S10" s="1"/>
      <c r="T10" s="1"/>
      <c r="U10" s="1"/>
      <c r="V10" s="1"/>
      <c r="W10" s="1"/>
      <c r="X10" s="1"/>
      <c r="Y10" s="1"/>
      <c r="Z10" s="1"/>
      <c r="AA10" s="1"/>
      <c r="AB10" s="1"/>
      <c r="AC10" s="1"/>
      <c r="AD10" s="1"/>
      <c r="AE10" s="1"/>
      <c r="AF10" s="1"/>
      <c r="AG10" s="1"/>
      <c r="AH10" s="1"/>
      <c r="AI10" s="1"/>
      <c r="AJ10" s="1"/>
      <c r="AK10" s="1"/>
      <c r="AL10" s="1"/>
    </row>
    <row r="11" spans="1:38" ht="77.25" customHeight="1" x14ac:dyDescent="0.25">
      <c r="A11" s="1"/>
      <c r="B11" s="179">
        <v>2</v>
      </c>
      <c r="C11" s="186" t="str">
        <f>+[7]Impacto!C7</f>
        <v>Baja calidad de las experiencias artísticas y sus dispositivos</v>
      </c>
      <c r="D11" s="186" t="s">
        <v>28</v>
      </c>
      <c r="E11" s="6" t="s">
        <v>381</v>
      </c>
      <c r="F11" s="187" t="str">
        <f>+IF(C11=0," ",VLOOKUP($C$7:$C$26,'[7]Valoración del Riesgo'!H:R,11,0))</f>
        <v>Posible</v>
      </c>
      <c r="G11" s="179" t="str">
        <f>+VLOOKUP($C$7:$C$26,[7]Impacto!C:O,13,0)</f>
        <v>Mayor</v>
      </c>
      <c r="H11" s="179" t="str">
        <f>+IFERROR(VLOOKUP($B$7:B11,'[7]Desc. Impacto'!Q:U,5,0)," ")</f>
        <v>Extremo</v>
      </c>
      <c r="I11" s="179" t="s">
        <v>82</v>
      </c>
      <c r="J11" s="6" t="s">
        <v>382</v>
      </c>
      <c r="K11" s="6" t="s">
        <v>96</v>
      </c>
      <c r="L11" s="6" t="s">
        <v>377</v>
      </c>
      <c r="M11" s="103">
        <v>43554</v>
      </c>
      <c r="N11" s="6" t="s">
        <v>354</v>
      </c>
      <c r="O11" s="9"/>
      <c r="P11" s="9"/>
      <c r="Q11" s="9"/>
      <c r="R11" s="9"/>
      <c r="S11" s="1"/>
      <c r="T11" s="1"/>
      <c r="U11" s="1"/>
      <c r="V11" s="1"/>
      <c r="W11" s="1"/>
      <c r="X11" s="1"/>
      <c r="Y11" s="1"/>
      <c r="Z11" s="1"/>
      <c r="AA11" s="1"/>
      <c r="AB11" s="1"/>
      <c r="AC11" s="1"/>
      <c r="AD11" s="1"/>
      <c r="AE11" s="1"/>
      <c r="AF11" s="1"/>
      <c r="AG11" s="1"/>
      <c r="AH11" s="1"/>
      <c r="AI11" s="1"/>
      <c r="AJ11" s="1"/>
      <c r="AK11" s="1"/>
      <c r="AL11" s="1"/>
    </row>
    <row r="12" spans="1:38" ht="81.75" customHeight="1" x14ac:dyDescent="0.25">
      <c r="A12" s="1"/>
      <c r="B12" s="181"/>
      <c r="C12" s="181"/>
      <c r="D12" s="181"/>
      <c r="E12" s="6" t="s">
        <v>383</v>
      </c>
      <c r="F12" s="181"/>
      <c r="G12" s="181"/>
      <c r="H12" s="181"/>
      <c r="I12" s="181"/>
      <c r="J12" s="6" t="s">
        <v>384</v>
      </c>
      <c r="K12" s="6" t="s">
        <v>385</v>
      </c>
      <c r="L12" s="6" t="s">
        <v>377</v>
      </c>
      <c r="M12" s="103">
        <v>43554</v>
      </c>
      <c r="N12" s="6" t="s">
        <v>386</v>
      </c>
      <c r="O12" s="9"/>
      <c r="P12" s="9"/>
      <c r="Q12" s="9"/>
      <c r="R12" s="9"/>
      <c r="S12" s="1"/>
      <c r="T12" s="1"/>
      <c r="U12" s="1"/>
      <c r="V12" s="1"/>
      <c r="W12" s="1"/>
      <c r="X12" s="1"/>
      <c r="Y12" s="1"/>
      <c r="Z12" s="1"/>
      <c r="AA12" s="1"/>
      <c r="AB12" s="1"/>
      <c r="AC12" s="1"/>
      <c r="AD12" s="1"/>
      <c r="AE12" s="1"/>
      <c r="AF12" s="1"/>
      <c r="AG12" s="1"/>
      <c r="AH12" s="1"/>
      <c r="AI12" s="1"/>
      <c r="AJ12" s="1"/>
      <c r="AK12" s="1"/>
      <c r="AL12" s="1"/>
    </row>
    <row r="13" spans="1:38" ht="70.5" customHeight="1" x14ac:dyDescent="0.25">
      <c r="A13" s="1"/>
      <c r="B13" s="179">
        <v>3</v>
      </c>
      <c r="C13" s="186" t="str">
        <f>+[7]Impacto!C8</f>
        <v>Experiencias artísticas desarrolladas en espacios inadecuados para la primera infancia</v>
      </c>
      <c r="D13" s="186" t="s">
        <v>80</v>
      </c>
      <c r="E13" s="6" t="s">
        <v>387</v>
      </c>
      <c r="F13" s="187" t="str">
        <f>+IF(C13=0," ",VLOOKUP($C$7:$C$26,'[7]Valoración del Riesgo'!H:R,11,0))</f>
        <v>Probable</v>
      </c>
      <c r="G13" s="179" t="str">
        <f>+VLOOKUP($C$7:$C$26,[7]Impacto!C:O,13,0)</f>
        <v>Moderado</v>
      </c>
      <c r="H13" s="179" t="str">
        <f>+IFERROR(VLOOKUP($B$7:B13,'[7]Desc. Impacto'!Q:U,5,0)," ")</f>
        <v>Alto</v>
      </c>
      <c r="I13" s="179" t="s">
        <v>82</v>
      </c>
      <c r="J13" s="6" t="s">
        <v>388</v>
      </c>
      <c r="K13" s="104" t="s">
        <v>96</v>
      </c>
      <c r="L13" s="186" t="s">
        <v>377</v>
      </c>
      <c r="M13" s="328">
        <v>43554</v>
      </c>
      <c r="N13" s="6" t="s">
        <v>354</v>
      </c>
      <c r="O13" s="9"/>
      <c r="P13" s="9"/>
      <c r="Q13" s="9"/>
      <c r="R13" s="9"/>
      <c r="S13" s="1"/>
      <c r="T13" s="1"/>
      <c r="U13" s="1"/>
      <c r="V13" s="1"/>
      <c r="W13" s="1"/>
      <c r="X13" s="1"/>
      <c r="Y13" s="1"/>
      <c r="Z13" s="1"/>
      <c r="AA13" s="1"/>
      <c r="AB13" s="1"/>
      <c r="AC13" s="1"/>
      <c r="AD13" s="1"/>
      <c r="AE13" s="1"/>
      <c r="AF13" s="1"/>
      <c r="AG13" s="1"/>
      <c r="AH13" s="1"/>
      <c r="AI13" s="1"/>
      <c r="AJ13" s="1"/>
      <c r="AK13" s="1"/>
      <c r="AL13" s="1"/>
    </row>
    <row r="14" spans="1:38" ht="107.25" customHeight="1" x14ac:dyDescent="0.25">
      <c r="A14" s="1"/>
      <c r="B14" s="181"/>
      <c r="C14" s="181"/>
      <c r="D14" s="181"/>
      <c r="E14" s="6" t="s">
        <v>389</v>
      </c>
      <c r="F14" s="181"/>
      <c r="G14" s="181"/>
      <c r="H14" s="181"/>
      <c r="I14" s="181"/>
      <c r="J14" s="6" t="s">
        <v>390</v>
      </c>
      <c r="K14" s="105" t="s">
        <v>96</v>
      </c>
      <c r="L14" s="181"/>
      <c r="M14" s="181"/>
      <c r="N14" s="6" t="s">
        <v>354</v>
      </c>
      <c r="O14" s="9"/>
      <c r="P14" s="9"/>
      <c r="Q14" s="9"/>
      <c r="R14" s="9"/>
      <c r="S14" s="1"/>
      <c r="T14" s="1"/>
      <c r="U14" s="1"/>
      <c r="V14" s="1"/>
      <c r="W14" s="1"/>
      <c r="X14" s="1"/>
      <c r="Y14" s="1"/>
      <c r="Z14" s="1"/>
      <c r="AA14" s="1"/>
      <c r="AB14" s="1"/>
      <c r="AC14" s="1"/>
      <c r="AD14" s="1"/>
      <c r="AE14" s="1"/>
      <c r="AF14" s="1"/>
      <c r="AG14" s="1"/>
      <c r="AH14" s="1"/>
      <c r="AI14" s="1"/>
      <c r="AJ14" s="1"/>
      <c r="AK14" s="1"/>
      <c r="AL14" s="1"/>
    </row>
    <row r="15" spans="1:38" ht="69.75" customHeight="1" x14ac:dyDescent="0.25">
      <c r="A15" s="1"/>
      <c r="B15" s="106">
        <v>4</v>
      </c>
      <c r="C15" s="104" t="str">
        <f>+[7]Impacto!C9</f>
        <v xml:space="preserve">Renuncias de contratistas en el transcurso del año </v>
      </c>
      <c r="D15" s="104" t="s">
        <v>165</v>
      </c>
      <c r="E15" s="104" t="s">
        <v>391</v>
      </c>
      <c r="F15" s="107" t="str">
        <f>+IF(C15=0," ",VLOOKUP($C$7:$C$26,'[7]Valoración del Riesgo'!H:R,11,0))</f>
        <v>Improbable</v>
      </c>
      <c r="G15" s="106" t="str">
        <f>+VLOOKUP($C$7:$C$26,[7]Impacto!C:O,13,0)</f>
        <v>Moderado</v>
      </c>
      <c r="H15" s="106" t="str">
        <f>+IFERROR(VLOOKUP($B$7:B15,'[7]Desc. Impacto'!Q:U,5,0)," ")</f>
        <v>Moderado</v>
      </c>
      <c r="I15" s="106" t="s">
        <v>82</v>
      </c>
      <c r="J15" s="104" t="s">
        <v>392</v>
      </c>
      <c r="K15" s="106" t="s">
        <v>96</v>
      </c>
      <c r="L15" s="104" t="s">
        <v>377</v>
      </c>
      <c r="M15" s="108">
        <v>43554</v>
      </c>
      <c r="N15" s="104" t="s">
        <v>354</v>
      </c>
      <c r="O15" s="9"/>
      <c r="P15" s="9"/>
      <c r="Q15" s="9"/>
      <c r="R15" s="9"/>
      <c r="S15" s="1"/>
      <c r="T15" s="1"/>
      <c r="U15" s="1"/>
      <c r="V15" s="1"/>
      <c r="W15" s="1"/>
      <c r="X15" s="1"/>
      <c r="Y15" s="1"/>
      <c r="Z15" s="1"/>
      <c r="AA15" s="1"/>
      <c r="AB15" s="1"/>
      <c r="AC15" s="1"/>
      <c r="AD15" s="1"/>
      <c r="AE15" s="1"/>
      <c r="AF15" s="1"/>
      <c r="AG15" s="1"/>
      <c r="AH15" s="1"/>
      <c r="AI15" s="1"/>
      <c r="AJ15" s="1"/>
      <c r="AK15" s="1"/>
      <c r="AL15" s="1"/>
    </row>
    <row r="16" spans="1:38" ht="89.25" customHeight="1" x14ac:dyDescent="0.25">
      <c r="A16" s="1"/>
      <c r="B16" s="179">
        <v>5</v>
      </c>
      <c r="C16" s="186" t="str">
        <f>+[7]Impacto!C10</f>
        <v>Afectaciones de seguridad de los equipos en territorio por atención en lugares de altos niveles de vulnerabilidad</v>
      </c>
      <c r="D16" s="186" t="s">
        <v>28</v>
      </c>
      <c r="E16" s="186" t="s">
        <v>393</v>
      </c>
      <c r="F16" s="187" t="str">
        <f>+IF(C16=0," ",VLOOKUP($C$7:$C$26,'[7]Valoración del Riesgo'!H:R,11,0))</f>
        <v>Casi Seguro</v>
      </c>
      <c r="G16" s="179" t="str">
        <f>+VLOOKUP($C$7:$C$26,[7]Impacto!C:O,13,0)</f>
        <v>Mayor</v>
      </c>
      <c r="H16" s="179" t="str">
        <f>+IFERROR(VLOOKUP($B$7:B16,'[7]Desc. Impacto'!Q:U,5,0)," ")</f>
        <v>Extremo</v>
      </c>
      <c r="I16" s="179" t="s">
        <v>82</v>
      </c>
      <c r="J16" s="6" t="s">
        <v>394</v>
      </c>
      <c r="K16" s="6" t="s">
        <v>96</v>
      </c>
      <c r="L16" s="186" t="s">
        <v>377</v>
      </c>
      <c r="M16" s="328">
        <v>43554</v>
      </c>
      <c r="N16" s="6" t="s">
        <v>354</v>
      </c>
      <c r="O16" s="9"/>
      <c r="P16" s="9"/>
      <c r="Q16" s="9"/>
      <c r="R16" s="9"/>
      <c r="S16" s="1"/>
      <c r="T16" s="1"/>
      <c r="U16" s="1"/>
      <c r="V16" s="1"/>
      <c r="W16" s="1"/>
      <c r="X16" s="1"/>
      <c r="Y16" s="1"/>
      <c r="Z16" s="1"/>
      <c r="AA16" s="1"/>
      <c r="AB16" s="1"/>
      <c r="AC16" s="1"/>
      <c r="AD16" s="1"/>
      <c r="AE16" s="1"/>
      <c r="AF16" s="1"/>
      <c r="AG16" s="1"/>
      <c r="AH16" s="1"/>
      <c r="AI16" s="1"/>
      <c r="AJ16" s="1"/>
      <c r="AK16" s="1"/>
      <c r="AL16" s="1"/>
    </row>
    <row r="17" spans="1:38" ht="89.25" customHeight="1" x14ac:dyDescent="0.25">
      <c r="A17" s="1"/>
      <c r="B17" s="180"/>
      <c r="C17" s="180"/>
      <c r="D17" s="180"/>
      <c r="E17" s="181"/>
      <c r="F17" s="180"/>
      <c r="G17" s="180"/>
      <c r="H17" s="180"/>
      <c r="I17" s="180"/>
      <c r="J17" s="6" t="s">
        <v>395</v>
      </c>
      <c r="K17" s="6" t="s">
        <v>96</v>
      </c>
      <c r="L17" s="180"/>
      <c r="M17" s="180"/>
      <c r="N17" s="6" t="s">
        <v>354</v>
      </c>
      <c r="O17" s="9"/>
      <c r="P17" s="9"/>
      <c r="Q17" s="9"/>
      <c r="R17" s="9"/>
      <c r="S17" s="1"/>
      <c r="T17" s="1"/>
      <c r="U17" s="1"/>
      <c r="V17" s="1"/>
      <c r="W17" s="1"/>
      <c r="X17" s="1"/>
      <c r="Y17" s="1"/>
      <c r="Z17" s="1"/>
      <c r="AA17" s="1"/>
      <c r="AB17" s="1"/>
      <c r="AC17" s="1"/>
      <c r="AD17" s="1"/>
      <c r="AE17" s="1"/>
      <c r="AF17" s="1"/>
      <c r="AG17" s="1"/>
      <c r="AH17" s="1"/>
      <c r="AI17" s="1"/>
      <c r="AJ17" s="1"/>
      <c r="AK17" s="1"/>
      <c r="AL17" s="1"/>
    </row>
    <row r="18" spans="1:38" ht="79.5" customHeight="1" x14ac:dyDescent="0.25">
      <c r="A18" s="1"/>
      <c r="B18" s="181"/>
      <c r="C18" s="181"/>
      <c r="D18" s="181"/>
      <c r="E18" s="6" t="s">
        <v>396</v>
      </c>
      <c r="F18" s="181"/>
      <c r="G18" s="181"/>
      <c r="H18" s="181"/>
      <c r="I18" s="181"/>
      <c r="J18" s="6" t="s">
        <v>397</v>
      </c>
      <c r="K18" s="6" t="s">
        <v>398</v>
      </c>
      <c r="L18" s="181"/>
      <c r="M18" s="181"/>
      <c r="N18" s="6" t="s">
        <v>399</v>
      </c>
      <c r="O18" s="9"/>
      <c r="P18" s="9"/>
      <c r="Q18" s="9"/>
      <c r="R18" s="9"/>
      <c r="S18" s="1"/>
      <c r="T18" s="1"/>
      <c r="U18" s="1"/>
      <c r="V18" s="1"/>
      <c r="W18" s="1"/>
      <c r="X18" s="1"/>
      <c r="Y18" s="1"/>
      <c r="Z18" s="1"/>
      <c r="AA18" s="1"/>
      <c r="AB18" s="1"/>
      <c r="AC18" s="1"/>
      <c r="AD18" s="1"/>
      <c r="AE18" s="1"/>
      <c r="AF18" s="1"/>
      <c r="AG18" s="1"/>
      <c r="AH18" s="1"/>
      <c r="AI18" s="1"/>
      <c r="AJ18" s="1"/>
      <c r="AK18" s="1"/>
      <c r="AL18" s="1"/>
    </row>
    <row r="19" spans="1:38" ht="78" customHeight="1" x14ac:dyDescent="0.25">
      <c r="A19" s="1"/>
      <c r="B19" s="179">
        <v>6</v>
      </c>
      <c r="C19" s="186" t="str">
        <f>+[7]Impacto!C11</f>
        <v xml:space="preserve">Ocurrencia de accidentes leves y graves en las instalaciones de funcionamiento del proyecto  o en actividades institucionales </v>
      </c>
      <c r="D19" s="186" t="s">
        <v>28</v>
      </c>
      <c r="E19" s="109" t="s">
        <v>400</v>
      </c>
      <c r="F19" s="187" t="str">
        <f>+IF(C19=0," ",VLOOKUP($C$7:$C$26,'[7]Valoración del Riesgo'!H:R,11,0))</f>
        <v>Posible</v>
      </c>
      <c r="G19" s="179" t="str">
        <f>+VLOOKUP($C$7:$C$26,[7]Impacto!C:O,13,0)</f>
        <v>Catastrófico</v>
      </c>
      <c r="H19" s="179" t="str">
        <f>+IFERROR(VLOOKUP($B$7:B19,'[7]Desc. Impacto'!Q:U,5,0)," ")</f>
        <v>Extremo</v>
      </c>
      <c r="I19" s="179" t="s">
        <v>82</v>
      </c>
      <c r="J19" s="6" t="s">
        <v>401</v>
      </c>
      <c r="K19" s="104" t="s">
        <v>402</v>
      </c>
      <c r="L19" s="186" t="s">
        <v>377</v>
      </c>
      <c r="M19" s="328">
        <v>43554</v>
      </c>
      <c r="N19" s="6" t="s">
        <v>403</v>
      </c>
      <c r="O19" s="9"/>
      <c r="P19" s="9"/>
      <c r="Q19" s="9"/>
      <c r="R19" s="9"/>
      <c r="S19" s="1"/>
      <c r="T19" s="1"/>
      <c r="U19" s="1"/>
      <c r="V19" s="1"/>
      <c r="W19" s="1"/>
      <c r="X19" s="1"/>
      <c r="Y19" s="1"/>
      <c r="Z19" s="1"/>
      <c r="AA19" s="1"/>
      <c r="AB19" s="1"/>
      <c r="AC19" s="1"/>
      <c r="AD19" s="1"/>
      <c r="AE19" s="1"/>
      <c r="AF19" s="1"/>
      <c r="AG19" s="1"/>
      <c r="AH19" s="1"/>
      <c r="AI19" s="1"/>
      <c r="AJ19" s="1"/>
      <c r="AK19" s="1"/>
      <c r="AL19" s="1"/>
    </row>
    <row r="20" spans="1:38" ht="78" customHeight="1" x14ac:dyDescent="0.25">
      <c r="A20" s="1"/>
      <c r="B20" s="180"/>
      <c r="C20" s="180"/>
      <c r="D20" s="180"/>
      <c r="E20" s="6" t="s">
        <v>404</v>
      </c>
      <c r="F20" s="180"/>
      <c r="G20" s="180"/>
      <c r="H20" s="180"/>
      <c r="I20" s="180"/>
      <c r="J20" s="186" t="s">
        <v>405</v>
      </c>
      <c r="K20" s="329" t="s">
        <v>406</v>
      </c>
      <c r="L20" s="180"/>
      <c r="M20" s="180"/>
      <c r="N20" s="329" t="s">
        <v>407</v>
      </c>
      <c r="O20" s="9"/>
      <c r="P20" s="9"/>
      <c r="Q20" s="9"/>
      <c r="R20" s="9"/>
      <c r="S20" s="1"/>
      <c r="T20" s="1"/>
      <c r="U20" s="1"/>
      <c r="V20" s="1"/>
      <c r="W20" s="1"/>
      <c r="X20" s="1"/>
      <c r="Y20" s="1"/>
      <c r="Z20" s="1"/>
      <c r="AA20" s="1"/>
      <c r="AB20" s="1"/>
      <c r="AC20" s="1"/>
      <c r="AD20" s="1"/>
      <c r="AE20" s="1"/>
      <c r="AF20" s="1"/>
      <c r="AG20" s="1"/>
      <c r="AH20" s="1"/>
      <c r="AI20" s="1"/>
      <c r="AJ20" s="1"/>
      <c r="AK20" s="1"/>
      <c r="AL20" s="1"/>
    </row>
    <row r="21" spans="1:38" ht="80.25" customHeight="1" x14ac:dyDescent="0.25">
      <c r="A21" s="1"/>
      <c r="B21" s="181"/>
      <c r="C21" s="181"/>
      <c r="D21" s="181"/>
      <c r="E21" s="6" t="s">
        <v>408</v>
      </c>
      <c r="F21" s="181"/>
      <c r="G21" s="181"/>
      <c r="H21" s="181"/>
      <c r="I21" s="181"/>
      <c r="J21" s="181"/>
      <c r="K21" s="181"/>
      <c r="L21" s="181"/>
      <c r="M21" s="181"/>
      <c r="N21" s="181"/>
      <c r="O21" s="9"/>
      <c r="P21" s="9"/>
      <c r="Q21" s="9"/>
      <c r="R21" s="9"/>
      <c r="S21" s="1"/>
      <c r="T21" s="1"/>
      <c r="U21" s="1"/>
      <c r="V21" s="1"/>
      <c r="W21" s="1"/>
      <c r="X21" s="1"/>
      <c r="Y21" s="1"/>
      <c r="Z21" s="1"/>
      <c r="AA21" s="1"/>
      <c r="AB21" s="1"/>
      <c r="AC21" s="1"/>
      <c r="AD21" s="1"/>
      <c r="AE21" s="1"/>
      <c r="AF21" s="1"/>
      <c r="AG21" s="1"/>
      <c r="AH21" s="1"/>
      <c r="AI21" s="1"/>
      <c r="AJ21" s="1"/>
      <c r="AK21" s="1"/>
      <c r="AL21" s="1"/>
    </row>
    <row r="22" spans="1:38" ht="60.75" customHeight="1" x14ac:dyDescent="0.25">
      <c r="A22" s="1"/>
      <c r="B22" s="179">
        <v>7</v>
      </c>
      <c r="C22" s="186" t="str">
        <f>+[7]Impacto!C12</f>
        <v>Tráfico de influencias para la adjudicación de contratos</v>
      </c>
      <c r="D22" s="186" t="s">
        <v>164</v>
      </c>
      <c r="E22" s="186" t="s">
        <v>409</v>
      </c>
      <c r="F22" s="187" t="str">
        <f>+IF(C22=0," ",VLOOKUP($C$7:$C$26,'[7]Valoración del Riesgo'!H:R,11,0))</f>
        <v>Improbable</v>
      </c>
      <c r="G22" s="179" t="str">
        <f>+VLOOKUP($C$7:$C$26,[7]Impacto!C:O,13,0)</f>
        <v>Mayor</v>
      </c>
      <c r="H22" s="179" t="str">
        <f>+IFERROR(VLOOKUP($B$7:B22,'[7]Desc. Impacto'!Q:U,5,0)," ")</f>
        <v>Alto</v>
      </c>
      <c r="I22" s="179" t="s">
        <v>82</v>
      </c>
      <c r="J22" s="186" t="s">
        <v>410</v>
      </c>
      <c r="K22" s="186" t="s">
        <v>411</v>
      </c>
      <c r="L22" s="186" t="s">
        <v>377</v>
      </c>
      <c r="M22" s="328">
        <v>43554</v>
      </c>
      <c r="N22" s="186" t="s">
        <v>412</v>
      </c>
      <c r="O22" s="9"/>
      <c r="P22" s="9"/>
      <c r="Q22" s="9"/>
      <c r="R22" s="9"/>
      <c r="S22" s="1"/>
      <c r="T22" s="1"/>
      <c r="U22" s="1"/>
      <c r="V22" s="1"/>
      <c r="W22" s="1"/>
      <c r="X22" s="1"/>
      <c r="Y22" s="1"/>
      <c r="Z22" s="1"/>
      <c r="AA22" s="1"/>
      <c r="AB22" s="1"/>
      <c r="AC22" s="1"/>
      <c r="AD22" s="1"/>
      <c r="AE22" s="1"/>
      <c r="AF22" s="1"/>
      <c r="AG22" s="1"/>
      <c r="AH22" s="1"/>
      <c r="AI22" s="1"/>
      <c r="AJ22" s="1"/>
      <c r="AK22" s="1"/>
      <c r="AL22" s="1"/>
    </row>
    <row r="23" spans="1:38" ht="58.5" customHeight="1" x14ac:dyDescent="0.25">
      <c r="A23" s="1"/>
      <c r="B23" s="181"/>
      <c r="C23" s="181"/>
      <c r="D23" s="181"/>
      <c r="E23" s="181"/>
      <c r="F23" s="181"/>
      <c r="G23" s="181"/>
      <c r="H23" s="181"/>
      <c r="I23" s="181"/>
      <c r="J23" s="181"/>
      <c r="K23" s="181"/>
      <c r="L23" s="181"/>
      <c r="M23" s="181"/>
      <c r="N23" s="181"/>
      <c r="O23" s="9"/>
      <c r="P23" s="9"/>
      <c r="Q23" s="9"/>
      <c r="R23" s="9"/>
      <c r="S23" s="1"/>
      <c r="T23" s="1"/>
      <c r="U23" s="1"/>
      <c r="V23" s="1"/>
      <c r="W23" s="1"/>
      <c r="X23" s="1"/>
      <c r="Y23" s="1"/>
      <c r="Z23" s="1"/>
      <c r="AA23" s="1"/>
      <c r="AB23" s="1"/>
      <c r="AC23" s="1"/>
      <c r="AD23" s="1"/>
      <c r="AE23" s="1"/>
      <c r="AF23" s="1"/>
      <c r="AG23" s="1"/>
      <c r="AH23" s="1"/>
      <c r="AI23" s="1"/>
      <c r="AJ23" s="1"/>
      <c r="AK23" s="1"/>
      <c r="AL23" s="1"/>
    </row>
    <row r="24" spans="1:38" ht="57" customHeight="1" x14ac:dyDescent="0.25">
      <c r="A24" s="1"/>
      <c r="B24" s="179">
        <v>8</v>
      </c>
      <c r="C24" s="186" t="str">
        <f>+[7]Impacto!C13</f>
        <v>Supervisión desleal de contratos realizados en el proyecto</v>
      </c>
      <c r="D24" s="186" t="s">
        <v>164</v>
      </c>
      <c r="E24" s="6" t="s">
        <v>413</v>
      </c>
      <c r="F24" s="179" t="s">
        <v>140</v>
      </c>
      <c r="G24" s="179" t="str">
        <f>+VLOOKUP($C$7:$C$26,[7]Impacto!C:O,13,0)</f>
        <v>Catastrófico</v>
      </c>
      <c r="H24" s="179" t="str">
        <f>+IFERROR(VLOOKUP($B$7:B24,'[7]Desc. Impacto'!Q:U,5,0)," ")</f>
        <v>Extremo</v>
      </c>
      <c r="I24" s="179" t="s">
        <v>82</v>
      </c>
      <c r="J24" s="6" t="s">
        <v>414</v>
      </c>
      <c r="K24" s="106" t="s">
        <v>415</v>
      </c>
      <c r="L24" s="186" t="s">
        <v>377</v>
      </c>
      <c r="M24" s="328">
        <v>43554</v>
      </c>
      <c r="N24" s="6" t="s">
        <v>354</v>
      </c>
      <c r="O24" s="9"/>
      <c r="P24" s="9"/>
      <c r="Q24" s="9"/>
      <c r="R24" s="9"/>
      <c r="S24" s="1"/>
      <c r="T24" s="1"/>
      <c r="U24" s="1"/>
      <c r="V24" s="1"/>
      <c r="W24" s="1"/>
      <c r="X24" s="1"/>
      <c r="Y24" s="1"/>
      <c r="Z24" s="1"/>
      <c r="AA24" s="1"/>
      <c r="AB24" s="1"/>
      <c r="AC24" s="1"/>
      <c r="AD24" s="1"/>
      <c r="AE24" s="1"/>
      <c r="AF24" s="1"/>
      <c r="AG24" s="1"/>
      <c r="AH24" s="1"/>
      <c r="AI24" s="1"/>
      <c r="AJ24" s="1"/>
      <c r="AK24" s="1"/>
      <c r="AL24" s="1"/>
    </row>
    <row r="25" spans="1:38" ht="77.25" customHeight="1" x14ac:dyDescent="0.25">
      <c r="A25" s="1"/>
      <c r="B25" s="180"/>
      <c r="C25" s="180"/>
      <c r="D25" s="180"/>
      <c r="E25" s="186" t="s">
        <v>416</v>
      </c>
      <c r="F25" s="180"/>
      <c r="G25" s="180"/>
      <c r="H25" s="180"/>
      <c r="I25" s="180"/>
      <c r="J25" s="6" t="s">
        <v>417</v>
      </c>
      <c r="K25" s="6" t="s">
        <v>418</v>
      </c>
      <c r="L25" s="180"/>
      <c r="M25" s="180"/>
      <c r="N25" s="6" t="s">
        <v>419</v>
      </c>
      <c r="O25" s="9"/>
      <c r="P25" s="9"/>
      <c r="Q25" s="9"/>
      <c r="R25" s="9"/>
      <c r="S25" s="1"/>
      <c r="T25" s="1"/>
      <c r="U25" s="1"/>
      <c r="V25" s="1"/>
      <c r="W25" s="1"/>
      <c r="X25" s="1"/>
      <c r="Y25" s="1"/>
      <c r="Z25" s="1"/>
      <c r="AA25" s="1"/>
      <c r="AB25" s="1"/>
      <c r="AC25" s="1"/>
      <c r="AD25" s="1"/>
      <c r="AE25" s="1"/>
      <c r="AF25" s="1"/>
      <c r="AG25" s="1"/>
      <c r="AH25" s="1"/>
      <c r="AI25" s="1"/>
      <c r="AJ25" s="1"/>
      <c r="AK25" s="1"/>
      <c r="AL25" s="1"/>
    </row>
    <row r="26" spans="1:38" ht="77.25" customHeight="1" x14ac:dyDescent="0.25">
      <c r="A26" s="1"/>
      <c r="B26" s="181"/>
      <c r="C26" s="181"/>
      <c r="D26" s="181"/>
      <c r="E26" s="181"/>
      <c r="F26" s="181"/>
      <c r="G26" s="181"/>
      <c r="H26" s="181"/>
      <c r="I26" s="181"/>
      <c r="J26" s="110" t="s">
        <v>420</v>
      </c>
      <c r="K26" s="111" t="s">
        <v>421</v>
      </c>
      <c r="L26" s="181"/>
      <c r="M26" s="181"/>
      <c r="N26" s="6" t="s">
        <v>421</v>
      </c>
      <c r="O26" s="9"/>
      <c r="P26" s="9"/>
      <c r="Q26" s="9"/>
      <c r="R26" s="9"/>
      <c r="S26" s="1"/>
      <c r="T26" s="1"/>
      <c r="U26" s="1"/>
      <c r="V26" s="1"/>
      <c r="W26" s="1"/>
      <c r="X26" s="1"/>
      <c r="Y26" s="1"/>
      <c r="Z26" s="1"/>
      <c r="AA26" s="1"/>
      <c r="AB26" s="1"/>
      <c r="AC26" s="1"/>
      <c r="AD26" s="1"/>
      <c r="AE26" s="1"/>
      <c r="AF26" s="1"/>
      <c r="AG26" s="1"/>
      <c r="AH26" s="1"/>
      <c r="AI26" s="1"/>
      <c r="AJ26" s="1"/>
      <c r="AK26" s="1"/>
      <c r="AL26" s="1"/>
    </row>
    <row r="27" spans="1:38" ht="60.75" customHeight="1" x14ac:dyDescent="0.25">
      <c r="A27" s="1"/>
      <c r="B27" s="179">
        <v>9</v>
      </c>
      <c r="C27" s="186" t="s">
        <v>422</v>
      </c>
      <c r="D27" s="186" t="s">
        <v>28</v>
      </c>
      <c r="E27" s="6" t="s">
        <v>423</v>
      </c>
      <c r="F27" s="3" t="s">
        <v>504</v>
      </c>
      <c r="G27" s="3" t="s">
        <v>505</v>
      </c>
      <c r="H27" s="3" t="s">
        <v>142</v>
      </c>
      <c r="I27" s="3" t="s">
        <v>82</v>
      </c>
      <c r="J27" s="105" t="s">
        <v>424</v>
      </c>
      <c r="K27" s="3" t="s">
        <v>425</v>
      </c>
      <c r="L27" s="6" t="s">
        <v>426</v>
      </c>
      <c r="M27" s="328">
        <v>43554</v>
      </c>
      <c r="N27" s="6" t="s">
        <v>427</v>
      </c>
      <c r="O27" s="112"/>
      <c r="P27" s="112"/>
      <c r="Q27" s="112"/>
      <c r="R27" s="112"/>
      <c r="S27" s="1"/>
      <c r="T27" s="1"/>
      <c r="U27" s="1"/>
      <c r="V27" s="1"/>
      <c r="W27" s="1"/>
      <c r="X27" s="1"/>
      <c r="Y27" s="1"/>
      <c r="Z27" s="1"/>
      <c r="AA27" s="1"/>
      <c r="AB27" s="1"/>
      <c r="AC27" s="1"/>
      <c r="AD27" s="1"/>
      <c r="AE27" s="1"/>
      <c r="AF27" s="1"/>
      <c r="AG27" s="1"/>
      <c r="AH27" s="1"/>
      <c r="AI27" s="1"/>
      <c r="AJ27" s="1"/>
      <c r="AK27" s="1"/>
      <c r="AL27" s="1"/>
    </row>
    <row r="28" spans="1:38" ht="60.75" customHeight="1" x14ac:dyDescent="0.25">
      <c r="A28" s="1"/>
      <c r="B28" s="181"/>
      <c r="C28" s="181"/>
      <c r="D28" s="181"/>
      <c r="E28" s="6" t="s">
        <v>428</v>
      </c>
      <c r="F28" s="3" t="s">
        <v>140</v>
      </c>
      <c r="G28" s="3" t="s">
        <v>505</v>
      </c>
      <c r="H28" s="3" t="s">
        <v>142</v>
      </c>
      <c r="I28" s="3" t="s">
        <v>82</v>
      </c>
      <c r="J28" s="105" t="s">
        <v>429</v>
      </c>
      <c r="K28" s="3" t="s">
        <v>430</v>
      </c>
      <c r="L28" s="6" t="s">
        <v>426</v>
      </c>
      <c r="M28" s="181"/>
      <c r="N28" s="6" t="s">
        <v>419</v>
      </c>
      <c r="O28" s="112"/>
      <c r="P28" s="112"/>
      <c r="Q28" s="112"/>
      <c r="R28" s="112"/>
      <c r="S28" s="1"/>
      <c r="T28" s="1"/>
      <c r="U28" s="1"/>
      <c r="V28" s="1"/>
      <c r="W28" s="1"/>
      <c r="X28" s="1"/>
      <c r="Y28" s="1"/>
      <c r="Z28" s="1"/>
      <c r="AA28" s="1"/>
      <c r="AB28" s="1"/>
      <c r="AC28" s="1"/>
      <c r="AD28" s="1"/>
      <c r="AE28" s="1"/>
      <c r="AF28" s="1"/>
      <c r="AG28" s="1"/>
      <c r="AH28" s="1"/>
      <c r="AI28" s="1"/>
      <c r="AJ28" s="1"/>
      <c r="AK28" s="1"/>
      <c r="AL28" s="1"/>
    </row>
    <row r="29" spans="1:38" ht="13.5" customHeight="1" x14ac:dyDescent="0.25">
      <c r="A29" s="1"/>
      <c r="B29" s="1"/>
      <c r="C29" s="113"/>
      <c r="D29" s="113"/>
      <c r="E29" s="113"/>
      <c r="F29" s="113"/>
      <c r="G29" s="113"/>
      <c r="H29" s="113"/>
      <c r="I29" s="1"/>
      <c r="J29" s="113"/>
      <c r="K29" s="113"/>
      <c r="L29" s="113"/>
      <c r="M29" s="29"/>
      <c r="N29" s="113"/>
      <c r="O29" s="1"/>
      <c r="P29" s="1"/>
      <c r="Q29" s="1"/>
      <c r="R29" s="1"/>
      <c r="S29" s="1"/>
      <c r="T29" s="1"/>
      <c r="U29" s="1"/>
      <c r="V29" s="1"/>
      <c r="W29" s="1"/>
      <c r="X29" s="1"/>
      <c r="Y29" s="1"/>
      <c r="Z29" s="1"/>
      <c r="AA29" s="1"/>
      <c r="AB29" s="1"/>
      <c r="AC29" s="1"/>
      <c r="AD29" s="1"/>
      <c r="AE29" s="1"/>
      <c r="AF29" s="1"/>
      <c r="AG29" s="1"/>
      <c r="AH29" s="1"/>
      <c r="AI29" s="1"/>
      <c r="AJ29" s="1"/>
      <c r="AK29" s="1"/>
      <c r="AL29" s="1"/>
    </row>
    <row r="30" spans="1:38" ht="13.5" customHeight="1" x14ac:dyDescent="0.25">
      <c r="A30" s="1"/>
      <c r="B30" s="1"/>
      <c r="C30" s="113"/>
      <c r="D30" s="113"/>
      <c r="E30" s="113"/>
      <c r="F30" s="113"/>
      <c r="G30" s="113"/>
      <c r="H30" s="113"/>
      <c r="I30" s="1"/>
      <c r="J30" s="113"/>
      <c r="K30" s="113"/>
      <c r="L30" s="113"/>
      <c r="M30" s="29"/>
      <c r="N30" s="113"/>
      <c r="O30" s="1"/>
      <c r="P30" s="1"/>
      <c r="Q30" s="1"/>
      <c r="R30" s="1"/>
      <c r="S30" s="1"/>
      <c r="T30" s="1"/>
      <c r="U30" s="1"/>
      <c r="V30" s="1"/>
      <c r="W30" s="1"/>
      <c r="X30" s="1"/>
      <c r="Y30" s="1"/>
      <c r="Z30" s="1"/>
      <c r="AA30" s="1"/>
      <c r="AB30" s="1"/>
      <c r="AC30" s="1"/>
      <c r="AD30" s="1"/>
      <c r="AE30" s="1"/>
      <c r="AF30" s="1"/>
      <c r="AG30" s="1"/>
      <c r="AH30" s="1"/>
      <c r="AI30" s="1"/>
      <c r="AJ30" s="1"/>
      <c r="AK30" s="1"/>
      <c r="AL30" s="1"/>
    </row>
    <row r="31" spans="1:38" ht="15.75" customHeight="1" x14ac:dyDescent="0.25">
      <c r="A31" s="1"/>
      <c r="B31" s="1"/>
      <c r="C31" s="182" t="s">
        <v>60</v>
      </c>
      <c r="D31" s="183"/>
      <c r="E31" s="183"/>
      <c r="F31" s="183"/>
      <c r="G31" s="183"/>
      <c r="H31" s="176"/>
      <c r="I31" s="1"/>
      <c r="J31" s="182" t="s">
        <v>61</v>
      </c>
      <c r="K31" s="183"/>
      <c r="L31" s="183"/>
      <c r="M31" s="183"/>
      <c r="N31" s="176"/>
      <c r="O31" s="1"/>
      <c r="P31" s="1"/>
      <c r="Q31" s="1"/>
      <c r="R31" s="1"/>
      <c r="S31" s="1"/>
      <c r="T31" s="1"/>
      <c r="U31" s="1"/>
      <c r="V31" s="1"/>
      <c r="W31" s="1"/>
      <c r="X31" s="1"/>
      <c r="Y31" s="1"/>
      <c r="Z31" s="1"/>
      <c r="AA31" s="1"/>
      <c r="AB31" s="1"/>
      <c r="AC31" s="1"/>
      <c r="AD31" s="1"/>
      <c r="AE31" s="1"/>
      <c r="AF31" s="1"/>
      <c r="AG31" s="1"/>
      <c r="AH31" s="1"/>
      <c r="AI31" s="1"/>
      <c r="AJ31" s="1"/>
      <c r="AK31" s="1"/>
      <c r="AL31" s="1"/>
    </row>
    <row r="32" spans="1:38" ht="15.75" customHeight="1" x14ac:dyDescent="0.25">
      <c r="A32" s="1"/>
      <c r="B32" s="1"/>
      <c r="C32" s="182" t="s">
        <v>62</v>
      </c>
      <c r="D32" s="176"/>
      <c r="E32" s="14" t="s">
        <v>63</v>
      </c>
      <c r="F32" s="14" t="s">
        <v>64</v>
      </c>
      <c r="G32" s="182" t="s">
        <v>65</v>
      </c>
      <c r="H32" s="176"/>
      <c r="I32" s="1"/>
      <c r="J32" s="14" t="s">
        <v>62</v>
      </c>
      <c r="K32" s="14" t="s">
        <v>63</v>
      </c>
      <c r="L32" s="14" t="s">
        <v>64</v>
      </c>
      <c r="M32" s="327" t="s">
        <v>65</v>
      </c>
      <c r="N32" s="176"/>
      <c r="O32" s="1"/>
      <c r="P32" s="1"/>
      <c r="Q32" s="1"/>
      <c r="R32" s="1"/>
      <c r="S32" s="1"/>
      <c r="T32" s="1"/>
      <c r="U32" s="1"/>
      <c r="V32" s="1"/>
      <c r="W32" s="1"/>
      <c r="X32" s="1"/>
      <c r="Y32" s="1"/>
      <c r="Z32" s="1"/>
      <c r="AA32" s="1"/>
      <c r="AB32" s="1"/>
      <c r="AC32" s="1"/>
      <c r="AD32" s="1"/>
      <c r="AE32" s="1"/>
      <c r="AF32" s="1"/>
      <c r="AG32" s="1"/>
      <c r="AH32" s="1"/>
      <c r="AI32" s="1"/>
      <c r="AJ32" s="1"/>
      <c r="AK32" s="1"/>
      <c r="AL32" s="1"/>
    </row>
    <row r="33" spans="1:38" ht="15.75" customHeight="1" x14ac:dyDescent="0.25">
      <c r="A33" s="1"/>
      <c r="B33" s="1"/>
      <c r="C33" s="322" t="s">
        <v>431</v>
      </c>
      <c r="D33" s="176"/>
      <c r="E33" s="72" t="s">
        <v>432</v>
      </c>
      <c r="F33" s="72" t="s">
        <v>433</v>
      </c>
      <c r="G33" s="291" t="s">
        <v>73</v>
      </c>
      <c r="H33" s="292"/>
      <c r="I33" s="1"/>
      <c r="J33" s="71" t="s">
        <v>434</v>
      </c>
      <c r="K33" s="72" t="s">
        <v>432</v>
      </c>
      <c r="L33" s="72" t="s">
        <v>435</v>
      </c>
      <c r="M33" s="291" t="s">
        <v>73</v>
      </c>
      <c r="N33" s="292"/>
      <c r="O33" s="1"/>
      <c r="P33" s="1"/>
      <c r="Q33" s="1"/>
      <c r="R33" s="1"/>
      <c r="S33" s="1"/>
      <c r="T33" s="1"/>
      <c r="U33" s="1"/>
      <c r="V33" s="1"/>
      <c r="W33" s="1"/>
      <c r="X33" s="1"/>
      <c r="Y33" s="1"/>
      <c r="Z33" s="1"/>
      <c r="AA33" s="1"/>
      <c r="AB33" s="1"/>
      <c r="AC33" s="1"/>
      <c r="AD33" s="1"/>
      <c r="AE33" s="1"/>
      <c r="AF33" s="1"/>
      <c r="AG33" s="1"/>
      <c r="AH33" s="1"/>
      <c r="AI33" s="1"/>
      <c r="AJ33" s="1"/>
      <c r="AK33" s="1"/>
      <c r="AL33" s="1"/>
    </row>
    <row r="34" spans="1:38" ht="15.75" customHeight="1" x14ac:dyDescent="0.25">
      <c r="A34" s="1"/>
      <c r="B34" s="1"/>
      <c r="C34" s="322"/>
      <c r="D34" s="176"/>
      <c r="E34" s="72"/>
      <c r="F34" s="72"/>
      <c r="G34" s="323"/>
      <c r="H34" s="176"/>
      <c r="I34" s="1"/>
      <c r="J34" s="71" t="s">
        <v>373</v>
      </c>
      <c r="K34" s="72" t="s">
        <v>436</v>
      </c>
      <c r="L34" s="72" t="s">
        <v>437</v>
      </c>
      <c r="M34" s="291" t="s">
        <v>73</v>
      </c>
      <c r="N34" s="292"/>
      <c r="O34" s="1"/>
      <c r="P34" s="1"/>
      <c r="Q34" s="1"/>
      <c r="R34" s="1"/>
      <c r="S34" s="1"/>
      <c r="T34" s="1"/>
      <c r="U34" s="1"/>
      <c r="V34" s="1"/>
      <c r="W34" s="1"/>
      <c r="X34" s="1"/>
      <c r="Y34" s="1"/>
      <c r="Z34" s="1"/>
      <c r="AA34" s="1"/>
      <c r="AB34" s="1"/>
      <c r="AC34" s="1"/>
      <c r="AD34" s="1"/>
      <c r="AE34" s="1"/>
      <c r="AF34" s="1"/>
      <c r="AG34" s="1"/>
      <c r="AH34" s="1"/>
      <c r="AI34" s="1"/>
      <c r="AJ34" s="1"/>
      <c r="AK34" s="1"/>
      <c r="AL34" s="1"/>
    </row>
    <row r="35" spans="1:38" ht="15.75" customHeight="1" x14ac:dyDescent="0.25">
      <c r="A35" s="1"/>
      <c r="B35" s="1"/>
      <c r="C35" s="324"/>
      <c r="D35" s="176"/>
      <c r="E35" s="74"/>
      <c r="F35" s="102"/>
      <c r="G35" s="325"/>
      <c r="H35" s="176"/>
      <c r="I35" s="1"/>
      <c r="J35" s="73"/>
      <c r="K35" s="72"/>
      <c r="L35" s="74"/>
      <c r="M35" s="326"/>
      <c r="N35" s="176"/>
      <c r="O35" s="1"/>
      <c r="P35" s="1"/>
      <c r="Q35" s="1"/>
      <c r="R35" s="1"/>
      <c r="S35" s="1"/>
      <c r="T35" s="1"/>
      <c r="U35" s="1"/>
      <c r="V35" s="1"/>
      <c r="W35" s="1"/>
      <c r="X35" s="1"/>
      <c r="Y35" s="1"/>
      <c r="Z35" s="1"/>
      <c r="AA35" s="1"/>
      <c r="AB35" s="1"/>
      <c r="AC35" s="1"/>
      <c r="AD35" s="1"/>
      <c r="AE35" s="1"/>
      <c r="AF35" s="1"/>
      <c r="AG35" s="1"/>
      <c r="AH35" s="1"/>
      <c r="AI35" s="1"/>
      <c r="AJ35" s="1"/>
      <c r="AK35" s="1"/>
      <c r="AL35" s="1"/>
    </row>
    <row r="36" spans="1:38" ht="15.75" customHeight="1" x14ac:dyDescent="0.25">
      <c r="A36" s="1"/>
      <c r="B36" s="1"/>
      <c r="C36" s="1"/>
      <c r="D36" s="1"/>
      <c r="E36" s="1"/>
      <c r="F36" s="1"/>
      <c r="G36" s="1"/>
      <c r="H36" s="1"/>
      <c r="I36" s="1"/>
      <c r="J36" s="1"/>
      <c r="K36" s="1"/>
      <c r="L36" s="1"/>
      <c r="M36" s="62"/>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5.75" customHeight="1" x14ac:dyDescent="0.25">
      <c r="A37" s="1"/>
      <c r="B37" s="1"/>
      <c r="C37" s="1"/>
      <c r="D37" s="1"/>
      <c r="E37" s="1"/>
      <c r="F37" s="1"/>
      <c r="G37" s="1"/>
      <c r="H37" s="1"/>
      <c r="I37" s="1"/>
      <c r="J37" s="1"/>
      <c r="K37" s="1"/>
      <c r="L37" s="1"/>
      <c r="M37" s="62"/>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15.75" customHeight="1" x14ac:dyDescent="0.25">
      <c r="A38" s="1"/>
      <c r="B38" s="1"/>
      <c r="C38" s="1"/>
      <c r="D38" s="1"/>
      <c r="E38" s="1"/>
      <c r="F38" s="1"/>
      <c r="G38" s="1"/>
      <c r="H38" s="1"/>
      <c r="I38" s="1"/>
      <c r="J38" s="1"/>
      <c r="K38" s="1"/>
      <c r="L38" s="1"/>
      <c r="M38" s="62"/>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ht="15.75" customHeight="1" x14ac:dyDescent="0.25">
      <c r="A39" s="1"/>
      <c r="B39" s="1"/>
      <c r="C39" s="1"/>
      <c r="D39" s="1"/>
      <c r="E39" s="1"/>
      <c r="F39" s="1"/>
      <c r="G39" s="1"/>
      <c r="H39" s="1"/>
      <c r="I39" s="1"/>
      <c r="J39" s="1"/>
      <c r="K39" s="1"/>
      <c r="L39" s="1"/>
      <c r="M39" s="62"/>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ht="15.75" customHeight="1" x14ac:dyDescent="0.25">
      <c r="A40" s="1"/>
      <c r="B40" s="1"/>
      <c r="C40" s="1"/>
      <c r="D40" s="1"/>
      <c r="E40" s="1"/>
      <c r="F40" s="1"/>
      <c r="G40" s="1"/>
      <c r="H40" s="1"/>
      <c r="I40" s="1"/>
      <c r="J40" s="1"/>
      <c r="K40" s="1"/>
      <c r="L40" s="1"/>
      <c r="M40" s="62"/>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15.75" customHeight="1" x14ac:dyDescent="0.25">
      <c r="A41" s="1"/>
      <c r="B41" s="1"/>
      <c r="C41" s="1"/>
      <c r="D41" s="1"/>
      <c r="E41" s="1"/>
      <c r="F41" s="1"/>
      <c r="G41" s="1"/>
      <c r="H41" s="1"/>
      <c r="I41" s="1"/>
      <c r="J41" s="1"/>
      <c r="K41" s="1"/>
      <c r="L41" s="1"/>
      <c r="M41" s="62"/>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5.75" customHeight="1" x14ac:dyDescent="0.25">
      <c r="A42" s="1"/>
      <c r="B42" s="1"/>
      <c r="C42" s="1"/>
      <c r="D42" s="1"/>
      <c r="E42" s="1"/>
      <c r="F42" s="1"/>
      <c r="G42" s="1"/>
      <c r="H42" s="1"/>
      <c r="I42" s="1"/>
      <c r="J42" s="1"/>
      <c r="K42" s="1"/>
      <c r="L42" s="1"/>
      <c r="M42" s="62"/>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ht="15.75" customHeight="1" x14ac:dyDescent="0.25">
      <c r="A43" s="1"/>
      <c r="B43" s="1"/>
      <c r="C43" s="1"/>
      <c r="D43" s="1"/>
      <c r="E43" s="1"/>
      <c r="F43" s="1"/>
      <c r="G43" s="1"/>
      <c r="H43" s="1"/>
      <c r="I43" s="1"/>
      <c r="J43" s="1"/>
      <c r="K43" s="1"/>
      <c r="L43" s="1"/>
      <c r="M43" s="62"/>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5.75" customHeight="1" x14ac:dyDescent="0.25">
      <c r="A44" s="1"/>
      <c r="B44" s="1"/>
      <c r="C44" s="1"/>
      <c r="D44" s="1"/>
      <c r="E44" s="1"/>
      <c r="F44" s="1"/>
      <c r="G44" s="1"/>
      <c r="H44" s="1"/>
      <c r="I44" s="1"/>
      <c r="J44" s="1"/>
      <c r="K44" s="1"/>
      <c r="L44" s="1"/>
      <c r="M44" s="62"/>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ht="15.75" customHeight="1" x14ac:dyDescent="0.25">
      <c r="A45" s="1"/>
      <c r="B45" s="1"/>
      <c r="C45" s="1"/>
      <c r="D45" s="1"/>
      <c r="E45" s="1"/>
      <c r="F45" s="1"/>
      <c r="G45" s="1"/>
      <c r="H45" s="1"/>
      <c r="I45" s="1"/>
      <c r="J45" s="1"/>
      <c r="K45" s="1"/>
      <c r="L45" s="1"/>
      <c r="M45" s="62"/>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ht="15.75" customHeight="1" x14ac:dyDescent="0.25">
      <c r="A46" s="1"/>
      <c r="B46" s="1"/>
      <c r="C46" s="1"/>
      <c r="D46" s="1"/>
      <c r="E46" s="1"/>
      <c r="F46" s="1"/>
      <c r="G46" s="1"/>
      <c r="H46" s="1"/>
      <c r="I46" s="1"/>
      <c r="J46" s="1"/>
      <c r="K46" s="1"/>
      <c r="L46" s="1"/>
      <c r="M46" s="62"/>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ht="15.75" customHeight="1" x14ac:dyDescent="0.25">
      <c r="A47" s="1"/>
      <c r="B47" s="1"/>
      <c r="C47" s="1"/>
      <c r="D47" s="1"/>
      <c r="E47" s="1"/>
      <c r="F47" s="1"/>
      <c r="G47" s="1"/>
      <c r="H47" s="1"/>
      <c r="I47" s="1"/>
      <c r="J47" s="1"/>
      <c r="K47" s="1"/>
      <c r="L47" s="1"/>
      <c r="M47" s="62"/>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ht="15.75" customHeight="1" x14ac:dyDescent="0.25">
      <c r="A48" s="1"/>
      <c r="B48" s="1"/>
      <c r="C48" s="1"/>
      <c r="D48" s="1"/>
      <c r="E48" s="1"/>
      <c r="F48" s="1"/>
      <c r="G48" s="1"/>
      <c r="H48" s="1"/>
      <c r="I48" s="1"/>
      <c r="J48" s="1"/>
      <c r="K48" s="1"/>
      <c r="L48" s="1"/>
      <c r="M48" s="62"/>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ht="15.75" customHeight="1" x14ac:dyDescent="0.25">
      <c r="A49" s="1"/>
      <c r="B49" s="1"/>
      <c r="C49" s="1"/>
      <c r="D49" s="1"/>
      <c r="E49" s="1"/>
      <c r="F49" s="1"/>
      <c r="G49" s="1"/>
      <c r="H49" s="1"/>
      <c r="I49" s="1"/>
      <c r="J49" s="1"/>
      <c r="K49" s="1"/>
      <c r="L49" s="1"/>
      <c r="M49" s="62"/>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ht="15.75" customHeight="1" x14ac:dyDescent="0.25">
      <c r="A50" s="1"/>
      <c r="B50" s="1"/>
      <c r="C50" s="1"/>
      <c r="D50" s="1"/>
      <c r="E50" s="1"/>
      <c r="F50" s="1"/>
      <c r="G50" s="1"/>
      <c r="H50" s="1"/>
      <c r="I50" s="1"/>
      <c r="J50" s="1"/>
      <c r="K50" s="1"/>
      <c r="L50" s="1"/>
      <c r="M50" s="62"/>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ht="15.75" customHeight="1" x14ac:dyDescent="0.25">
      <c r="A51" s="1"/>
      <c r="B51" s="1"/>
      <c r="C51" s="1"/>
      <c r="D51" s="1"/>
      <c r="E51" s="1"/>
      <c r="F51" s="1"/>
      <c r="G51" s="1"/>
      <c r="H51" s="1"/>
      <c r="I51" s="1"/>
      <c r="J51" s="1"/>
      <c r="K51" s="1"/>
      <c r="L51" s="1"/>
      <c r="M51" s="62"/>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ht="15.75" customHeight="1" x14ac:dyDescent="0.25">
      <c r="A52" s="1"/>
      <c r="B52" s="1"/>
      <c r="C52" s="1"/>
      <c r="D52" s="1"/>
      <c r="E52" s="1"/>
      <c r="F52" s="1"/>
      <c r="G52" s="1"/>
      <c r="H52" s="1"/>
      <c r="I52" s="1"/>
      <c r="J52" s="1"/>
      <c r="K52" s="1"/>
      <c r="L52" s="1"/>
      <c r="M52" s="62"/>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ht="15.75" customHeight="1" x14ac:dyDescent="0.25">
      <c r="A53" s="1"/>
      <c r="B53" s="1"/>
      <c r="C53" s="1"/>
      <c r="D53" s="1"/>
      <c r="E53" s="1"/>
      <c r="F53" s="1"/>
      <c r="G53" s="1"/>
      <c r="H53" s="1"/>
      <c r="I53" s="1"/>
      <c r="J53" s="1"/>
      <c r="K53" s="1"/>
      <c r="L53" s="1"/>
      <c r="M53" s="62"/>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t="15.75" customHeight="1" x14ac:dyDescent="0.25">
      <c r="A54" s="1"/>
      <c r="B54" s="1"/>
      <c r="C54" s="1"/>
      <c r="D54" s="1"/>
      <c r="E54" s="1"/>
      <c r="F54" s="1"/>
      <c r="G54" s="1"/>
      <c r="H54" s="1"/>
      <c r="I54" s="1"/>
      <c r="J54" s="1"/>
      <c r="K54" s="1"/>
      <c r="L54" s="1"/>
      <c r="M54" s="62"/>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ht="15.75" customHeight="1" x14ac:dyDescent="0.25">
      <c r="A55" s="1"/>
      <c r="B55" s="1"/>
      <c r="C55" s="1"/>
      <c r="D55" s="1"/>
      <c r="E55" s="1"/>
      <c r="F55" s="1"/>
      <c r="G55" s="1"/>
      <c r="H55" s="1"/>
      <c r="I55" s="1"/>
      <c r="J55" s="1"/>
      <c r="K55" s="1"/>
      <c r="L55" s="1"/>
      <c r="M55" s="62"/>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5.75" customHeight="1" x14ac:dyDescent="0.25">
      <c r="A56" s="1"/>
      <c r="B56" s="1"/>
      <c r="C56" s="1"/>
      <c r="D56" s="1"/>
      <c r="E56" s="1"/>
      <c r="F56" s="1"/>
      <c r="G56" s="1"/>
      <c r="H56" s="1"/>
      <c r="I56" s="1"/>
      <c r="J56" s="1"/>
      <c r="K56" s="1"/>
      <c r="L56" s="1"/>
      <c r="M56" s="62"/>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ht="15.75" customHeight="1" x14ac:dyDescent="0.25">
      <c r="A57" s="1"/>
      <c r="B57" s="1"/>
      <c r="C57" s="1"/>
      <c r="D57" s="1"/>
      <c r="E57" s="1"/>
      <c r="F57" s="1"/>
      <c r="G57" s="1"/>
      <c r="H57" s="1"/>
      <c r="I57" s="1"/>
      <c r="J57" s="1"/>
      <c r="K57" s="1"/>
      <c r="L57" s="1"/>
      <c r="M57" s="62"/>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ht="15.75" customHeight="1" x14ac:dyDescent="0.25">
      <c r="A58" s="1"/>
      <c r="B58" s="1"/>
      <c r="C58" s="1"/>
      <c r="D58" s="1"/>
      <c r="E58" s="1"/>
      <c r="F58" s="1"/>
      <c r="G58" s="1"/>
      <c r="H58" s="1"/>
      <c r="I58" s="1"/>
      <c r="J58" s="1"/>
      <c r="K58" s="1"/>
      <c r="L58" s="1"/>
      <c r="M58" s="62"/>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ht="15.75" customHeight="1" x14ac:dyDescent="0.25">
      <c r="A59" s="1"/>
      <c r="B59" s="1"/>
      <c r="C59" s="1"/>
      <c r="D59" s="1"/>
      <c r="E59" s="1"/>
      <c r="F59" s="1"/>
      <c r="G59" s="1"/>
      <c r="H59" s="1"/>
      <c r="I59" s="1"/>
      <c r="J59" s="1"/>
      <c r="K59" s="1"/>
      <c r="L59" s="1"/>
      <c r="M59" s="62"/>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ht="15.75" customHeight="1" x14ac:dyDescent="0.25">
      <c r="A60" s="1"/>
      <c r="B60" s="1"/>
      <c r="C60" s="1"/>
      <c r="D60" s="1"/>
      <c r="E60" s="1"/>
      <c r="F60" s="1"/>
      <c r="G60" s="1"/>
      <c r="H60" s="1"/>
      <c r="I60" s="1"/>
      <c r="J60" s="1"/>
      <c r="K60" s="1"/>
      <c r="L60" s="1"/>
      <c r="M60" s="62"/>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ht="15.75" customHeight="1" x14ac:dyDescent="0.25">
      <c r="A61" s="1"/>
      <c r="B61" s="1"/>
      <c r="C61" s="1"/>
      <c r="D61" s="1"/>
      <c r="E61" s="1"/>
      <c r="F61" s="1"/>
      <c r="G61" s="1"/>
      <c r="H61" s="1"/>
      <c r="I61" s="1"/>
      <c r="J61" s="1"/>
      <c r="K61" s="1"/>
      <c r="L61" s="1"/>
      <c r="M61" s="62"/>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ht="15.75" customHeight="1" x14ac:dyDescent="0.25">
      <c r="A62" s="1"/>
      <c r="B62" s="1"/>
      <c r="C62" s="1"/>
      <c r="D62" s="1"/>
      <c r="E62" s="1"/>
      <c r="F62" s="1"/>
      <c r="G62" s="1"/>
      <c r="H62" s="1"/>
      <c r="I62" s="1"/>
      <c r="J62" s="1"/>
      <c r="K62" s="1"/>
      <c r="L62" s="1"/>
      <c r="M62" s="62"/>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ht="15.75" customHeight="1" x14ac:dyDescent="0.25">
      <c r="A63" s="1"/>
      <c r="B63" s="1"/>
      <c r="C63" s="1"/>
      <c r="D63" s="1"/>
      <c r="E63" s="1"/>
      <c r="F63" s="1"/>
      <c r="G63" s="1"/>
      <c r="H63" s="1"/>
      <c r="I63" s="1"/>
      <c r="J63" s="1"/>
      <c r="K63" s="1"/>
      <c r="L63" s="1"/>
      <c r="M63" s="62"/>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ht="15.75" customHeight="1" x14ac:dyDescent="0.25">
      <c r="A64" s="1"/>
      <c r="B64" s="1"/>
      <c r="C64" s="1"/>
      <c r="D64" s="1"/>
      <c r="E64" s="1"/>
      <c r="F64" s="1"/>
      <c r="G64" s="1"/>
      <c r="H64" s="1"/>
      <c r="I64" s="1"/>
      <c r="J64" s="1"/>
      <c r="K64" s="1"/>
      <c r="L64" s="1"/>
      <c r="M64" s="62"/>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ht="15.75" customHeight="1" x14ac:dyDescent="0.25">
      <c r="A65" s="1"/>
      <c r="B65" s="1"/>
      <c r="C65" s="1"/>
      <c r="D65" s="1"/>
      <c r="E65" s="1"/>
      <c r="F65" s="1"/>
      <c r="G65" s="1"/>
      <c r="H65" s="1"/>
      <c r="I65" s="1"/>
      <c r="J65" s="1"/>
      <c r="K65" s="1"/>
      <c r="L65" s="1"/>
      <c r="M65" s="62"/>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ht="15.75" customHeight="1" x14ac:dyDescent="0.25">
      <c r="A66" s="1"/>
      <c r="B66" s="1"/>
      <c r="C66" s="1"/>
      <c r="D66" s="67"/>
      <c r="E66" s="1"/>
      <c r="F66" s="1"/>
      <c r="G66" s="1"/>
      <c r="H66" s="1"/>
      <c r="I66" s="1"/>
      <c r="J66" s="1"/>
      <c r="K66" s="1"/>
      <c r="L66" s="1"/>
      <c r="M66" s="62"/>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ht="15.75" customHeight="1" x14ac:dyDescent="0.25">
      <c r="A67" s="1"/>
      <c r="B67" s="1"/>
      <c r="C67" s="1"/>
      <c r="D67" s="67"/>
      <c r="E67" s="1"/>
      <c r="F67" s="1"/>
      <c r="G67" s="1"/>
      <c r="H67" s="1"/>
      <c r="I67" s="1"/>
      <c r="J67" s="1"/>
      <c r="K67" s="1"/>
      <c r="L67" s="1"/>
      <c r="M67" s="62"/>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ht="15.75" customHeight="1" x14ac:dyDescent="0.25">
      <c r="A68" s="1"/>
      <c r="B68" s="1"/>
      <c r="C68" s="1"/>
      <c r="D68" s="67"/>
      <c r="E68" s="1"/>
      <c r="F68" s="1"/>
      <c r="G68" s="1"/>
      <c r="H68" s="1"/>
      <c r="I68" s="1"/>
      <c r="J68" s="1"/>
      <c r="K68" s="1"/>
      <c r="L68" s="1"/>
      <c r="M68" s="62"/>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ht="15.75" customHeight="1" x14ac:dyDescent="0.25">
      <c r="A69" s="1"/>
      <c r="B69" s="1"/>
      <c r="C69" s="1"/>
      <c r="D69" s="1"/>
      <c r="E69" s="1"/>
      <c r="F69" s="1"/>
      <c r="G69" s="1"/>
      <c r="H69" s="1"/>
      <c r="I69" s="1"/>
      <c r="J69" s="1"/>
      <c r="K69" s="1"/>
      <c r="L69" s="1"/>
      <c r="M69" s="62"/>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ht="15.75" customHeight="1" x14ac:dyDescent="0.25">
      <c r="A70" s="1"/>
      <c r="B70" s="1"/>
      <c r="C70" s="1"/>
      <c r="D70" s="1"/>
      <c r="E70" s="1"/>
      <c r="F70" s="1"/>
      <c r="G70" s="1"/>
      <c r="H70" s="1"/>
      <c r="I70" s="1"/>
      <c r="J70" s="1"/>
      <c r="K70" s="1"/>
      <c r="L70" s="1"/>
      <c r="M70" s="62"/>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ht="15.75" customHeight="1" x14ac:dyDescent="0.25">
      <c r="A71" s="1"/>
      <c r="B71" s="1"/>
      <c r="C71" s="1"/>
      <c r="D71" s="1"/>
      <c r="E71" s="1"/>
      <c r="F71" s="1"/>
      <c r="G71" s="1"/>
      <c r="H71" s="1"/>
      <c r="I71" s="1"/>
      <c r="J71" s="1"/>
      <c r="K71" s="1"/>
      <c r="L71" s="1"/>
      <c r="M71" s="62"/>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ht="15.75" customHeight="1" x14ac:dyDescent="0.25">
      <c r="A72" s="1"/>
      <c r="B72" s="1"/>
      <c r="C72" s="1"/>
      <c r="D72" s="1"/>
      <c r="E72" s="1"/>
      <c r="F72" s="1"/>
      <c r="G72" s="1"/>
      <c r="H72" s="1"/>
      <c r="I72" s="1"/>
      <c r="J72" s="1"/>
      <c r="K72" s="1"/>
      <c r="L72" s="1"/>
      <c r="M72" s="62"/>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ht="15.75" customHeight="1" x14ac:dyDescent="0.25">
      <c r="A73" s="1"/>
      <c r="B73" s="1"/>
      <c r="C73" s="1"/>
      <c r="D73" s="1"/>
      <c r="E73" s="1"/>
      <c r="F73" s="1"/>
      <c r="G73" s="1"/>
      <c r="H73" s="1"/>
      <c r="I73" s="1"/>
      <c r="J73" s="1"/>
      <c r="K73" s="1"/>
      <c r="L73" s="1"/>
      <c r="M73" s="62"/>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ht="15.75" customHeight="1" x14ac:dyDescent="0.25">
      <c r="A74" s="1"/>
      <c r="B74" s="1"/>
      <c r="C74" s="1"/>
      <c r="D74" s="1"/>
      <c r="E74" s="1"/>
      <c r="F74" s="1"/>
      <c r="G74" s="1"/>
      <c r="H74" s="1"/>
      <c r="I74" s="1"/>
      <c r="J74" s="1"/>
      <c r="K74" s="1"/>
      <c r="L74" s="1"/>
      <c r="M74" s="62"/>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ht="15.75" customHeight="1" x14ac:dyDescent="0.25">
      <c r="A75" s="1"/>
      <c r="B75" s="1"/>
      <c r="C75" s="1"/>
      <c r="D75" s="1"/>
      <c r="E75" s="1"/>
      <c r="F75" s="1"/>
      <c r="G75" s="1"/>
      <c r="H75" s="1"/>
      <c r="I75" s="1"/>
      <c r="J75" s="1"/>
      <c r="K75" s="1"/>
      <c r="L75" s="1"/>
      <c r="M75" s="62"/>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ht="15.75" customHeight="1" x14ac:dyDescent="0.25">
      <c r="A76" s="1"/>
      <c r="B76" s="1"/>
      <c r="C76" s="1"/>
      <c r="D76" s="1"/>
      <c r="E76" s="1"/>
      <c r="F76" s="1"/>
      <c r="G76" s="1"/>
      <c r="H76" s="1"/>
      <c r="I76" s="1"/>
      <c r="J76" s="1"/>
      <c r="K76" s="1"/>
      <c r="L76" s="1"/>
      <c r="M76" s="62"/>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ht="15.75" customHeight="1" x14ac:dyDescent="0.25">
      <c r="A77" s="1"/>
      <c r="B77" s="1"/>
      <c r="C77" s="1"/>
      <c r="D77" s="1"/>
      <c r="E77" s="1"/>
      <c r="F77" s="1"/>
      <c r="G77" s="1"/>
      <c r="H77" s="1"/>
      <c r="I77" s="1"/>
      <c r="J77" s="1"/>
      <c r="K77" s="1"/>
      <c r="L77" s="1"/>
      <c r="M77" s="62"/>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ht="15.75" customHeight="1" x14ac:dyDescent="0.25">
      <c r="A78" s="1"/>
      <c r="B78" s="1"/>
      <c r="C78" s="1"/>
      <c r="D78" s="1"/>
      <c r="E78" s="1"/>
      <c r="F78" s="1"/>
      <c r="G78" s="1"/>
      <c r="H78" s="1"/>
      <c r="I78" s="1"/>
      <c r="J78" s="1"/>
      <c r="K78" s="1"/>
      <c r="L78" s="1"/>
      <c r="M78" s="62"/>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ht="15.75" customHeight="1" x14ac:dyDescent="0.25">
      <c r="A79" s="1"/>
      <c r="B79" s="1"/>
      <c r="C79" s="1"/>
      <c r="D79" s="1"/>
      <c r="E79" s="1"/>
      <c r="F79" s="1"/>
      <c r="G79" s="1"/>
      <c r="H79" s="1"/>
      <c r="I79" s="1"/>
      <c r="J79" s="1"/>
      <c r="K79" s="1"/>
      <c r="L79" s="1"/>
      <c r="M79" s="62"/>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ht="15.75" customHeight="1" x14ac:dyDescent="0.25">
      <c r="A80" s="1"/>
      <c r="B80" s="1"/>
      <c r="C80" s="1"/>
      <c r="D80" s="1"/>
      <c r="E80" s="1"/>
      <c r="F80" s="1"/>
      <c r="G80" s="1"/>
      <c r="H80" s="1"/>
      <c r="I80" s="1"/>
      <c r="J80" s="1"/>
      <c r="K80" s="1"/>
      <c r="L80" s="1"/>
      <c r="M80" s="62"/>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ht="15.75" customHeight="1" x14ac:dyDescent="0.25">
      <c r="A81" s="1"/>
      <c r="B81" s="1"/>
      <c r="C81" s="1"/>
      <c r="D81" s="1"/>
      <c r="E81" s="1"/>
      <c r="F81" s="1"/>
      <c r="G81" s="1"/>
      <c r="H81" s="1"/>
      <c r="I81" s="1"/>
      <c r="J81" s="1"/>
      <c r="K81" s="1"/>
      <c r="L81" s="1"/>
      <c r="M81" s="62"/>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ht="15.75" customHeight="1" x14ac:dyDescent="0.25">
      <c r="A82" s="1"/>
      <c r="B82" s="1"/>
      <c r="C82" s="1"/>
      <c r="D82" s="1"/>
      <c r="E82" s="1"/>
      <c r="F82" s="1"/>
      <c r="G82" s="1"/>
      <c r="H82" s="1"/>
      <c r="I82" s="1"/>
      <c r="J82" s="1"/>
      <c r="K82" s="1"/>
      <c r="L82" s="1"/>
      <c r="M82" s="62"/>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ht="15.75" customHeight="1" x14ac:dyDescent="0.25">
      <c r="A83" s="1"/>
      <c r="B83" s="1"/>
      <c r="C83" s="1"/>
      <c r="D83" s="1"/>
      <c r="E83" s="1"/>
      <c r="F83" s="1"/>
      <c r="G83" s="1"/>
      <c r="H83" s="1"/>
      <c r="I83" s="1"/>
      <c r="J83" s="1"/>
      <c r="K83" s="1"/>
      <c r="L83" s="1"/>
      <c r="M83" s="62"/>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ht="15.75" customHeight="1" x14ac:dyDescent="0.25">
      <c r="A84" s="1"/>
      <c r="B84" s="1"/>
      <c r="C84" s="1"/>
      <c r="D84" s="1"/>
      <c r="E84" s="1"/>
      <c r="F84" s="1"/>
      <c r="G84" s="1"/>
      <c r="H84" s="1"/>
      <c r="I84" s="1"/>
      <c r="J84" s="1"/>
      <c r="K84" s="1"/>
      <c r="L84" s="1"/>
      <c r="M84" s="62"/>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ht="15.75" customHeight="1" x14ac:dyDescent="0.25">
      <c r="A85" s="1"/>
      <c r="B85" s="1"/>
      <c r="C85" s="1"/>
      <c r="D85" s="1"/>
      <c r="E85" s="1"/>
      <c r="F85" s="1"/>
      <c r="G85" s="1"/>
      <c r="H85" s="1"/>
      <c r="I85" s="1"/>
      <c r="J85" s="1"/>
      <c r="K85" s="1"/>
      <c r="L85" s="1"/>
      <c r="M85" s="62"/>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ht="15.75" customHeight="1" x14ac:dyDescent="0.25">
      <c r="A86" s="1"/>
      <c r="B86" s="1"/>
      <c r="C86" s="1"/>
      <c r="D86" s="1"/>
      <c r="E86" s="1"/>
      <c r="F86" s="1"/>
      <c r="G86" s="1"/>
      <c r="H86" s="1"/>
      <c r="I86" s="1"/>
      <c r="J86" s="1"/>
      <c r="K86" s="1"/>
      <c r="L86" s="1"/>
      <c r="M86" s="62"/>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ht="15.75" customHeight="1" x14ac:dyDescent="0.25">
      <c r="A87" s="1"/>
      <c r="B87" s="1"/>
      <c r="C87" s="1"/>
      <c r="D87" s="1"/>
      <c r="E87" s="1"/>
      <c r="F87" s="1"/>
      <c r="G87" s="1"/>
      <c r="H87" s="1"/>
      <c r="I87" s="1"/>
      <c r="J87" s="1"/>
      <c r="K87" s="1"/>
      <c r="L87" s="1"/>
      <c r="M87" s="62"/>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ht="15.75" customHeight="1" x14ac:dyDescent="0.25">
      <c r="A88" s="1"/>
      <c r="B88" s="1"/>
      <c r="C88" s="1"/>
      <c r="D88" s="1"/>
      <c r="E88" s="1"/>
      <c r="F88" s="1"/>
      <c r="G88" s="1"/>
      <c r="H88" s="1"/>
      <c r="I88" s="1"/>
      <c r="J88" s="1"/>
      <c r="K88" s="1"/>
      <c r="L88" s="1"/>
      <c r="M88" s="62"/>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ht="15.75" customHeight="1" x14ac:dyDescent="0.25">
      <c r="A89" s="1"/>
      <c r="B89" s="1"/>
      <c r="C89" s="1"/>
      <c r="D89" s="1"/>
      <c r="E89" s="1"/>
      <c r="F89" s="1"/>
      <c r="G89" s="1"/>
      <c r="H89" s="1"/>
      <c r="I89" s="1"/>
      <c r="J89" s="1"/>
      <c r="K89" s="1"/>
      <c r="L89" s="1"/>
      <c r="M89" s="62"/>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ht="15.75" customHeight="1" x14ac:dyDescent="0.25">
      <c r="A90" s="1"/>
      <c r="B90" s="1"/>
      <c r="C90" s="1"/>
      <c r="D90" s="1"/>
      <c r="E90" s="1"/>
      <c r="F90" s="1"/>
      <c r="G90" s="1"/>
      <c r="H90" s="1"/>
      <c r="I90" s="1"/>
      <c r="J90" s="1"/>
      <c r="K90" s="1"/>
      <c r="L90" s="1"/>
      <c r="M90" s="62"/>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ht="15.75" customHeight="1" x14ac:dyDescent="0.25">
      <c r="A91" s="1"/>
      <c r="B91" s="1"/>
      <c r="C91" s="1"/>
      <c r="D91" s="1"/>
      <c r="E91" s="1"/>
      <c r="F91" s="1"/>
      <c r="G91" s="1"/>
      <c r="H91" s="1"/>
      <c r="I91" s="1"/>
      <c r="J91" s="1"/>
      <c r="K91" s="1"/>
      <c r="L91" s="1"/>
      <c r="M91" s="62"/>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ht="15.75" customHeight="1" x14ac:dyDescent="0.25">
      <c r="A92" s="1"/>
      <c r="B92" s="1"/>
      <c r="C92" s="1"/>
      <c r="D92" s="1"/>
      <c r="E92" s="1"/>
      <c r="F92" s="1"/>
      <c r="G92" s="1"/>
      <c r="H92" s="1"/>
      <c r="I92" s="1"/>
      <c r="J92" s="1"/>
      <c r="K92" s="1"/>
      <c r="L92" s="1"/>
      <c r="M92" s="62"/>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ht="15.75" customHeight="1" x14ac:dyDescent="0.25">
      <c r="A93" s="1"/>
      <c r="B93" s="1"/>
      <c r="C93" s="1"/>
      <c r="D93" s="1"/>
      <c r="E93" s="1"/>
      <c r="F93" s="1"/>
      <c r="G93" s="1"/>
      <c r="H93" s="1"/>
      <c r="I93" s="1"/>
      <c r="J93" s="1"/>
      <c r="K93" s="1"/>
      <c r="L93" s="1"/>
      <c r="M93" s="62"/>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ht="15.75" customHeight="1" x14ac:dyDescent="0.25">
      <c r="A94" s="1"/>
      <c r="B94" s="1"/>
      <c r="C94" s="1"/>
      <c r="D94" s="1"/>
      <c r="E94" s="1"/>
      <c r="F94" s="1"/>
      <c r="G94" s="1"/>
      <c r="H94" s="1"/>
      <c r="I94" s="1"/>
      <c r="J94" s="1"/>
      <c r="K94" s="1"/>
      <c r="L94" s="1"/>
      <c r="M94" s="62"/>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ht="15.75" customHeight="1" x14ac:dyDescent="0.25">
      <c r="A95" s="1"/>
      <c r="B95" s="1"/>
      <c r="C95" s="1"/>
      <c r="D95" s="1"/>
      <c r="E95" s="1"/>
      <c r="F95" s="1"/>
      <c r="G95" s="1"/>
      <c r="H95" s="1"/>
      <c r="I95" s="1"/>
      <c r="J95" s="1"/>
      <c r="K95" s="1"/>
      <c r="L95" s="1"/>
      <c r="M95" s="62"/>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ht="15.75" customHeight="1" x14ac:dyDescent="0.25">
      <c r="A96" s="1"/>
      <c r="B96" s="1"/>
      <c r="C96" s="1"/>
      <c r="D96" s="1"/>
      <c r="E96" s="1"/>
      <c r="F96" s="1"/>
      <c r="G96" s="1"/>
      <c r="H96" s="1"/>
      <c r="I96" s="1"/>
      <c r="J96" s="1"/>
      <c r="K96" s="1"/>
      <c r="L96" s="1"/>
      <c r="M96" s="62"/>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ht="15.75" customHeight="1" x14ac:dyDescent="0.25">
      <c r="A97" s="1"/>
      <c r="B97" s="1"/>
      <c r="C97" s="1"/>
      <c r="D97" s="1"/>
      <c r="E97" s="1"/>
      <c r="F97" s="1"/>
      <c r="G97" s="1"/>
      <c r="H97" s="1"/>
      <c r="I97" s="1"/>
      <c r="J97" s="1"/>
      <c r="K97" s="1"/>
      <c r="L97" s="1"/>
      <c r="M97" s="62"/>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ht="15.75" customHeight="1" x14ac:dyDescent="0.25">
      <c r="A98" s="1"/>
      <c r="B98" s="1"/>
      <c r="C98" s="1"/>
      <c r="D98" s="1"/>
      <c r="E98" s="1"/>
      <c r="F98" s="1"/>
      <c r="G98" s="1"/>
      <c r="H98" s="1"/>
      <c r="I98" s="1"/>
      <c r="J98" s="1"/>
      <c r="K98" s="1"/>
      <c r="L98" s="1"/>
      <c r="M98" s="62"/>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ht="15.75" customHeight="1" x14ac:dyDescent="0.25">
      <c r="A99" s="1"/>
      <c r="B99" s="1"/>
      <c r="C99" s="1"/>
      <c r="D99" s="1"/>
      <c r="E99" s="1"/>
      <c r="F99" s="1"/>
      <c r="G99" s="1"/>
      <c r="H99" s="1"/>
      <c r="I99" s="1"/>
      <c r="J99" s="1"/>
      <c r="K99" s="1"/>
      <c r="L99" s="1"/>
      <c r="M99" s="62"/>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ht="15.75" customHeight="1" x14ac:dyDescent="0.25">
      <c r="A100" s="1"/>
      <c r="B100" s="1"/>
      <c r="C100" s="1"/>
      <c r="D100" s="1"/>
      <c r="E100" s="1"/>
      <c r="F100" s="1"/>
      <c r="G100" s="1"/>
      <c r="H100" s="1"/>
      <c r="I100" s="1"/>
      <c r="J100" s="1"/>
      <c r="K100" s="1"/>
      <c r="L100" s="1"/>
      <c r="M100" s="62"/>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ht="15.75" customHeight="1" x14ac:dyDescent="0.25">
      <c r="A101" s="1"/>
      <c r="B101" s="1"/>
      <c r="C101" s="1"/>
      <c r="D101" s="1"/>
      <c r="E101" s="1"/>
      <c r="F101" s="1"/>
      <c r="G101" s="1"/>
      <c r="H101" s="1"/>
      <c r="I101" s="1"/>
      <c r="J101" s="1"/>
      <c r="K101" s="1"/>
      <c r="L101" s="1"/>
      <c r="M101" s="62"/>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ht="15.75" customHeight="1" x14ac:dyDescent="0.25">
      <c r="A102" s="1"/>
      <c r="B102" s="1"/>
      <c r="C102" s="1"/>
      <c r="D102" s="1"/>
      <c r="E102" s="1"/>
      <c r="F102" s="1"/>
      <c r="G102" s="1"/>
      <c r="H102" s="1"/>
      <c r="I102" s="1"/>
      <c r="J102" s="1"/>
      <c r="K102" s="1"/>
      <c r="L102" s="1"/>
      <c r="M102" s="62"/>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ht="15.75" customHeight="1" x14ac:dyDescent="0.25">
      <c r="A103" s="1"/>
      <c r="B103" s="1"/>
      <c r="C103" s="1"/>
      <c r="D103" s="1"/>
      <c r="E103" s="1"/>
      <c r="F103" s="1"/>
      <c r="G103" s="1"/>
      <c r="H103" s="1"/>
      <c r="I103" s="1"/>
      <c r="J103" s="1"/>
      <c r="K103" s="1"/>
      <c r="L103" s="1"/>
      <c r="M103" s="62"/>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ht="15.75" customHeight="1" x14ac:dyDescent="0.25">
      <c r="A104" s="1"/>
      <c r="B104" s="1"/>
      <c r="C104" s="1"/>
      <c r="D104" s="1"/>
      <c r="E104" s="1"/>
      <c r="F104" s="1"/>
      <c r="G104" s="1"/>
      <c r="H104" s="1"/>
      <c r="I104" s="1"/>
      <c r="J104" s="1"/>
      <c r="K104" s="1"/>
      <c r="L104" s="1"/>
      <c r="M104" s="62"/>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ht="15.75" customHeight="1" x14ac:dyDescent="0.25">
      <c r="A105" s="1"/>
      <c r="B105" s="1"/>
      <c r="C105" s="1"/>
      <c r="D105" s="1"/>
      <c r="E105" s="1"/>
      <c r="F105" s="1"/>
      <c r="G105" s="1"/>
      <c r="H105" s="1"/>
      <c r="I105" s="1"/>
      <c r="J105" s="1"/>
      <c r="K105" s="1"/>
      <c r="L105" s="1"/>
      <c r="M105" s="62"/>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ht="15.75" customHeight="1" x14ac:dyDescent="0.25">
      <c r="A106" s="1"/>
      <c r="B106" s="1"/>
      <c r="C106" s="1"/>
      <c r="D106" s="1"/>
      <c r="E106" s="1"/>
      <c r="F106" s="1"/>
      <c r="G106" s="1"/>
      <c r="H106" s="1"/>
      <c r="I106" s="1"/>
      <c r="J106" s="1"/>
      <c r="K106" s="1"/>
      <c r="L106" s="1"/>
      <c r="M106" s="62"/>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ht="15.75" customHeight="1" x14ac:dyDescent="0.25">
      <c r="A107" s="1"/>
      <c r="B107" s="1"/>
      <c r="C107" s="1"/>
      <c r="D107" s="1"/>
      <c r="E107" s="1"/>
      <c r="F107" s="1"/>
      <c r="G107" s="1"/>
      <c r="H107" s="1"/>
      <c r="I107" s="1"/>
      <c r="J107" s="1"/>
      <c r="K107" s="1"/>
      <c r="L107" s="1"/>
      <c r="M107" s="62"/>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ht="15.75" customHeight="1" x14ac:dyDescent="0.25">
      <c r="A108" s="1"/>
      <c r="B108" s="1"/>
      <c r="C108" s="1"/>
      <c r="D108" s="1"/>
      <c r="E108" s="1"/>
      <c r="F108" s="1"/>
      <c r="G108" s="1"/>
      <c r="H108" s="1"/>
      <c r="I108" s="1"/>
      <c r="J108" s="1"/>
      <c r="K108" s="1"/>
      <c r="L108" s="1"/>
      <c r="M108" s="62"/>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ht="15.75" customHeight="1" x14ac:dyDescent="0.25">
      <c r="A109" s="1"/>
      <c r="B109" s="1"/>
      <c r="C109" s="1"/>
      <c r="D109" s="1"/>
      <c r="E109" s="1"/>
      <c r="F109" s="1"/>
      <c r="G109" s="1"/>
      <c r="H109" s="1"/>
      <c r="I109" s="1"/>
      <c r="J109" s="1"/>
      <c r="K109" s="1"/>
      <c r="L109" s="1"/>
      <c r="M109" s="62"/>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ht="15.75" customHeight="1" x14ac:dyDescent="0.25">
      <c r="A110" s="1"/>
      <c r="B110" s="1"/>
      <c r="C110" s="1"/>
      <c r="D110" s="1"/>
      <c r="E110" s="1"/>
      <c r="F110" s="1"/>
      <c r="G110" s="1"/>
      <c r="H110" s="1"/>
      <c r="I110" s="1"/>
      <c r="J110" s="1"/>
      <c r="K110" s="1"/>
      <c r="L110" s="1"/>
      <c r="M110" s="62"/>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ht="15.75" customHeight="1" x14ac:dyDescent="0.25">
      <c r="A111" s="1"/>
      <c r="B111" s="1"/>
      <c r="C111" s="1"/>
      <c r="D111" s="1"/>
      <c r="E111" s="1"/>
      <c r="F111" s="1"/>
      <c r="G111" s="1"/>
      <c r="H111" s="1"/>
      <c r="I111" s="1"/>
      <c r="J111" s="1"/>
      <c r="K111" s="1"/>
      <c r="L111" s="1"/>
      <c r="M111" s="62"/>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ht="15.75" customHeight="1" x14ac:dyDescent="0.25">
      <c r="A112" s="1"/>
      <c r="B112" s="1"/>
      <c r="C112" s="1"/>
      <c r="D112" s="1"/>
      <c r="E112" s="1"/>
      <c r="F112" s="1"/>
      <c r="G112" s="1"/>
      <c r="H112" s="1"/>
      <c r="I112" s="1"/>
      <c r="J112" s="1"/>
      <c r="K112" s="1"/>
      <c r="L112" s="1"/>
      <c r="M112" s="62"/>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ht="15.75" customHeight="1" x14ac:dyDescent="0.25">
      <c r="A113" s="1"/>
      <c r="B113" s="1"/>
      <c r="C113" s="1"/>
      <c r="D113" s="1"/>
      <c r="E113" s="1"/>
      <c r="F113" s="1"/>
      <c r="G113" s="1"/>
      <c r="H113" s="1"/>
      <c r="I113" s="1"/>
      <c r="J113" s="1"/>
      <c r="K113" s="1"/>
      <c r="L113" s="1"/>
      <c r="M113" s="62"/>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ht="15.75" customHeight="1" x14ac:dyDescent="0.25">
      <c r="A114" s="1"/>
      <c r="B114" s="1"/>
      <c r="C114" s="1"/>
      <c r="D114" s="1"/>
      <c r="E114" s="1"/>
      <c r="F114" s="1"/>
      <c r="G114" s="1"/>
      <c r="H114" s="1"/>
      <c r="I114" s="1"/>
      <c r="J114" s="1"/>
      <c r="K114" s="1"/>
      <c r="L114" s="1"/>
      <c r="M114" s="62"/>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ht="15.75" customHeight="1" x14ac:dyDescent="0.25">
      <c r="A115" s="1"/>
      <c r="B115" s="1"/>
      <c r="C115" s="1"/>
      <c r="D115" s="1"/>
      <c r="E115" s="1"/>
      <c r="F115" s="1"/>
      <c r="G115" s="1"/>
      <c r="H115" s="1"/>
      <c r="I115" s="1"/>
      <c r="J115" s="1"/>
      <c r="K115" s="1"/>
      <c r="L115" s="1"/>
      <c r="M115" s="62"/>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5.75" customHeight="1" x14ac:dyDescent="0.25">
      <c r="A116" s="1"/>
      <c r="B116" s="1"/>
      <c r="C116" s="1"/>
      <c r="D116" s="1"/>
      <c r="E116" s="1"/>
      <c r="F116" s="1"/>
      <c r="G116" s="1"/>
      <c r="H116" s="1"/>
      <c r="I116" s="1"/>
      <c r="J116" s="1"/>
      <c r="K116" s="1"/>
      <c r="L116" s="1"/>
      <c r="M116" s="62"/>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5.75" customHeight="1" x14ac:dyDescent="0.25">
      <c r="A117" s="1"/>
      <c r="B117" s="1"/>
      <c r="C117" s="1"/>
      <c r="D117" s="1"/>
      <c r="E117" s="1"/>
      <c r="F117" s="1"/>
      <c r="G117" s="1"/>
      <c r="H117" s="1"/>
      <c r="I117" s="1"/>
      <c r="J117" s="1"/>
      <c r="K117" s="1"/>
      <c r="L117" s="1"/>
      <c r="M117" s="62"/>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5.75" customHeight="1" x14ac:dyDescent="0.25">
      <c r="A118" s="1"/>
      <c r="B118" s="1"/>
      <c r="C118" s="1"/>
      <c r="D118" s="1"/>
      <c r="E118" s="1"/>
      <c r="F118" s="1"/>
      <c r="G118" s="1"/>
      <c r="H118" s="1"/>
      <c r="I118" s="1"/>
      <c r="J118" s="1"/>
      <c r="K118" s="1"/>
      <c r="L118" s="1"/>
      <c r="M118" s="62"/>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5.75" customHeight="1" x14ac:dyDescent="0.25">
      <c r="A119" s="1"/>
      <c r="B119" s="1"/>
      <c r="C119" s="1"/>
      <c r="D119" s="1"/>
      <c r="E119" s="1"/>
      <c r="F119" s="1"/>
      <c r="G119" s="1"/>
      <c r="H119" s="1"/>
      <c r="I119" s="1"/>
      <c r="J119" s="1"/>
      <c r="K119" s="1"/>
      <c r="L119" s="1"/>
      <c r="M119" s="62"/>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ht="15.75" customHeight="1" x14ac:dyDescent="0.25">
      <c r="A120" s="1"/>
      <c r="B120" s="1"/>
      <c r="C120" s="1"/>
      <c r="D120" s="1"/>
      <c r="E120" s="1"/>
      <c r="F120" s="1"/>
      <c r="G120" s="1"/>
      <c r="H120" s="1"/>
      <c r="I120" s="1"/>
      <c r="J120" s="1"/>
      <c r="K120" s="1"/>
      <c r="L120" s="1"/>
      <c r="M120" s="62"/>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ht="15.75" customHeight="1" x14ac:dyDescent="0.25">
      <c r="A121" s="1"/>
      <c r="B121" s="1"/>
      <c r="C121" s="1"/>
      <c r="D121" s="1"/>
      <c r="E121" s="1"/>
      <c r="F121" s="1"/>
      <c r="G121" s="1"/>
      <c r="H121" s="1"/>
      <c r="I121" s="1"/>
      <c r="J121" s="1"/>
      <c r="K121" s="1"/>
      <c r="L121" s="1"/>
      <c r="M121" s="62"/>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5.75" customHeight="1" x14ac:dyDescent="0.25">
      <c r="A122" s="1"/>
      <c r="B122" s="1"/>
      <c r="C122" s="1"/>
      <c r="D122" s="1"/>
      <c r="E122" s="1"/>
      <c r="F122" s="1"/>
      <c r="G122" s="1"/>
      <c r="H122" s="1"/>
      <c r="I122" s="1"/>
      <c r="J122" s="1"/>
      <c r="K122" s="1"/>
      <c r="L122" s="1"/>
      <c r="M122" s="62"/>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5.75" customHeight="1" x14ac:dyDescent="0.25">
      <c r="A123" s="1"/>
      <c r="B123" s="1"/>
      <c r="C123" s="1"/>
      <c r="D123" s="1"/>
      <c r="E123" s="1"/>
      <c r="F123" s="1"/>
      <c r="G123" s="1"/>
      <c r="H123" s="1"/>
      <c r="I123" s="1"/>
      <c r="J123" s="1"/>
      <c r="K123" s="1"/>
      <c r="L123" s="1"/>
      <c r="M123" s="62"/>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ht="15.75" customHeight="1" x14ac:dyDescent="0.25">
      <c r="A124" s="1"/>
      <c r="B124" s="1"/>
      <c r="C124" s="1"/>
      <c r="D124" s="1"/>
      <c r="E124" s="1"/>
      <c r="F124" s="1"/>
      <c r="G124" s="1"/>
      <c r="H124" s="1"/>
      <c r="I124" s="1"/>
      <c r="J124" s="1"/>
      <c r="K124" s="1"/>
      <c r="L124" s="1"/>
      <c r="M124" s="62"/>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5.75" customHeight="1" x14ac:dyDescent="0.25">
      <c r="A125" s="1"/>
      <c r="B125" s="1"/>
      <c r="C125" s="1"/>
      <c r="D125" s="1"/>
      <c r="E125" s="1"/>
      <c r="F125" s="1"/>
      <c r="G125" s="1"/>
      <c r="H125" s="1"/>
      <c r="I125" s="1"/>
      <c r="J125" s="1"/>
      <c r="K125" s="1"/>
      <c r="L125" s="1"/>
      <c r="M125" s="62"/>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5.75" customHeight="1" x14ac:dyDescent="0.25">
      <c r="A126" s="1"/>
      <c r="B126" s="1"/>
      <c r="C126" s="1"/>
      <c r="D126" s="1"/>
      <c r="E126" s="1"/>
      <c r="F126" s="1"/>
      <c r="G126" s="1"/>
      <c r="H126" s="1"/>
      <c r="I126" s="1"/>
      <c r="J126" s="1"/>
      <c r="K126" s="1"/>
      <c r="L126" s="1"/>
      <c r="M126" s="62"/>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ht="15.75" customHeight="1" x14ac:dyDescent="0.25">
      <c r="A127" s="1"/>
      <c r="B127" s="1"/>
      <c r="C127" s="1"/>
      <c r="D127" s="1"/>
      <c r="E127" s="1"/>
      <c r="F127" s="1"/>
      <c r="G127" s="1"/>
      <c r="H127" s="1"/>
      <c r="I127" s="1"/>
      <c r="J127" s="1"/>
      <c r="K127" s="1"/>
      <c r="L127" s="1"/>
      <c r="M127" s="62"/>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ht="15.75" customHeight="1" x14ac:dyDescent="0.25">
      <c r="A128" s="1"/>
      <c r="B128" s="1"/>
      <c r="C128" s="1"/>
      <c r="D128" s="1"/>
      <c r="E128" s="1"/>
      <c r="F128" s="1"/>
      <c r="G128" s="1"/>
      <c r="H128" s="1"/>
      <c r="I128" s="1"/>
      <c r="J128" s="1"/>
      <c r="K128" s="1"/>
      <c r="L128" s="1"/>
      <c r="M128" s="62"/>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ht="15.75" customHeight="1" x14ac:dyDescent="0.25">
      <c r="A129" s="1"/>
      <c r="B129" s="1"/>
      <c r="C129" s="1"/>
      <c r="D129" s="1"/>
      <c r="E129" s="1"/>
      <c r="F129" s="1"/>
      <c r="G129" s="1"/>
      <c r="H129" s="1"/>
      <c r="I129" s="1"/>
      <c r="J129" s="1"/>
      <c r="K129" s="1"/>
      <c r="L129" s="1"/>
      <c r="M129" s="62"/>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5.75" customHeight="1" x14ac:dyDescent="0.25">
      <c r="A130" s="1"/>
      <c r="B130" s="1"/>
      <c r="C130" s="1"/>
      <c r="D130" s="1"/>
      <c r="E130" s="1"/>
      <c r="F130" s="1"/>
      <c r="G130" s="1"/>
      <c r="H130" s="1"/>
      <c r="I130" s="1"/>
      <c r="J130" s="1"/>
      <c r="K130" s="1"/>
      <c r="L130" s="1"/>
      <c r="M130" s="62"/>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5.75" customHeight="1" x14ac:dyDescent="0.25">
      <c r="A131" s="1"/>
      <c r="B131" s="1"/>
      <c r="C131" s="1"/>
      <c r="D131" s="1"/>
      <c r="E131" s="1"/>
      <c r="F131" s="1"/>
      <c r="G131" s="1"/>
      <c r="H131" s="1"/>
      <c r="I131" s="1"/>
      <c r="J131" s="1"/>
      <c r="K131" s="1"/>
      <c r="L131" s="1"/>
      <c r="M131" s="62"/>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5.75" customHeight="1" x14ac:dyDescent="0.25">
      <c r="A132" s="1"/>
      <c r="B132" s="1"/>
      <c r="C132" s="1"/>
      <c r="D132" s="1"/>
      <c r="E132" s="1"/>
      <c r="F132" s="1"/>
      <c r="G132" s="1"/>
      <c r="H132" s="1"/>
      <c r="I132" s="1"/>
      <c r="J132" s="1"/>
      <c r="K132" s="1"/>
      <c r="L132" s="1"/>
      <c r="M132" s="62"/>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5.75" customHeight="1" x14ac:dyDescent="0.25">
      <c r="A133" s="1"/>
      <c r="B133" s="1"/>
      <c r="C133" s="1"/>
      <c r="D133" s="1"/>
      <c r="E133" s="1"/>
      <c r="F133" s="1"/>
      <c r="G133" s="1"/>
      <c r="H133" s="1"/>
      <c r="I133" s="1"/>
      <c r="J133" s="1"/>
      <c r="K133" s="1"/>
      <c r="L133" s="1"/>
      <c r="M133" s="62"/>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ht="15.75" customHeight="1" x14ac:dyDescent="0.25">
      <c r="A134" s="1"/>
      <c r="B134" s="1"/>
      <c r="C134" s="1"/>
      <c r="D134" s="1"/>
      <c r="E134" s="1"/>
      <c r="F134" s="1"/>
      <c r="G134" s="1"/>
      <c r="H134" s="1"/>
      <c r="I134" s="1"/>
      <c r="J134" s="1"/>
      <c r="K134" s="1"/>
      <c r="L134" s="1"/>
      <c r="M134" s="62"/>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5.75" customHeight="1" x14ac:dyDescent="0.25">
      <c r="A135" s="1"/>
      <c r="B135" s="1"/>
      <c r="C135" s="1"/>
      <c r="D135" s="1"/>
      <c r="E135" s="1"/>
      <c r="F135" s="1"/>
      <c r="G135" s="1"/>
      <c r="H135" s="1"/>
      <c r="I135" s="1"/>
      <c r="J135" s="1"/>
      <c r="K135" s="1"/>
      <c r="L135" s="1"/>
      <c r="M135" s="62"/>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5.75" customHeight="1" x14ac:dyDescent="0.25">
      <c r="A136" s="1"/>
      <c r="B136" s="1"/>
      <c r="C136" s="1"/>
      <c r="D136" s="1"/>
      <c r="E136" s="1"/>
      <c r="F136" s="1"/>
      <c r="G136" s="1"/>
      <c r="H136" s="1"/>
      <c r="I136" s="1"/>
      <c r="J136" s="1"/>
      <c r="K136" s="1"/>
      <c r="L136" s="1"/>
      <c r="M136" s="62"/>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48" customHeight="1" x14ac:dyDescent="0.25">
      <c r="A137" s="1"/>
      <c r="B137" s="1"/>
      <c r="C137" s="1"/>
      <c r="D137" s="1"/>
      <c r="E137" s="1" t="s">
        <v>93</v>
      </c>
      <c r="F137" s="1"/>
      <c r="G137" s="1"/>
      <c r="H137" s="1"/>
      <c r="I137" s="1" t="s">
        <v>162</v>
      </c>
      <c r="J137" s="41" t="s">
        <v>77</v>
      </c>
      <c r="K137" s="42" t="s">
        <v>163</v>
      </c>
      <c r="L137" s="43"/>
      <c r="M137" s="114"/>
      <c r="N137" s="43"/>
      <c r="O137" s="43"/>
      <c r="P137" s="43"/>
      <c r="Q137" s="1"/>
      <c r="R137" s="44"/>
      <c r="S137" s="44"/>
      <c r="T137" s="44"/>
      <c r="U137" s="44"/>
      <c r="V137" s="44"/>
      <c r="W137" s="44"/>
      <c r="X137" s="44"/>
      <c r="Y137" s="44"/>
      <c r="Z137" s="44"/>
      <c r="AA137" s="1"/>
      <c r="AB137" s="1"/>
      <c r="AC137" s="1"/>
      <c r="AD137" s="1"/>
      <c r="AE137" s="1"/>
      <c r="AF137" s="1"/>
      <c r="AG137" s="1"/>
      <c r="AH137" s="1"/>
      <c r="AI137" s="1"/>
      <c r="AJ137" s="1"/>
      <c r="AK137" s="1"/>
      <c r="AL137" s="1"/>
    </row>
    <row r="138" spans="1:38" ht="47.25" customHeight="1" x14ac:dyDescent="0.25">
      <c r="A138" s="1"/>
      <c r="B138" s="1"/>
      <c r="C138" s="1"/>
      <c r="D138" s="1"/>
      <c r="E138" s="1" t="s">
        <v>164</v>
      </c>
      <c r="F138" s="1"/>
      <c r="G138" s="1"/>
      <c r="H138" s="1"/>
      <c r="I138" s="1" t="s">
        <v>30</v>
      </c>
      <c r="J138" s="41" t="s">
        <v>6</v>
      </c>
      <c r="K138" s="45" t="s">
        <v>72</v>
      </c>
      <c r="L138" s="43"/>
      <c r="M138" s="114"/>
      <c r="N138" s="43"/>
      <c r="O138" s="43"/>
      <c r="P138" s="43"/>
      <c r="Q138" s="1"/>
      <c r="R138" s="46"/>
      <c r="S138" s="46"/>
      <c r="T138" s="46"/>
      <c r="U138" s="46"/>
      <c r="V138" s="46"/>
      <c r="W138" s="46"/>
      <c r="X138" s="46"/>
      <c r="Y138" s="46"/>
      <c r="Z138" s="46"/>
      <c r="AA138" s="1"/>
      <c r="AB138" s="1"/>
      <c r="AC138" s="1"/>
      <c r="AD138" s="1"/>
      <c r="AE138" s="1"/>
      <c r="AF138" s="1"/>
      <c r="AG138" s="1"/>
      <c r="AH138" s="1"/>
      <c r="AI138" s="1"/>
      <c r="AJ138" s="1"/>
      <c r="AK138" s="1"/>
      <c r="AL138" s="1"/>
    </row>
    <row r="139" spans="1:38" ht="50.25" customHeight="1" x14ac:dyDescent="0.25">
      <c r="A139" s="1"/>
      <c r="B139" s="1"/>
      <c r="C139" s="1"/>
      <c r="D139" s="1"/>
      <c r="E139" s="1" t="s">
        <v>165</v>
      </c>
      <c r="F139" s="1"/>
      <c r="G139" s="1"/>
      <c r="H139" s="1"/>
      <c r="I139" s="1" t="s">
        <v>82</v>
      </c>
      <c r="J139" s="41" t="s">
        <v>166</v>
      </c>
      <c r="K139" s="42" t="s">
        <v>167</v>
      </c>
      <c r="L139" s="43"/>
      <c r="M139" s="114"/>
      <c r="N139" s="43"/>
      <c r="O139" s="43"/>
      <c r="P139" s="43"/>
      <c r="Q139" s="1"/>
      <c r="R139" s="44"/>
      <c r="S139" s="44"/>
      <c r="T139" s="44"/>
      <c r="U139" s="44"/>
      <c r="V139" s="44"/>
      <c r="W139" s="44"/>
      <c r="X139" s="44"/>
      <c r="Y139" s="44"/>
      <c r="Z139" s="44"/>
      <c r="AA139" s="1"/>
      <c r="AB139" s="1"/>
      <c r="AC139" s="1"/>
      <c r="AD139" s="1"/>
      <c r="AE139" s="1"/>
      <c r="AF139" s="1"/>
      <c r="AG139" s="1"/>
      <c r="AH139" s="1"/>
      <c r="AI139" s="1"/>
      <c r="AJ139" s="1"/>
      <c r="AK139" s="1"/>
      <c r="AL139" s="1"/>
    </row>
    <row r="140" spans="1:38" ht="48.75" customHeight="1" x14ac:dyDescent="0.25">
      <c r="A140" s="1"/>
      <c r="B140" s="1"/>
      <c r="C140" s="1"/>
      <c r="D140" s="1"/>
      <c r="E140" s="1" t="s">
        <v>80</v>
      </c>
      <c r="F140" s="1"/>
      <c r="G140" s="1"/>
      <c r="H140" s="1"/>
      <c r="I140" s="1" t="s">
        <v>168</v>
      </c>
      <c r="J140" s="41" t="s">
        <v>169</v>
      </c>
      <c r="K140" s="42" t="s">
        <v>170</v>
      </c>
      <c r="L140" s="43"/>
      <c r="M140" s="114"/>
      <c r="N140" s="43"/>
      <c r="O140" s="43"/>
      <c r="P140" s="43"/>
      <c r="Q140" s="1"/>
      <c r="R140" s="44"/>
      <c r="S140" s="44"/>
      <c r="T140" s="44"/>
      <c r="U140" s="44"/>
      <c r="V140" s="44"/>
      <c r="W140" s="44"/>
      <c r="X140" s="44"/>
      <c r="Y140" s="44"/>
      <c r="Z140" s="44"/>
      <c r="AA140" s="1"/>
      <c r="AB140" s="1"/>
      <c r="AC140" s="1"/>
      <c r="AD140" s="1"/>
      <c r="AE140" s="1"/>
      <c r="AF140" s="1"/>
      <c r="AG140" s="1"/>
      <c r="AH140" s="1"/>
      <c r="AI140" s="1"/>
      <c r="AJ140" s="1"/>
      <c r="AK140" s="1"/>
      <c r="AL140" s="1"/>
    </row>
    <row r="141" spans="1:38" ht="50.25" customHeight="1" x14ac:dyDescent="0.25">
      <c r="A141" s="1"/>
      <c r="B141" s="1"/>
      <c r="C141" s="1"/>
      <c r="D141" s="1"/>
      <c r="E141" s="1" t="s">
        <v>171</v>
      </c>
      <c r="F141" s="1"/>
      <c r="G141" s="1"/>
      <c r="H141" s="1"/>
      <c r="I141" s="1"/>
      <c r="J141" s="41" t="s">
        <v>252</v>
      </c>
      <c r="K141" s="42" t="s">
        <v>173</v>
      </c>
      <c r="L141" s="43"/>
      <c r="M141" s="114"/>
      <c r="N141" s="43"/>
      <c r="O141" s="43"/>
      <c r="P141" s="43"/>
      <c r="Q141" s="1"/>
      <c r="R141" s="44"/>
      <c r="S141" s="44"/>
      <c r="T141" s="44"/>
      <c r="U141" s="44"/>
      <c r="V141" s="44"/>
      <c r="W141" s="44"/>
      <c r="X141" s="44"/>
      <c r="Y141" s="44"/>
      <c r="Z141" s="44"/>
      <c r="AA141" s="1"/>
      <c r="AB141" s="1"/>
      <c r="AC141" s="1"/>
      <c r="AD141" s="1"/>
      <c r="AE141" s="1"/>
      <c r="AF141" s="1"/>
      <c r="AG141" s="1"/>
      <c r="AH141" s="1"/>
      <c r="AI141" s="1"/>
      <c r="AJ141" s="1"/>
      <c r="AK141" s="1"/>
      <c r="AL141" s="1"/>
    </row>
    <row r="142" spans="1:38" ht="49.5" customHeight="1" x14ac:dyDescent="0.25">
      <c r="A142" s="1"/>
      <c r="B142" s="1"/>
      <c r="C142" s="1"/>
      <c r="D142" s="1"/>
      <c r="E142" s="1" t="s">
        <v>174</v>
      </c>
      <c r="F142" s="1"/>
      <c r="G142" s="1"/>
      <c r="H142" s="1"/>
      <c r="I142" s="1"/>
      <c r="J142" s="41" t="s">
        <v>175</v>
      </c>
      <c r="K142" s="42" t="s">
        <v>176</v>
      </c>
      <c r="L142" s="43"/>
      <c r="M142" s="114"/>
      <c r="N142" s="43"/>
      <c r="O142" s="43"/>
      <c r="P142" s="43"/>
      <c r="Q142" s="1"/>
      <c r="R142" s="44"/>
      <c r="S142" s="44"/>
      <c r="T142" s="44"/>
      <c r="U142" s="44"/>
      <c r="V142" s="44"/>
      <c r="W142" s="44"/>
      <c r="X142" s="44"/>
      <c r="Y142" s="44"/>
      <c r="Z142" s="44"/>
      <c r="AA142" s="1"/>
      <c r="AB142" s="1"/>
      <c r="AC142" s="1"/>
      <c r="AD142" s="1"/>
      <c r="AE142" s="1"/>
      <c r="AF142" s="1"/>
      <c r="AG142" s="1"/>
      <c r="AH142" s="1"/>
      <c r="AI142" s="1"/>
      <c r="AJ142" s="1"/>
      <c r="AK142" s="1"/>
      <c r="AL142" s="1"/>
    </row>
    <row r="143" spans="1:38" ht="48" customHeight="1" x14ac:dyDescent="0.25">
      <c r="A143" s="1"/>
      <c r="B143" s="1"/>
      <c r="C143" s="1"/>
      <c r="D143" s="1"/>
      <c r="E143" s="1" t="s">
        <v>28</v>
      </c>
      <c r="F143" s="1"/>
      <c r="G143" s="1"/>
      <c r="H143" s="1"/>
      <c r="I143" s="1"/>
      <c r="J143" s="41" t="s">
        <v>177</v>
      </c>
      <c r="K143" s="42" t="s">
        <v>178</v>
      </c>
      <c r="L143" s="43"/>
      <c r="M143" s="114"/>
      <c r="N143" s="43"/>
      <c r="O143" s="43"/>
      <c r="P143" s="43"/>
      <c r="Q143" s="1"/>
      <c r="R143" s="44"/>
      <c r="S143" s="44"/>
      <c r="T143" s="44"/>
      <c r="U143" s="44"/>
      <c r="V143" s="44"/>
      <c r="W143" s="44"/>
      <c r="X143" s="44"/>
      <c r="Y143" s="44"/>
      <c r="Z143" s="44"/>
      <c r="AA143" s="1"/>
      <c r="AB143" s="1"/>
      <c r="AC143" s="1"/>
      <c r="AD143" s="1"/>
      <c r="AE143" s="1"/>
      <c r="AF143" s="1"/>
      <c r="AG143" s="1"/>
      <c r="AH143" s="1"/>
      <c r="AI143" s="1"/>
      <c r="AJ143" s="1"/>
      <c r="AK143" s="1"/>
      <c r="AL143" s="1"/>
    </row>
    <row r="144" spans="1:38" ht="48.75" customHeight="1" x14ac:dyDescent="0.25">
      <c r="A144" s="1"/>
      <c r="B144" s="1"/>
      <c r="C144" s="1"/>
      <c r="D144" s="1"/>
      <c r="E144" s="1" t="s">
        <v>179</v>
      </c>
      <c r="F144" s="1"/>
      <c r="G144" s="1"/>
      <c r="H144" s="1"/>
      <c r="I144" s="1"/>
      <c r="J144" s="41" t="s">
        <v>253</v>
      </c>
      <c r="K144" s="42" t="s">
        <v>181</v>
      </c>
      <c r="L144" s="43"/>
      <c r="M144" s="114"/>
      <c r="N144" s="43"/>
      <c r="O144" s="43"/>
      <c r="P144" s="43"/>
      <c r="Q144" s="1"/>
      <c r="R144" s="44"/>
      <c r="S144" s="44"/>
      <c r="T144" s="44"/>
      <c r="U144" s="44"/>
      <c r="V144" s="44"/>
      <c r="W144" s="44"/>
      <c r="X144" s="44"/>
      <c r="Y144" s="44"/>
      <c r="Z144" s="44"/>
      <c r="AA144" s="1"/>
      <c r="AB144" s="1"/>
      <c r="AC144" s="1"/>
      <c r="AD144" s="1"/>
      <c r="AE144" s="1"/>
      <c r="AF144" s="1"/>
      <c r="AG144" s="1"/>
      <c r="AH144" s="1"/>
      <c r="AI144" s="1"/>
      <c r="AJ144" s="1"/>
      <c r="AK144" s="1"/>
      <c r="AL144" s="1"/>
    </row>
    <row r="145" spans="1:38" ht="43.5" customHeight="1" x14ac:dyDescent="0.25">
      <c r="A145" s="1"/>
      <c r="B145" s="1"/>
      <c r="C145" s="1"/>
      <c r="D145" s="1"/>
      <c r="E145" s="1" t="s">
        <v>182</v>
      </c>
      <c r="F145" s="1"/>
      <c r="G145" s="1"/>
      <c r="H145" s="1"/>
      <c r="I145" s="1"/>
      <c r="J145" s="41" t="s">
        <v>183</v>
      </c>
      <c r="K145" s="42" t="s">
        <v>184</v>
      </c>
      <c r="L145" s="43"/>
      <c r="M145" s="114"/>
      <c r="N145" s="43"/>
      <c r="O145" s="43"/>
      <c r="P145" s="43"/>
      <c r="Q145" s="1"/>
      <c r="R145" s="44"/>
      <c r="S145" s="44"/>
      <c r="T145" s="44"/>
      <c r="U145" s="44"/>
      <c r="V145" s="44"/>
      <c r="W145" s="44"/>
      <c r="X145" s="44"/>
      <c r="Y145" s="44"/>
      <c r="Z145" s="44"/>
      <c r="AA145" s="1"/>
      <c r="AB145" s="1"/>
      <c r="AC145" s="1"/>
      <c r="AD145" s="1"/>
      <c r="AE145" s="1"/>
      <c r="AF145" s="1"/>
      <c r="AG145" s="1"/>
      <c r="AH145" s="1"/>
      <c r="AI145" s="1"/>
      <c r="AJ145" s="1"/>
      <c r="AK145" s="1"/>
      <c r="AL145" s="1"/>
    </row>
    <row r="146" spans="1:38" ht="32.25" customHeight="1" x14ac:dyDescent="0.25">
      <c r="A146" s="1"/>
      <c r="B146" s="1"/>
      <c r="C146" s="1"/>
      <c r="D146" s="1"/>
      <c r="E146" s="1"/>
      <c r="F146" s="1"/>
      <c r="G146" s="1"/>
      <c r="H146" s="1"/>
      <c r="I146" s="1"/>
      <c r="J146" s="41" t="s">
        <v>185</v>
      </c>
      <c r="K146" s="42" t="s">
        <v>186</v>
      </c>
      <c r="L146" s="43"/>
      <c r="M146" s="114"/>
      <c r="N146" s="43"/>
      <c r="O146" s="43"/>
      <c r="P146" s="43"/>
      <c r="Q146" s="1"/>
      <c r="R146" s="44"/>
      <c r="S146" s="44"/>
      <c r="T146" s="44"/>
      <c r="U146" s="44"/>
      <c r="V146" s="44"/>
      <c r="W146" s="44"/>
      <c r="X146" s="44"/>
      <c r="Y146" s="44"/>
      <c r="Z146" s="44"/>
      <c r="AA146" s="1"/>
      <c r="AB146" s="1"/>
      <c r="AC146" s="1"/>
      <c r="AD146" s="1"/>
      <c r="AE146" s="1"/>
      <c r="AF146" s="1"/>
      <c r="AG146" s="1"/>
      <c r="AH146" s="1"/>
      <c r="AI146" s="1"/>
      <c r="AJ146" s="1"/>
      <c r="AK146" s="1"/>
      <c r="AL146" s="1"/>
    </row>
    <row r="147" spans="1:38" ht="48" customHeight="1" x14ac:dyDescent="0.25">
      <c r="A147" s="1"/>
      <c r="B147" s="1"/>
      <c r="C147" s="1"/>
      <c r="D147" s="1"/>
      <c r="E147" s="1"/>
      <c r="F147" s="1"/>
      <c r="G147" s="1"/>
      <c r="H147" s="1"/>
      <c r="I147" s="1"/>
      <c r="J147" s="41" t="s">
        <v>187</v>
      </c>
      <c r="K147" s="42" t="s">
        <v>188</v>
      </c>
      <c r="L147" s="43"/>
      <c r="M147" s="114"/>
      <c r="N147" s="43"/>
      <c r="O147" s="43"/>
      <c r="P147" s="43"/>
      <c r="Q147" s="1"/>
      <c r="R147" s="44"/>
      <c r="S147" s="44"/>
      <c r="T147" s="44"/>
      <c r="U147" s="44"/>
      <c r="V147" s="44"/>
      <c r="W147" s="44"/>
      <c r="X147" s="44"/>
      <c r="Y147" s="44"/>
      <c r="Z147" s="44"/>
      <c r="AA147" s="1"/>
      <c r="AB147" s="1"/>
      <c r="AC147" s="1"/>
      <c r="AD147" s="1"/>
      <c r="AE147" s="1"/>
      <c r="AF147" s="1"/>
      <c r="AG147" s="1"/>
      <c r="AH147" s="1"/>
      <c r="AI147" s="1"/>
      <c r="AJ147" s="1"/>
      <c r="AK147" s="1"/>
      <c r="AL147" s="1"/>
    </row>
    <row r="148" spans="1:38" ht="31.5" customHeight="1" x14ac:dyDescent="0.25">
      <c r="A148" s="1"/>
      <c r="B148" s="1"/>
      <c r="C148" s="1"/>
      <c r="D148" s="1"/>
      <c r="E148" s="1"/>
      <c r="F148" s="1"/>
      <c r="G148" s="1"/>
      <c r="H148" s="1"/>
      <c r="I148" s="1"/>
      <c r="J148" s="41" t="s">
        <v>189</v>
      </c>
      <c r="K148" s="42" t="s">
        <v>190</v>
      </c>
      <c r="L148" s="43"/>
      <c r="M148" s="114"/>
      <c r="N148" s="43"/>
      <c r="O148" s="43"/>
      <c r="P148" s="43"/>
      <c r="Q148" s="1"/>
      <c r="R148" s="44"/>
      <c r="S148" s="44"/>
      <c r="T148" s="44"/>
      <c r="U148" s="44"/>
      <c r="V148" s="44"/>
      <c r="W148" s="44"/>
      <c r="X148" s="44"/>
      <c r="Y148" s="44"/>
      <c r="Z148" s="44"/>
      <c r="AA148" s="1"/>
      <c r="AB148" s="1"/>
      <c r="AC148" s="1"/>
      <c r="AD148" s="1"/>
      <c r="AE148" s="1"/>
      <c r="AF148" s="1"/>
      <c r="AG148" s="1"/>
      <c r="AH148" s="1"/>
      <c r="AI148" s="1"/>
      <c r="AJ148" s="1"/>
      <c r="AK148" s="1"/>
      <c r="AL148" s="1"/>
    </row>
    <row r="149" spans="1:38" ht="32.25" customHeight="1" x14ac:dyDescent="0.25">
      <c r="A149" s="1"/>
      <c r="B149" s="1"/>
      <c r="C149" s="1"/>
      <c r="D149" s="1"/>
      <c r="E149" s="1"/>
      <c r="F149" s="1"/>
      <c r="G149" s="1"/>
      <c r="H149" s="1"/>
      <c r="I149" s="1"/>
      <c r="J149" s="41" t="s">
        <v>191</v>
      </c>
      <c r="K149" s="42" t="s">
        <v>192</v>
      </c>
      <c r="L149" s="43"/>
      <c r="M149" s="114"/>
      <c r="N149" s="43"/>
      <c r="O149" s="43"/>
      <c r="P149" s="43"/>
      <c r="Q149" s="1"/>
      <c r="R149" s="44"/>
      <c r="S149" s="44"/>
      <c r="T149" s="44"/>
      <c r="U149" s="44"/>
      <c r="V149" s="44"/>
      <c r="W149" s="44"/>
      <c r="X149" s="44"/>
      <c r="Y149" s="44"/>
      <c r="Z149" s="44"/>
      <c r="AA149" s="1"/>
      <c r="AB149" s="1"/>
      <c r="AC149" s="1"/>
      <c r="AD149" s="1"/>
      <c r="AE149" s="1"/>
      <c r="AF149" s="1"/>
      <c r="AG149" s="1"/>
      <c r="AH149" s="1"/>
      <c r="AI149" s="1"/>
      <c r="AJ149" s="1"/>
      <c r="AK149" s="1"/>
      <c r="AL149" s="1"/>
    </row>
    <row r="150" spans="1:38" ht="47.25" customHeight="1" x14ac:dyDescent="0.25">
      <c r="A150" s="1"/>
      <c r="B150" s="1"/>
      <c r="C150" s="1"/>
      <c r="D150" s="1"/>
      <c r="E150" s="1"/>
      <c r="F150" s="1"/>
      <c r="G150" s="1"/>
      <c r="H150" s="1"/>
      <c r="I150" s="1"/>
      <c r="J150" s="41" t="s">
        <v>193</v>
      </c>
      <c r="K150" s="42" t="s">
        <v>194</v>
      </c>
      <c r="L150" s="43"/>
      <c r="M150" s="114"/>
      <c r="N150" s="43"/>
      <c r="O150" s="43"/>
      <c r="P150" s="43"/>
      <c r="Q150" s="1"/>
      <c r="R150" s="44"/>
      <c r="S150" s="44"/>
      <c r="T150" s="44"/>
      <c r="U150" s="44"/>
      <c r="V150" s="44"/>
      <c r="W150" s="44"/>
      <c r="X150" s="44"/>
      <c r="Y150" s="44"/>
      <c r="Z150" s="44"/>
      <c r="AA150" s="1"/>
      <c r="AB150" s="1"/>
      <c r="AC150" s="1"/>
      <c r="AD150" s="1"/>
      <c r="AE150" s="1"/>
      <c r="AF150" s="1"/>
      <c r="AG150" s="1"/>
      <c r="AH150" s="1"/>
      <c r="AI150" s="1"/>
      <c r="AJ150" s="1"/>
      <c r="AK150" s="1"/>
      <c r="AL150" s="1"/>
    </row>
    <row r="151" spans="1:38" ht="48" customHeight="1" x14ac:dyDescent="0.25">
      <c r="A151" s="1"/>
      <c r="B151" s="1"/>
      <c r="C151" s="1"/>
      <c r="D151" s="1"/>
      <c r="E151" s="1"/>
      <c r="F151" s="1"/>
      <c r="G151" s="1"/>
      <c r="H151" s="1"/>
      <c r="I151" s="1"/>
      <c r="J151" s="41" t="s">
        <v>195</v>
      </c>
      <c r="K151" s="42" t="s">
        <v>196</v>
      </c>
      <c r="L151" s="43"/>
      <c r="M151" s="114"/>
      <c r="N151" s="43"/>
      <c r="O151" s="43"/>
      <c r="P151" s="43"/>
      <c r="Q151" s="1"/>
      <c r="R151" s="44"/>
      <c r="S151" s="44"/>
      <c r="T151" s="44"/>
      <c r="U151" s="44"/>
      <c r="V151" s="44"/>
      <c r="W151" s="44"/>
      <c r="X151" s="44"/>
      <c r="Y151" s="44"/>
      <c r="Z151" s="44"/>
      <c r="AA151" s="1"/>
      <c r="AB151" s="1"/>
      <c r="AC151" s="1"/>
      <c r="AD151" s="1"/>
      <c r="AE151" s="1"/>
      <c r="AF151" s="1"/>
      <c r="AG151" s="1"/>
      <c r="AH151" s="1"/>
      <c r="AI151" s="1"/>
      <c r="AJ151" s="1"/>
      <c r="AK151" s="1"/>
      <c r="AL151" s="1"/>
    </row>
    <row r="152" spans="1:38" ht="31.5" customHeight="1" x14ac:dyDescent="0.25">
      <c r="A152" s="1"/>
      <c r="B152" s="1"/>
      <c r="C152" s="1"/>
      <c r="D152" s="1"/>
      <c r="E152" s="1"/>
      <c r="F152" s="1"/>
      <c r="G152" s="1"/>
      <c r="H152" s="1"/>
      <c r="I152" s="1"/>
      <c r="J152" s="41" t="s">
        <v>197</v>
      </c>
      <c r="K152" s="42" t="s">
        <v>198</v>
      </c>
      <c r="L152" s="43"/>
      <c r="M152" s="114"/>
      <c r="N152" s="43"/>
      <c r="O152" s="43"/>
      <c r="P152" s="43"/>
      <c r="Q152" s="1"/>
      <c r="R152" s="44"/>
      <c r="S152" s="44"/>
      <c r="T152" s="44"/>
      <c r="U152" s="44"/>
      <c r="V152" s="44"/>
      <c r="W152" s="44"/>
      <c r="X152" s="44"/>
      <c r="Y152" s="44"/>
      <c r="Z152" s="44"/>
      <c r="AA152" s="1"/>
      <c r="AB152" s="1"/>
      <c r="AC152" s="1"/>
      <c r="AD152" s="1"/>
      <c r="AE152" s="1"/>
      <c r="AF152" s="1"/>
      <c r="AG152" s="1"/>
      <c r="AH152" s="1"/>
      <c r="AI152" s="1"/>
      <c r="AJ152" s="1"/>
      <c r="AK152" s="1"/>
      <c r="AL152" s="1"/>
    </row>
    <row r="153" spans="1:38" ht="45" customHeight="1" x14ac:dyDescent="0.25">
      <c r="A153" s="1"/>
      <c r="B153" s="1"/>
      <c r="C153" s="1"/>
      <c r="D153" s="1"/>
      <c r="E153" s="1"/>
      <c r="F153" s="1"/>
      <c r="G153" s="1"/>
      <c r="H153" s="1"/>
      <c r="I153" s="1"/>
      <c r="J153" s="41" t="s">
        <v>199</v>
      </c>
      <c r="K153" s="42" t="s">
        <v>200</v>
      </c>
      <c r="L153" s="43"/>
      <c r="M153" s="114"/>
      <c r="N153" s="43"/>
      <c r="O153" s="43"/>
      <c r="P153" s="43"/>
      <c r="Q153" s="1"/>
      <c r="R153" s="44"/>
      <c r="S153" s="44"/>
      <c r="T153" s="44"/>
      <c r="U153" s="44"/>
      <c r="V153" s="44"/>
      <c r="W153" s="44"/>
      <c r="X153" s="44"/>
      <c r="Y153" s="44"/>
      <c r="Z153" s="44"/>
      <c r="AA153" s="1"/>
      <c r="AB153" s="1"/>
      <c r="AC153" s="1"/>
      <c r="AD153" s="1"/>
      <c r="AE153" s="1"/>
      <c r="AF153" s="1"/>
      <c r="AG153" s="1"/>
      <c r="AH153" s="1"/>
      <c r="AI153" s="1"/>
      <c r="AJ153" s="1"/>
      <c r="AK153" s="1"/>
      <c r="AL153" s="1"/>
    </row>
    <row r="154" spans="1:38" ht="15.75" customHeight="1" x14ac:dyDescent="0.25">
      <c r="A154" s="1"/>
      <c r="B154" s="1"/>
      <c r="C154" s="1"/>
      <c r="D154" s="1"/>
      <c r="E154" s="1"/>
      <c r="F154" s="1"/>
      <c r="G154" s="1"/>
      <c r="H154" s="1"/>
      <c r="I154" s="1"/>
      <c r="J154" s="1"/>
      <c r="K154" s="1"/>
      <c r="L154" s="1"/>
      <c r="M154" s="62"/>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ht="15.75" customHeight="1" x14ac:dyDescent="0.25">
      <c r="A155" s="1"/>
      <c r="B155" s="1"/>
      <c r="C155" s="1"/>
      <c r="D155" s="1"/>
      <c r="E155" s="1"/>
      <c r="F155" s="1"/>
      <c r="G155" s="1"/>
      <c r="H155" s="1"/>
      <c r="I155" s="1"/>
      <c r="J155" s="1"/>
      <c r="K155" s="1"/>
      <c r="L155" s="1"/>
      <c r="M155" s="62"/>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ht="15.75" customHeight="1" x14ac:dyDescent="0.25">
      <c r="A156" s="1"/>
      <c r="B156" s="1"/>
      <c r="C156" s="1"/>
      <c r="D156" s="1"/>
      <c r="E156" s="1"/>
      <c r="F156" s="1"/>
      <c r="G156" s="1"/>
      <c r="H156" s="1"/>
      <c r="I156" s="1"/>
      <c r="J156" s="1"/>
      <c r="K156" s="1"/>
      <c r="L156" s="1"/>
      <c r="M156" s="62"/>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ht="15.75" customHeight="1" x14ac:dyDescent="0.25">
      <c r="A157" s="1"/>
      <c r="B157" s="1"/>
      <c r="C157" s="1"/>
      <c r="D157" s="1"/>
      <c r="E157" s="1"/>
      <c r="F157" s="1"/>
      <c r="G157" s="1"/>
      <c r="H157" s="1"/>
      <c r="I157" s="1"/>
      <c r="J157" s="1"/>
      <c r="K157" s="1"/>
      <c r="L157" s="1"/>
      <c r="M157" s="62"/>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ht="15.75" customHeight="1" x14ac:dyDescent="0.25">
      <c r="A158" s="1"/>
      <c r="B158" s="1"/>
      <c r="C158" s="1"/>
      <c r="D158" s="1"/>
      <c r="E158" s="1"/>
      <c r="F158" s="1"/>
      <c r="G158" s="1"/>
      <c r="H158" s="1"/>
      <c r="I158" s="1"/>
      <c r="J158" s="1"/>
      <c r="K158" s="1"/>
      <c r="L158" s="1"/>
      <c r="M158" s="62"/>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ht="15.75" customHeight="1" x14ac:dyDescent="0.25">
      <c r="A159" s="1"/>
      <c r="B159" s="1"/>
      <c r="C159" s="1"/>
      <c r="D159" s="1"/>
      <c r="E159" s="1"/>
      <c r="F159" s="1"/>
      <c r="G159" s="1"/>
      <c r="H159" s="1"/>
      <c r="I159" s="1"/>
      <c r="J159" s="1"/>
      <c r="K159" s="1"/>
      <c r="L159" s="1"/>
      <c r="M159" s="62"/>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5.75" customHeight="1" x14ac:dyDescent="0.25">
      <c r="A160" s="1"/>
      <c r="B160" s="1"/>
      <c r="C160" s="1"/>
      <c r="D160" s="1"/>
      <c r="E160" s="1"/>
      <c r="F160" s="1"/>
      <c r="G160" s="1"/>
      <c r="H160" s="1"/>
      <c r="I160" s="1"/>
      <c r="J160" s="1"/>
      <c r="K160" s="1"/>
      <c r="L160" s="1"/>
      <c r="M160" s="62"/>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5.75" customHeight="1" x14ac:dyDescent="0.25">
      <c r="A161" s="1"/>
      <c r="B161" s="1"/>
      <c r="C161" s="1"/>
      <c r="D161" s="1"/>
      <c r="E161" s="1"/>
      <c r="F161" s="1"/>
      <c r="G161" s="1"/>
      <c r="H161" s="1"/>
      <c r="I161" s="1"/>
      <c r="J161" s="1"/>
      <c r="K161" s="1"/>
      <c r="L161" s="1"/>
      <c r="M161" s="62"/>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5.75" customHeight="1" x14ac:dyDescent="0.25">
      <c r="A162" s="1"/>
      <c r="B162" s="1"/>
      <c r="C162" s="1"/>
      <c r="D162" s="1"/>
      <c r="E162" s="1"/>
      <c r="F162" s="1"/>
      <c r="G162" s="1"/>
      <c r="H162" s="1"/>
      <c r="I162" s="1"/>
      <c r="J162" s="1"/>
      <c r="K162" s="1"/>
      <c r="L162" s="1"/>
      <c r="M162" s="62"/>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5.75" customHeight="1" x14ac:dyDescent="0.25">
      <c r="A163" s="1"/>
      <c r="B163" s="1"/>
      <c r="C163" s="1"/>
      <c r="D163" s="1"/>
      <c r="E163" s="1"/>
      <c r="F163" s="1"/>
      <c r="G163" s="1"/>
      <c r="H163" s="1"/>
      <c r="I163" s="1"/>
      <c r="J163" s="1"/>
      <c r="K163" s="1"/>
      <c r="L163" s="1"/>
      <c r="M163" s="62"/>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5.75" customHeight="1" x14ac:dyDescent="0.25">
      <c r="A164" s="1"/>
      <c r="B164" s="1"/>
      <c r="C164" s="1"/>
      <c r="D164" s="1"/>
      <c r="E164" s="1"/>
      <c r="F164" s="1"/>
      <c r="G164" s="1"/>
      <c r="H164" s="1"/>
      <c r="I164" s="1"/>
      <c r="J164" s="1"/>
      <c r="K164" s="1"/>
      <c r="L164" s="1"/>
      <c r="M164" s="62"/>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5.75" customHeight="1" x14ac:dyDescent="0.25">
      <c r="A165" s="1"/>
      <c r="B165" s="1"/>
      <c r="C165" s="1"/>
      <c r="D165" s="1"/>
      <c r="E165" s="1"/>
      <c r="F165" s="1"/>
      <c r="G165" s="1"/>
      <c r="H165" s="1"/>
      <c r="I165" s="1"/>
      <c r="J165" s="1"/>
      <c r="K165" s="1"/>
      <c r="L165" s="1"/>
      <c r="M165" s="62"/>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ht="15.75" customHeight="1" x14ac:dyDescent="0.25">
      <c r="A166" s="1"/>
      <c r="B166" s="1"/>
      <c r="C166" s="1"/>
      <c r="D166" s="1"/>
      <c r="E166" s="1"/>
      <c r="F166" s="1"/>
      <c r="G166" s="1"/>
      <c r="H166" s="1"/>
      <c r="I166" s="1"/>
      <c r="J166" s="1"/>
      <c r="K166" s="1"/>
      <c r="L166" s="1"/>
      <c r="M166" s="62"/>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5.75" customHeight="1" x14ac:dyDescent="0.25">
      <c r="A167" s="1"/>
      <c r="B167" s="1"/>
      <c r="C167" s="1"/>
      <c r="D167" s="1"/>
      <c r="E167" s="1"/>
      <c r="F167" s="1"/>
      <c r="G167" s="1"/>
      <c r="H167" s="1"/>
      <c r="I167" s="1"/>
      <c r="J167" s="1"/>
      <c r="K167" s="1"/>
      <c r="L167" s="1"/>
      <c r="M167" s="62"/>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5.75" customHeight="1" x14ac:dyDescent="0.25">
      <c r="A168" s="1"/>
      <c r="B168" s="1"/>
      <c r="C168" s="1"/>
      <c r="D168" s="1"/>
      <c r="E168" s="1"/>
      <c r="F168" s="1"/>
      <c r="G168" s="1"/>
      <c r="H168" s="1"/>
      <c r="I168" s="1"/>
      <c r="J168" s="1"/>
      <c r="K168" s="1"/>
      <c r="L168" s="1"/>
      <c r="M168" s="62"/>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ht="15.75" customHeight="1" x14ac:dyDescent="0.25">
      <c r="A169" s="1"/>
      <c r="B169" s="1"/>
      <c r="C169" s="1"/>
      <c r="D169" s="1"/>
      <c r="E169" s="1"/>
      <c r="F169" s="1"/>
      <c r="G169" s="1"/>
      <c r="H169" s="1"/>
      <c r="I169" s="1"/>
      <c r="J169" s="1"/>
      <c r="K169" s="1"/>
      <c r="L169" s="1"/>
      <c r="M169" s="62"/>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ht="15.75" customHeight="1" x14ac:dyDescent="0.25">
      <c r="A170" s="1"/>
      <c r="B170" s="1"/>
      <c r="C170" s="1"/>
      <c r="D170" s="1"/>
      <c r="E170" s="1"/>
      <c r="F170" s="1"/>
      <c r="G170" s="1"/>
      <c r="H170" s="1"/>
      <c r="I170" s="1"/>
      <c r="J170" s="1"/>
      <c r="K170" s="1"/>
      <c r="L170" s="1"/>
      <c r="M170" s="62"/>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5.75" customHeight="1" x14ac:dyDescent="0.25">
      <c r="A171" s="1"/>
      <c r="B171" s="1"/>
      <c r="C171" s="1"/>
      <c r="D171" s="1"/>
      <c r="E171" s="1"/>
      <c r="F171" s="1"/>
      <c r="G171" s="1"/>
      <c r="H171" s="1"/>
      <c r="I171" s="1"/>
      <c r="J171" s="1"/>
      <c r="K171" s="1"/>
      <c r="L171" s="1"/>
      <c r="M171" s="62"/>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5.75" customHeight="1" x14ac:dyDescent="0.25">
      <c r="A172" s="1"/>
      <c r="B172" s="1"/>
      <c r="C172" s="1"/>
      <c r="D172" s="1"/>
      <c r="E172" s="1"/>
      <c r="F172" s="1"/>
      <c r="G172" s="1"/>
      <c r="H172" s="1"/>
      <c r="I172" s="1"/>
      <c r="J172" s="1"/>
      <c r="K172" s="1"/>
      <c r="L172" s="1"/>
      <c r="M172" s="62"/>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ht="15.75" customHeight="1" x14ac:dyDescent="0.25">
      <c r="A173" s="1"/>
      <c r="B173" s="1"/>
      <c r="C173" s="1"/>
      <c r="D173" s="1"/>
      <c r="E173" s="1"/>
      <c r="F173" s="1"/>
      <c r="G173" s="1"/>
      <c r="H173" s="1"/>
      <c r="I173" s="1"/>
      <c r="J173" s="1"/>
      <c r="K173" s="1"/>
      <c r="L173" s="1"/>
      <c r="M173" s="62"/>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ht="15.75" customHeight="1" x14ac:dyDescent="0.25">
      <c r="A174" s="1"/>
      <c r="B174" s="1"/>
      <c r="C174" s="1"/>
      <c r="D174" s="1"/>
      <c r="E174" s="1"/>
      <c r="F174" s="1"/>
      <c r="G174" s="1"/>
      <c r="H174" s="1"/>
      <c r="I174" s="1"/>
      <c r="J174" s="1"/>
      <c r="K174" s="1"/>
      <c r="L174" s="1"/>
      <c r="M174" s="62"/>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ht="15.75" customHeight="1" x14ac:dyDescent="0.25">
      <c r="A175" s="1"/>
      <c r="B175" s="1"/>
      <c r="C175" s="1"/>
      <c r="D175" s="1"/>
      <c r="E175" s="1"/>
      <c r="F175" s="1"/>
      <c r="G175" s="1"/>
      <c r="H175" s="1"/>
      <c r="I175" s="1"/>
      <c r="J175" s="1"/>
      <c r="K175" s="1"/>
      <c r="L175" s="1"/>
      <c r="M175" s="62"/>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5.75" customHeight="1" x14ac:dyDescent="0.25">
      <c r="A176" s="1"/>
      <c r="B176" s="1"/>
      <c r="C176" s="1"/>
      <c r="D176" s="1"/>
      <c r="E176" s="1"/>
      <c r="F176" s="1"/>
      <c r="G176" s="1"/>
      <c r="H176" s="1"/>
      <c r="I176" s="1"/>
      <c r="J176" s="1"/>
      <c r="K176" s="1"/>
      <c r="L176" s="1"/>
      <c r="M176" s="62"/>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5.75" customHeight="1" x14ac:dyDescent="0.25">
      <c r="A177" s="1"/>
      <c r="B177" s="1"/>
      <c r="C177" s="1"/>
      <c r="D177" s="1"/>
      <c r="E177" s="1"/>
      <c r="F177" s="1"/>
      <c r="G177" s="1"/>
      <c r="H177" s="1"/>
      <c r="I177" s="1"/>
      <c r="J177" s="1"/>
      <c r="K177" s="1"/>
      <c r="L177" s="1"/>
      <c r="M177" s="62"/>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ht="15.75" customHeight="1" x14ac:dyDescent="0.25">
      <c r="A178" s="1"/>
      <c r="B178" s="1"/>
      <c r="C178" s="1"/>
      <c r="D178" s="1"/>
      <c r="E178" s="1"/>
      <c r="F178" s="1"/>
      <c r="G178" s="1"/>
      <c r="H178" s="1"/>
      <c r="I178" s="1"/>
      <c r="J178" s="1"/>
      <c r="K178" s="1"/>
      <c r="L178" s="1"/>
      <c r="M178" s="62"/>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5.75" customHeight="1" x14ac:dyDescent="0.25">
      <c r="A179" s="1"/>
      <c r="B179" s="1"/>
      <c r="C179" s="1"/>
      <c r="D179" s="1"/>
      <c r="E179" s="1"/>
      <c r="F179" s="1"/>
      <c r="G179" s="1"/>
      <c r="H179" s="1"/>
      <c r="I179" s="1"/>
      <c r="J179" s="1"/>
      <c r="K179" s="1"/>
      <c r="L179" s="1"/>
      <c r="M179" s="62"/>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5.75" customHeight="1" x14ac:dyDescent="0.25">
      <c r="A180" s="1"/>
      <c r="B180" s="1"/>
      <c r="C180" s="1"/>
      <c r="D180" s="1"/>
      <c r="E180" s="1"/>
      <c r="F180" s="1"/>
      <c r="G180" s="1"/>
      <c r="H180" s="1"/>
      <c r="I180" s="1"/>
      <c r="J180" s="1"/>
      <c r="K180" s="1"/>
      <c r="L180" s="1"/>
      <c r="M180" s="62"/>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ht="15.75" customHeight="1" x14ac:dyDescent="0.25">
      <c r="A181" s="1"/>
      <c r="B181" s="1"/>
      <c r="C181" s="1"/>
      <c r="D181" s="1"/>
      <c r="E181" s="1"/>
      <c r="F181" s="1"/>
      <c r="G181" s="1"/>
      <c r="H181" s="1"/>
      <c r="I181" s="1"/>
      <c r="J181" s="1"/>
      <c r="K181" s="1"/>
      <c r="L181" s="1"/>
      <c r="M181" s="62"/>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5.75" customHeight="1" x14ac:dyDescent="0.25">
      <c r="A182" s="1"/>
      <c r="B182" s="1"/>
      <c r="C182" s="1"/>
      <c r="D182" s="1"/>
      <c r="E182" s="1"/>
      <c r="F182" s="1"/>
      <c r="G182" s="1"/>
      <c r="H182" s="1"/>
      <c r="I182" s="1"/>
      <c r="J182" s="1"/>
      <c r="K182" s="1"/>
      <c r="L182" s="1"/>
      <c r="M182" s="62"/>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5.75" customHeight="1" x14ac:dyDescent="0.25">
      <c r="A183" s="1"/>
      <c r="B183" s="1"/>
      <c r="C183" s="1"/>
      <c r="D183" s="1"/>
      <c r="E183" s="1"/>
      <c r="F183" s="1"/>
      <c r="G183" s="1"/>
      <c r="H183" s="1"/>
      <c r="I183" s="1"/>
      <c r="J183" s="1"/>
      <c r="K183" s="1"/>
      <c r="L183" s="1"/>
      <c r="M183" s="62"/>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5.75" customHeight="1" x14ac:dyDescent="0.25">
      <c r="A184" s="1"/>
      <c r="B184" s="1"/>
      <c r="C184" s="1"/>
      <c r="D184" s="1"/>
      <c r="E184" s="1"/>
      <c r="F184" s="1"/>
      <c r="G184" s="1"/>
      <c r="H184" s="1"/>
      <c r="I184" s="1"/>
      <c r="J184" s="1"/>
      <c r="K184" s="1"/>
      <c r="L184" s="1"/>
      <c r="M184" s="62"/>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5.75" customHeight="1" x14ac:dyDescent="0.25">
      <c r="A185" s="1"/>
      <c r="B185" s="1"/>
      <c r="C185" s="1"/>
      <c r="D185" s="1"/>
      <c r="E185" s="1"/>
      <c r="F185" s="1"/>
      <c r="G185" s="1"/>
      <c r="H185" s="1"/>
      <c r="I185" s="1"/>
      <c r="J185" s="1"/>
      <c r="K185" s="1"/>
      <c r="L185" s="1"/>
      <c r="M185" s="62"/>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ht="15.75" customHeight="1" x14ac:dyDescent="0.25">
      <c r="A186" s="1"/>
      <c r="B186" s="1"/>
      <c r="C186" s="1"/>
      <c r="D186" s="1"/>
      <c r="E186" s="1"/>
      <c r="F186" s="1"/>
      <c r="G186" s="1"/>
      <c r="H186" s="1"/>
      <c r="I186" s="1"/>
      <c r="J186" s="1"/>
      <c r="K186" s="1"/>
      <c r="L186" s="1"/>
      <c r="M186" s="62"/>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ht="15.75" customHeight="1" x14ac:dyDescent="0.25">
      <c r="A187" s="1"/>
      <c r="B187" s="1"/>
      <c r="C187" s="1"/>
      <c r="D187" s="1"/>
      <c r="E187" s="1"/>
      <c r="F187" s="1"/>
      <c r="G187" s="1"/>
      <c r="H187" s="1"/>
      <c r="I187" s="1"/>
      <c r="J187" s="1"/>
      <c r="K187" s="1"/>
      <c r="L187" s="1"/>
      <c r="M187" s="62"/>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5.75" customHeight="1" x14ac:dyDescent="0.25">
      <c r="A188" s="1"/>
      <c r="B188" s="1"/>
      <c r="C188" s="1"/>
      <c r="D188" s="1"/>
      <c r="E188" s="1"/>
      <c r="F188" s="1"/>
      <c r="G188" s="1"/>
      <c r="H188" s="1"/>
      <c r="I188" s="1"/>
      <c r="J188" s="1"/>
      <c r="K188" s="1"/>
      <c r="L188" s="1"/>
      <c r="M188" s="62"/>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5.75" customHeight="1" x14ac:dyDescent="0.25">
      <c r="A189" s="1"/>
      <c r="B189" s="1"/>
      <c r="C189" s="1"/>
      <c r="D189" s="1"/>
      <c r="E189" s="1"/>
      <c r="F189" s="1"/>
      <c r="G189" s="1"/>
      <c r="H189" s="1"/>
      <c r="I189" s="1"/>
      <c r="J189" s="1"/>
      <c r="K189" s="1"/>
      <c r="L189" s="1"/>
      <c r="M189" s="62"/>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ht="15.75" customHeight="1" x14ac:dyDescent="0.25">
      <c r="A190" s="1"/>
      <c r="B190" s="1"/>
      <c r="C190" s="1"/>
      <c r="D190" s="1"/>
      <c r="E190" s="1"/>
      <c r="F190" s="1"/>
      <c r="G190" s="1"/>
      <c r="H190" s="1"/>
      <c r="I190" s="1"/>
      <c r="J190" s="1"/>
      <c r="K190" s="1"/>
      <c r="L190" s="1"/>
      <c r="M190" s="62"/>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ht="15.75" customHeight="1" x14ac:dyDescent="0.25">
      <c r="A191" s="1"/>
      <c r="B191" s="1"/>
      <c r="C191" s="1"/>
      <c r="D191" s="1"/>
      <c r="E191" s="1"/>
      <c r="F191" s="1"/>
      <c r="G191" s="1"/>
      <c r="H191" s="1"/>
      <c r="I191" s="1"/>
      <c r="J191" s="1"/>
      <c r="K191" s="1"/>
      <c r="L191" s="1"/>
      <c r="M191" s="62"/>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5.75" customHeight="1" x14ac:dyDescent="0.25">
      <c r="A192" s="1"/>
      <c r="B192" s="1"/>
      <c r="C192" s="1"/>
      <c r="D192" s="1"/>
      <c r="E192" s="1"/>
      <c r="F192" s="1"/>
      <c r="G192" s="1"/>
      <c r="H192" s="1"/>
      <c r="I192" s="1"/>
      <c r="J192" s="1"/>
      <c r="K192" s="1"/>
      <c r="L192" s="1"/>
      <c r="M192" s="62"/>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5.75" customHeight="1" x14ac:dyDescent="0.25">
      <c r="A193" s="1"/>
      <c r="B193" s="1"/>
      <c r="C193" s="1"/>
      <c r="D193" s="1"/>
      <c r="E193" s="1"/>
      <c r="F193" s="1"/>
      <c r="G193" s="1"/>
      <c r="H193" s="1"/>
      <c r="I193" s="1"/>
      <c r="J193" s="1"/>
      <c r="K193" s="1"/>
      <c r="L193" s="1"/>
      <c r="M193" s="62"/>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5.75" customHeight="1" x14ac:dyDescent="0.25">
      <c r="A194" s="1"/>
      <c r="B194" s="1"/>
      <c r="C194" s="1"/>
      <c r="D194" s="1"/>
      <c r="E194" s="1"/>
      <c r="F194" s="1"/>
      <c r="G194" s="1"/>
      <c r="H194" s="1"/>
      <c r="I194" s="1"/>
      <c r="J194" s="1"/>
      <c r="K194" s="1"/>
      <c r="L194" s="1"/>
      <c r="M194" s="62"/>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5.75" customHeight="1" x14ac:dyDescent="0.25">
      <c r="A195" s="1"/>
      <c r="B195" s="1"/>
      <c r="C195" s="1"/>
      <c r="D195" s="1"/>
      <c r="E195" s="1"/>
      <c r="F195" s="1"/>
      <c r="G195" s="1"/>
      <c r="H195" s="1"/>
      <c r="I195" s="1"/>
      <c r="J195" s="1"/>
      <c r="K195" s="1"/>
      <c r="L195" s="1"/>
      <c r="M195" s="62"/>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5.75" customHeight="1" x14ac:dyDescent="0.25">
      <c r="A196" s="1"/>
      <c r="B196" s="1"/>
      <c r="C196" s="1"/>
      <c r="D196" s="1"/>
      <c r="E196" s="1"/>
      <c r="F196" s="1"/>
      <c r="G196" s="1"/>
      <c r="H196" s="1"/>
      <c r="I196" s="1"/>
      <c r="J196" s="1"/>
      <c r="K196" s="1"/>
      <c r="L196" s="1"/>
      <c r="M196" s="62"/>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ht="15.75" customHeight="1" x14ac:dyDescent="0.25">
      <c r="A197" s="1"/>
      <c r="B197" s="1"/>
      <c r="C197" s="1"/>
      <c r="D197" s="1"/>
      <c r="E197" s="1"/>
      <c r="F197" s="1"/>
      <c r="G197" s="1"/>
      <c r="H197" s="1"/>
      <c r="I197" s="1"/>
      <c r="J197" s="1"/>
      <c r="K197" s="1"/>
      <c r="L197" s="1"/>
      <c r="M197" s="62"/>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ht="15.75" customHeight="1" x14ac:dyDescent="0.25">
      <c r="A198" s="1"/>
      <c r="B198" s="1"/>
      <c r="C198" s="1"/>
      <c r="D198" s="1"/>
      <c r="E198" s="1"/>
      <c r="F198" s="1"/>
      <c r="G198" s="1"/>
      <c r="H198" s="1"/>
      <c r="I198" s="1"/>
      <c r="J198" s="1"/>
      <c r="K198" s="1"/>
      <c r="L198" s="1"/>
      <c r="M198" s="62"/>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5.75" customHeight="1" x14ac:dyDescent="0.25">
      <c r="A199" s="1"/>
      <c r="B199" s="1"/>
      <c r="C199" s="1"/>
      <c r="D199" s="1"/>
      <c r="E199" s="1"/>
      <c r="F199" s="1"/>
      <c r="G199" s="1"/>
      <c r="H199" s="1"/>
      <c r="I199" s="1"/>
      <c r="J199" s="1"/>
      <c r="K199" s="1"/>
      <c r="L199" s="1"/>
      <c r="M199" s="62"/>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5.75" customHeight="1" x14ac:dyDescent="0.25">
      <c r="A200" s="1"/>
      <c r="B200" s="1"/>
      <c r="C200" s="1"/>
      <c r="D200" s="1"/>
      <c r="E200" s="1"/>
      <c r="F200" s="1"/>
      <c r="G200" s="1"/>
      <c r="H200" s="1"/>
      <c r="I200" s="1"/>
      <c r="J200" s="1"/>
      <c r="K200" s="1"/>
      <c r="L200" s="1"/>
      <c r="M200" s="62"/>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5.75" customHeight="1" x14ac:dyDescent="0.25">
      <c r="A201" s="1"/>
      <c r="B201" s="1"/>
      <c r="C201" s="1"/>
      <c r="D201" s="1"/>
      <c r="E201" s="1"/>
      <c r="F201" s="1"/>
      <c r="G201" s="1"/>
      <c r="H201" s="1"/>
      <c r="I201" s="1"/>
      <c r="J201" s="1"/>
      <c r="K201" s="1"/>
      <c r="L201" s="1"/>
      <c r="M201" s="62"/>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5.75" customHeight="1" x14ac:dyDescent="0.25">
      <c r="A202" s="1"/>
      <c r="B202" s="1"/>
      <c r="C202" s="1"/>
      <c r="D202" s="1"/>
      <c r="E202" s="1"/>
      <c r="F202" s="1"/>
      <c r="G202" s="1"/>
      <c r="H202" s="1"/>
      <c r="I202" s="1"/>
      <c r="J202" s="1"/>
      <c r="K202" s="1"/>
      <c r="L202" s="1"/>
      <c r="M202" s="62"/>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5.75" customHeight="1" x14ac:dyDescent="0.25">
      <c r="A203" s="1"/>
      <c r="B203" s="1"/>
      <c r="C203" s="1"/>
      <c r="D203" s="1"/>
      <c r="E203" s="1"/>
      <c r="F203" s="1"/>
      <c r="G203" s="1"/>
      <c r="H203" s="1"/>
      <c r="I203" s="1"/>
      <c r="J203" s="1"/>
      <c r="K203" s="1"/>
      <c r="L203" s="1"/>
      <c r="M203" s="62"/>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5.75" customHeight="1" x14ac:dyDescent="0.25">
      <c r="A204" s="1"/>
      <c r="B204" s="1"/>
      <c r="C204" s="1"/>
      <c r="D204" s="1"/>
      <c r="E204" s="1"/>
      <c r="F204" s="1"/>
      <c r="G204" s="1"/>
      <c r="H204" s="1"/>
      <c r="I204" s="1"/>
      <c r="J204" s="1"/>
      <c r="K204" s="1"/>
      <c r="L204" s="1"/>
      <c r="M204" s="62"/>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5.75" customHeight="1" x14ac:dyDescent="0.25">
      <c r="A205" s="1"/>
      <c r="B205" s="1"/>
      <c r="C205" s="1"/>
      <c r="D205" s="1"/>
      <c r="E205" s="1"/>
      <c r="F205" s="1"/>
      <c r="G205" s="1"/>
      <c r="H205" s="1"/>
      <c r="I205" s="1"/>
      <c r="J205" s="1"/>
      <c r="K205" s="1"/>
      <c r="L205" s="1"/>
      <c r="M205" s="62"/>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5.75" customHeight="1" x14ac:dyDescent="0.25">
      <c r="A206" s="1"/>
      <c r="B206" s="1"/>
      <c r="C206" s="1"/>
      <c r="D206" s="1"/>
      <c r="E206" s="1"/>
      <c r="F206" s="1"/>
      <c r="G206" s="1"/>
      <c r="H206" s="1"/>
      <c r="I206" s="1"/>
      <c r="J206" s="1"/>
      <c r="K206" s="1"/>
      <c r="L206" s="1"/>
      <c r="M206" s="62"/>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5.75" customHeight="1" x14ac:dyDescent="0.25">
      <c r="A207" s="1"/>
      <c r="B207" s="1"/>
      <c r="C207" s="1"/>
      <c r="D207" s="1"/>
      <c r="E207" s="1"/>
      <c r="F207" s="1"/>
      <c r="G207" s="1"/>
      <c r="H207" s="1"/>
      <c r="I207" s="1"/>
      <c r="J207" s="1"/>
      <c r="K207" s="1"/>
      <c r="L207" s="1"/>
      <c r="M207" s="62"/>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5.75" customHeight="1" x14ac:dyDescent="0.25">
      <c r="A208" s="1"/>
      <c r="B208" s="1"/>
      <c r="C208" s="1"/>
      <c r="D208" s="1"/>
      <c r="E208" s="1"/>
      <c r="F208" s="1"/>
      <c r="G208" s="1"/>
      <c r="H208" s="1"/>
      <c r="I208" s="1"/>
      <c r="J208" s="1"/>
      <c r="K208" s="1"/>
      <c r="L208" s="1"/>
      <c r="M208" s="62"/>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5.75" customHeight="1" x14ac:dyDescent="0.25">
      <c r="A209" s="1"/>
      <c r="B209" s="1"/>
      <c r="C209" s="1"/>
      <c r="D209" s="1"/>
      <c r="E209" s="1"/>
      <c r="F209" s="1"/>
      <c r="G209" s="1"/>
      <c r="H209" s="1"/>
      <c r="I209" s="1"/>
      <c r="J209" s="1"/>
      <c r="K209" s="1"/>
      <c r="L209" s="1"/>
      <c r="M209" s="62"/>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ht="15.75" customHeight="1" x14ac:dyDescent="0.25">
      <c r="A210" s="1"/>
      <c r="B210" s="1"/>
      <c r="C210" s="1"/>
      <c r="D210" s="1"/>
      <c r="E210" s="1"/>
      <c r="F210" s="1"/>
      <c r="G210" s="1"/>
      <c r="H210" s="1"/>
      <c r="I210" s="1"/>
      <c r="J210" s="1"/>
      <c r="K210" s="1"/>
      <c r="L210" s="1"/>
      <c r="M210" s="62"/>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ht="15.75" customHeight="1" x14ac:dyDescent="0.25">
      <c r="A211" s="1"/>
      <c r="B211" s="1"/>
      <c r="C211" s="1"/>
      <c r="D211" s="1"/>
      <c r="E211" s="1"/>
      <c r="F211" s="1"/>
      <c r="G211" s="1"/>
      <c r="H211" s="1"/>
      <c r="I211" s="1"/>
      <c r="J211" s="1"/>
      <c r="K211" s="1"/>
      <c r="L211" s="1"/>
      <c r="M211" s="62"/>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ht="15.75" customHeight="1" x14ac:dyDescent="0.25">
      <c r="A212" s="1"/>
      <c r="B212" s="1"/>
      <c r="C212" s="1"/>
      <c r="D212" s="1"/>
      <c r="E212" s="1"/>
      <c r="F212" s="1"/>
      <c r="G212" s="1"/>
      <c r="H212" s="1"/>
      <c r="I212" s="1"/>
      <c r="J212" s="1"/>
      <c r="K212" s="1"/>
      <c r="L212" s="1"/>
      <c r="M212" s="62"/>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ht="15.75" customHeight="1" x14ac:dyDescent="0.25">
      <c r="A213" s="1"/>
      <c r="B213" s="1"/>
      <c r="C213" s="1"/>
      <c r="D213" s="1"/>
      <c r="E213" s="1"/>
      <c r="F213" s="1"/>
      <c r="G213" s="1"/>
      <c r="H213" s="1"/>
      <c r="I213" s="1"/>
      <c r="J213" s="1"/>
      <c r="K213" s="1"/>
      <c r="L213" s="1"/>
      <c r="M213" s="62"/>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ht="15.75" customHeight="1" x14ac:dyDescent="0.25">
      <c r="A214" s="1"/>
      <c r="B214" s="1"/>
      <c r="C214" s="1"/>
      <c r="D214" s="1"/>
      <c r="E214" s="1"/>
      <c r="F214" s="1"/>
      <c r="G214" s="1"/>
      <c r="H214" s="1"/>
      <c r="I214" s="1"/>
      <c r="J214" s="1"/>
      <c r="K214" s="1"/>
      <c r="L214" s="1"/>
      <c r="M214" s="62"/>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ht="15.75" customHeight="1" x14ac:dyDescent="0.25">
      <c r="A215" s="1"/>
      <c r="B215" s="1"/>
      <c r="C215" s="1"/>
      <c r="D215" s="1"/>
      <c r="E215" s="1"/>
      <c r="F215" s="1"/>
      <c r="G215" s="1"/>
      <c r="H215" s="1"/>
      <c r="I215" s="1"/>
      <c r="J215" s="1"/>
      <c r="K215" s="1"/>
      <c r="L215" s="1"/>
      <c r="M215" s="62"/>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ht="15.75" customHeight="1" x14ac:dyDescent="0.25">
      <c r="A216" s="1"/>
      <c r="B216" s="1"/>
      <c r="C216" s="1"/>
      <c r="D216" s="1"/>
      <c r="E216" s="1"/>
      <c r="F216" s="1"/>
      <c r="G216" s="1"/>
      <c r="H216" s="1"/>
      <c r="I216" s="1"/>
      <c r="J216" s="1"/>
      <c r="K216" s="1"/>
      <c r="L216" s="1"/>
      <c r="M216" s="62"/>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ht="15.75" customHeight="1" x14ac:dyDescent="0.25">
      <c r="A217" s="1"/>
      <c r="B217" s="1"/>
      <c r="C217" s="1"/>
      <c r="D217" s="1"/>
      <c r="E217" s="1"/>
      <c r="F217" s="1"/>
      <c r="G217" s="1"/>
      <c r="H217" s="1"/>
      <c r="I217" s="1"/>
      <c r="J217" s="1"/>
      <c r="K217" s="1"/>
      <c r="L217" s="1"/>
      <c r="M217" s="62"/>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ht="15.75" customHeight="1" x14ac:dyDescent="0.25">
      <c r="A218" s="1"/>
      <c r="B218" s="1"/>
      <c r="C218" s="1"/>
      <c r="D218" s="1"/>
      <c r="E218" s="1"/>
      <c r="F218" s="1"/>
      <c r="G218" s="1"/>
      <c r="H218" s="1"/>
      <c r="I218" s="1"/>
      <c r="J218" s="1"/>
      <c r="K218" s="1"/>
      <c r="L218" s="1"/>
      <c r="M218" s="62"/>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ht="15.75" customHeight="1" x14ac:dyDescent="0.25">
      <c r="A219" s="1"/>
      <c r="B219" s="1"/>
      <c r="C219" s="1"/>
      <c r="D219" s="1"/>
      <c r="E219" s="1"/>
      <c r="F219" s="1"/>
      <c r="G219" s="1"/>
      <c r="H219" s="1"/>
      <c r="I219" s="1"/>
      <c r="J219" s="1"/>
      <c r="K219" s="1"/>
      <c r="L219" s="1"/>
      <c r="M219" s="62"/>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ht="15.75" customHeight="1" x14ac:dyDescent="0.25">
      <c r="A220" s="1"/>
      <c r="B220" s="1"/>
      <c r="C220" s="1"/>
      <c r="D220" s="1"/>
      <c r="E220" s="1"/>
      <c r="F220" s="1"/>
      <c r="G220" s="1"/>
      <c r="H220" s="1"/>
      <c r="I220" s="1"/>
      <c r="J220" s="1"/>
      <c r="K220" s="1"/>
      <c r="L220" s="1"/>
      <c r="M220" s="62"/>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ht="15.75" customHeight="1" x14ac:dyDescent="0.25">
      <c r="A221" s="1"/>
      <c r="B221" s="1"/>
      <c r="C221" s="1"/>
      <c r="D221" s="1"/>
      <c r="E221" s="1"/>
      <c r="F221" s="1"/>
      <c r="G221" s="1"/>
      <c r="H221" s="1"/>
      <c r="I221" s="1"/>
      <c r="J221" s="1"/>
      <c r="K221" s="1"/>
      <c r="L221" s="1"/>
      <c r="M221" s="62"/>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ht="15.75" customHeight="1" x14ac:dyDescent="0.25">
      <c r="A222" s="1"/>
      <c r="B222" s="1"/>
      <c r="C222" s="1"/>
      <c r="D222" s="1"/>
      <c r="E222" s="1"/>
      <c r="F222" s="1"/>
      <c r="G222" s="1"/>
      <c r="H222" s="1"/>
      <c r="I222" s="1"/>
      <c r="J222" s="1"/>
      <c r="K222" s="1"/>
      <c r="L222" s="1"/>
      <c r="M222" s="62"/>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ht="15.75" customHeight="1" x14ac:dyDescent="0.25">
      <c r="A223" s="1"/>
      <c r="B223" s="1"/>
      <c r="C223" s="1"/>
      <c r="D223" s="1"/>
      <c r="E223" s="1"/>
      <c r="F223" s="1"/>
      <c r="G223" s="1"/>
      <c r="H223" s="1"/>
      <c r="I223" s="1"/>
      <c r="J223" s="1"/>
      <c r="K223" s="1"/>
      <c r="L223" s="1"/>
      <c r="M223" s="62"/>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ht="15.75" customHeight="1" x14ac:dyDescent="0.25">
      <c r="A224" s="1"/>
      <c r="B224" s="1"/>
      <c r="C224" s="1"/>
      <c r="D224" s="1"/>
      <c r="E224" s="1"/>
      <c r="F224" s="1"/>
      <c r="G224" s="1"/>
      <c r="H224" s="1"/>
      <c r="I224" s="1"/>
      <c r="J224" s="1"/>
      <c r="K224" s="1"/>
      <c r="L224" s="1"/>
      <c r="M224" s="62"/>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ht="15.75" customHeight="1" x14ac:dyDescent="0.25">
      <c r="A225" s="1"/>
      <c r="B225" s="1"/>
      <c r="C225" s="1"/>
      <c r="D225" s="1"/>
      <c r="E225" s="1"/>
      <c r="F225" s="1"/>
      <c r="G225" s="1"/>
      <c r="H225" s="1"/>
      <c r="I225" s="1"/>
      <c r="J225" s="1"/>
      <c r="K225" s="1"/>
      <c r="L225" s="1"/>
      <c r="M225" s="62"/>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ht="15.75" customHeight="1" x14ac:dyDescent="0.25">
      <c r="A226" s="1"/>
      <c r="B226" s="1"/>
      <c r="C226" s="1"/>
      <c r="D226" s="1"/>
      <c r="E226" s="1"/>
      <c r="F226" s="1"/>
      <c r="G226" s="1"/>
      <c r="H226" s="1"/>
      <c r="I226" s="1"/>
      <c r="J226" s="1"/>
      <c r="K226" s="1"/>
      <c r="L226" s="1"/>
      <c r="M226" s="62"/>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ht="15.75" customHeight="1" x14ac:dyDescent="0.25">
      <c r="A227" s="1"/>
      <c r="B227" s="1"/>
      <c r="C227" s="1"/>
      <c r="D227" s="1"/>
      <c r="E227" s="1"/>
      <c r="F227" s="1"/>
      <c r="G227" s="1"/>
      <c r="H227" s="1"/>
      <c r="I227" s="1"/>
      <c r="J227" s="1"/>
      <c r="K227" s="1"/>
      <c r="L227" s="1"/>
      <c r="M227" s="62"/>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ht="15.75" customHeight="1" x14ac:dyDescent="0.25">
      <c r="A228" s="1"/>
      <c r="B228" s="1"/>
      <c r="C228" s="1"/>
      <c r="D228" s="1"/>
      <c r="E228" s="1"/>
      <c r="F228" s="1"/>
      <c r="G228" s="1"/>
      <c r="H228" s="1"/>
      <c r="I228" s="1"/>
      <c r="J228" s="1"/>
      <c r="K228" s="1"/>
      <c r="L228" s="1"/>
      <c r="M228" s="62"/>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ht="15.75" customHeight="1" x14ac:dyDescent="0.25">
      <c r="A229" s="1"/>
      <c r="B229" s="1"/>
      <c r="C229" s="1"/>
      <c r="D229" s="1"/>
      <c r="E229" s="1"/>
      <c r="F229" s="1"/>
      <c r="G229" s="1"/>
      <c r="H229" s="1"/>
      <c r="I229" s="1"/>
      <c r="J229" s="1"/>
      <c r="K229" s="1"/>
      <c r="L229" s="1"/>
      <c r="M229" s="62"/>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ht="15.75" customHeight="1" x14ac:dyDescent="0.25">
      <c r="A230" s="1"/>
      <c r="B230" s="1"/>
      <c r="C230" s="1"/>
      <c r="D230" s="1"/>
      <c r="E230" s="1"/>
      <c r="F230" s="1"/>
      <c r="G230" s="1"/>
      <c r="H230" s="1"/>
      <c r="I230" s="1"/>
      <c r="J230" s="1"/>
      <c r="K230" s="1"/>
      <c r="L230" s="1"/>
      <c r="M230" s="62"/>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ht="15.75" customHeight="1" x14ac:dyDescent="0.25">
      <c r="A231" s="1"/>
      <c r="B231" s="1"/>
      <c r="C231" s="1"/>
      <c r="D231" s="1"/>
      <c r="E231" s="1"/>
      <c r="F231" s="1"/>
      <c r="G231" s="1"/>
      <c r="H231" s="1"/>
      <c r="I231" s="1"/>
      <c r="J231" s="1"/>
      <c r="K231" s="1"/>
      <c r="L231" s="1"/>
      <c r="M231" s="62"/>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ht="15.75" customHeight="1" x14ac:dyDescent="0.25">
      <c r="A232" s="1"/>
      <c r="B232" s="1"/>
      <c r="C232" s="1"/>
      <c r="D232" s="1"/>
      <c r="E232" s="1"/>
      <c r="F232" s="1"/>
      <c r="G232" s="1"/>
      <c r="H232" s="1"/>
      <c r="I232" s="1"/>
      <c r="J232" s="1"/>
      <c r="K232" s="1"/>
      <c r="L232" s="1"/>
      <c r="M232" s="62"/>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ht="15.75" customHeight="1" x14ac:dyDescent="0.25">
      <c r="A233" s="1"/>
      <c r="B233" s="1"/>
      <c r="C233" s="1"/>
      <c r="D233" s="1"/>
      <c r="E233" s="1"/>
      <c r="F233" s="1"/>
      <c r="G233" s="1"/>
      <c r="H233" s="1"/>
      <c r="I233" s="1"/>
      <c r="J233" s="1"/>
      <c r="K233" s="1"/>
      <c r="L233" s="1"/>
      <c r="M233" s="62"/>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ht="15.75" customHeight="1" x14ac:dyDescent="0.25">
      <c r="A234" s="1"/>
      <c r="B234" s="1"/>
      <c r="C234" s="1"/>
      <c r="D234" s="1"/>
      <c r="E234" s="1"/>
      <c r="F234" s="1"/>
      <c r="G234" s="1"/>
      <c r="H234" s="1"/>
      <c r="I234" s="1"/>
      <c r="J234" s="1"/>
      <c r="K234" s="1"/>
      <c r="L234" s="1"/>
      <c r="M234" s="62"/>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ht="15.75" customHeight="1" x14ac:dyDescent="0.25">
      <c r="A235" s="1"/>
      <c r="B235" s="1"/>
      <c r="C235" s="1"/>
      <c r="D235" s="1"/>
      <c r="E235" s="1"/>
      <c r="F235" s="1"/>
      <c r="G235" s="1"/>
      <c r="H235" s="1"/>
      <c r="I235" s="1"/>
      <c r="J235" s="1"/>
      <c r="K235" s="1"/>
      <c r="L235" s="1"/>
      <c r="M235" s="62"/>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ht="15.75" customHeight="1" x14ac:dyDescent="0.25">
      <c r="A236" s="1"/>
      <c r="B236" s="1"/>
      <c r="C236" s="1"/>
      <c r="D236" s="1"/>
      <c r="E236" s="1"/>
      <c r="F236" s="1"/>
      <c r="G236" s="1"/>
      <c r="H236" s="1"/>
      <c r="I236" s="1"/>
      <c r="J236" s="1"/>
      <c r="K236" s="1"/>
      <c r="L236" s="1"/>
      <c r="M236" s="62"/>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ht="15.75" customHeight="1" x14ac:dyDescent="0.25">
      <c r="A237" s="1"/>
      <c r="B237" s="1"/>
      <c r="C237" s="1"/>
      <c r="D237" s="1"/>
      <c r="E237" s="1"/>
      <c r="F237" s="1"/>
      <c r="G237" s="1"/>
      <c r="H237" s="1"/>
      <c r="I237" s="1"/>
      <c r="J237" s="1"/>
      <c r="K237" s="1"/>
      <c r="L237" s="1"/>
      <c r="M237" s="62"/>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ht="15.75" customHeight="1" x14ac:dyDescent="0.25">
      <c r="A238" s="1"/>
      <c r="B238" s="1"/>
      <c r="C238" s="1"/>
      <c r="D238" s="1"/>
      <c r="E238" s="1"/>
      <c r="F238" s="1"/>
      <c r="G238" s="1"/>
      <c r="H238" s="1"/>
      <c r="I238" s="1"/>
      <c r="J238" s="1"/>
      <c r="K238" s="1"/>
      <c r="L238" s="1"/>
      <c r="M238" s="62"/>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ht="15.75" customHeight="1" x14ac:dyDescent="0.25">
      <c r="A239" s="1"/>
      <c r="B239" s="1"/>
      <c r="C239" s="1"/>
      <c r="D239" s="1"/>
      <c r="E239" s="1"/>
      <c r="F239" s="1"/>
      <c r="G239" s="1"/>
      <c r="H239" s="1"/>
      <c r="I239" s="1"/>
      <c r="J239" s="1"/>
      <c r="K239" s="1"/>
      <c r="L239" s="1"/>
      <c r="M239" s="62"/>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ht="15.75" customHeight="1" x14ac:dyDescent="0.25">
      <c r="A240" s="1"/>
      <c r="B240" s="1"/>
      <c r="C240" s="1"/>
      <c r="D240" s="1"/>
      <c r="E240" s="1"/>
      <c r="F240" s="1"/>
      <c r="G240" s="1"/>
      <c r="H240" s="1"/>
      <c r="I240" s="1"/>
      <c r="J240" s="1"/>
      <c r="K240" s="1"/>
      <c r="L240" s="1"/>
      <c r="M240" s="62"/>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ht="15.75" customHeight="1" x14ac:dyDescent="0.25">
      <c r="A241" s="1"/>
      <c r="B241" s="1"/>
      <c r="C241" s="1"/>
      <c r="D241" s="1"/>
      <c r="E241" s="1"/>
      <c r="F241" s="1"/>
      <c r="G241" s="1"/>
      <c r="H241" s="1"/>
      <c r="I241" s="1"/>
      <c r="J241" s="1"/>
      <c r="K241" s="1"/>
      <c r="L241" s="1"/>
      <c r="M241" s="62"/>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ht="15.75" customHeight="1" x14ac:dyDescent="0.25">
      <c r="A242" s="1"/>
      <c r="B242" s="1"/>
      <c r="C242" s="1"/>
      <c r="D242" s="1"/>
      <c r="E242" s="1"/>
      <c r="F242" s="1"/>
      <c r="G242" s="1"/>
      <c r="H242" s="1"/>
      <c r="I242" s="1"/>
      <c r="J242" s="1"/>
      <c r="K242" s="1"/>
      <c r="L242" s="1"/>
      <c r="M242" s="62"/>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ht="15.75" customHeight="1" x14ac:dyDescent="0.25">
      <c r="A243" s="1"/>
      <c r="B243" s="1"/>
      <c r="C243" s="1"/>
      <c r="D243" s="1"/>
      <c r="E243" s="1"/>
      <c r="F243" s="1"/>
      <c r="G243" s="1"/>
      <c r="H243" s="1"/>
      <c r="I243" s="1"/>
      <c r="J243" s="1"/>
      <c r="K243" s="1"/>
      <c r="L243" s="1"/>
      <c r="M243" s="62"/>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ht="15.75" customHeight="1" x14ac:dyDescent="0.25">
      <c r="A244" s="1"/>
      <c r="B244" s="1"/>
      <c r="C244" s="1"/>
      <c r="D244" s="1"/>
      <c r="E244" s="1"/>
      <c r="F244" s="1"/>
      <c r="G244" s="1"/>
      <c r="H244" s="1"/>
      <c r="I244" s="1"/>
      <c r="J244" s="1"/>
      <c r="K244" s="1"/>
      <c r="L244" s="1"/>
      <c r="M244" s="62"/>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ht="15.75" customHeight="1" x14ac:dyDescent="0.25">
      <c r="A245" s="1"/>
      <c r="B245" s="1"/>
      <c r="C245" s="1"/>
      <c r="D245" s="1"/>
      <c r="E245" s="1"/>
      <c r="F245" s="1"/>
      <c r="G245" s="1"/>
      <c r="H245" s="1"/>
      <c r="I245" s="1"/>
      <c r="J245" s="1"/>
      <c r="K245" s="1"/>
      <c r="L245" s="1"/>
      <c r="M245" s="62"/>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ht="15.75" customHeight="1" x14ac:dyDescent="0.25">
      <c r="A246" s="1"/>
      <c r="B246" s="1"/>
      <c r="C246" s="1"/>
      <c r="D246" s="1"/>
      <c r="E246" s="1"/>
      <c r="F246" s="1"/>
      <c r="G246" s="1"/>
      <c r="H246" s="1"/>
      <c r="I246" s="1"/>
      <c r="J246" s="1"/>
      <c r="K246" s="1"/>
      <c r="L246" s="1"/>
      <c r="M246" s="62"/>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ht="15.75" customHeight="1" x14ac:dyDescent="0.25">
      <c r="A247" s="1"/>
      <c r="B247" s="1"/>
      <c r="C247" s="1"/>
      <c r="D247" s="1"/>
      <c r="E247" s="1"/>
      <c r="F247" s="1"/>
      <c r="G247" s="1"/>
      <c r="H247" s="1"/>
      <c r="I247" s="1"/>
      <c r="J247" s="1"/>
      <c r="K247" s="1"/>
      <c r="L247" s="1"/>
      <c r="M247" s="62"/>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ht="15.75" customHeight="1" x14ac:dyDescent="0.25">
      <c r="A248" s="1"/>
      <c r="B248" s="1"/>
      <c r="C248" s="1"/>
      <c r="D248" s="1"/>
      <c r="E248" s="1"/>
      <c r="F248" s="1"/>
      <c r="G248" s="1"/>
      <c r="H248" s="1"/>
      <c r="I248" s="1"/>
      <c r="J248" s="1"/>
      <c r="K248" s="1"/>
      <c r="L248" s="1"/>
      <c r="M248" s="62"/>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ht="15.75" customHeight="1" x14ac:dyDescent="0.25">
      <c r="A249" s="1"/>
      <c r="B249" s="1"/>
      <c r="C249" s="1"/>
      <c r="D249" s="1"/>
      <c r="E249" s="1"/>
      <c r="F249" s="1"/>
      <c r="G249" s="1"/>
      <c r="H249" s="1"/>
      <c r="I249" s="1"/>
      <c r="J249" s="1"/>
      <c r="K249" s="1"/>
      <c r="L249" s="1"/>
      <c r="M249" s="62"/>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ht="15.75" customHeight="1" x14ac:dyDescent="0.25">
      <c r="A250" s="1"/>
      <c r="B250" s="1"/>
      <c r="C250" s="1"/>
      <c r="D250" s="1"/>
      <c r="E250" s="1"/>
      <c r="F250" s="1"/>
      <c r="G250" s="1"/>
      <c r="H250" s="1"/>
      <c r="I250" s="1"/>
      <c r="J250" s="1"/>
      <c r="K250" s="1"/>
      <c r="L250" s="1"/>
      <c r="M250" s="62"/>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ht="15.75" customHeight="1" x14ac:dyDescent="0.25">
      <c r="A251" s="1"/>
      <c r="B251" s="1"/>
      <c r="C251" s="1"/>
      <c r="D251" s="1"/>
      <c r="E251" s="1"/>
      <c r="F251" s="1"/>
      <c r="G251" s="1"/>
      <c r="H251" s="1"/>
      <c r="I251" s="1"/>
      <c r="J251" s="1"/>
      <c r="K251" s="1"/>
      <c r="L251" s="1"/>
      <c r="M251" s="62"/>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ht="15.75" customHeight="1" x14ac:dyDescent="0.25">
      <c r="A252" s="1"/>
      <c r="B252" s="1"/>
      <c r="C252" s="1"/>
      <c r="D252" s="1"/>
      <c r="E252" s="1"/>
      <c r="F252" s="1"/>
      <c r="G252" s="1"/>
      <c r="H252" s="1"/>
      <c r="I252" s="1"/>
      <c r="J252" s="1"/>
      <c r="K252" s="1"/>
      <c r="L252" s="1"/>
      <c r="M252" s="62"/>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ht="15.75" customHeight="1" x14ac:dyDescent="0.25">
      <c r="A253" s="1"/>
      <c r="B253" s="1"/>
      <c r="C253" s="1"/>
      <c r="D253" s="1"/>
      <c r="E253" s="1"/>
      <c r="F253" s="1"/>
      <c r="G253" s="1"/>
      <c r="H253" s="1"/>
      <c r="I253" s="1"/>
      <c r="J253" s="1"/>
      <c r="K253" s="1"/>
      <c r="L253" s="1"/>
      <c r="M253" s="62"/>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ht="15.75" customHeight="1" x14ac:dyDescent="0.25">
      <c r="A254" s="1"/>
      <c r="B254" s="1"/>
      <c r="C254" s="1"/>
      <c r="D254" s="1"/>
      <c r="E254" s="1"/>
      <c r="F254" s="1"/>
      <c r="G254" s="1"/>
      <c r="H254" s="1"/>
      <c r="I254" s="1"/>
      <c r="J254" s="1"/>
      <c r="K254" s="1"/>
      <c r="L254" s="1"/>
      <c r="M254" s="62"/>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5.75" customHeight="1" x14ac:dyDescent="0.25">
      <c r="A255" s="1"/>
      <c r="B255" s="1"/>
      <c r="C255" s="1"/>
      <c r="D255" s="1"/>
      <c r="E255" s="1"/>
      <c r="F255" s="1"/>
      <c r="G255" s="1"/>
      <c r="H255" s="1"/>
      <c r="I255" s="1"/>
      <c r="J255" s="1"/>
      <c r="K255" s="1"/>
      <c r="L255" s="1"/>
      <c r="M255" s="62"/>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5.75" customHeight="1" x14ac:dyDescent="0.25">
      <c r="A256" s="1"/>
      <c r="B256" s="1"/>
      <c r="C256" s="1"/>
      <c r="D256" s="1"/>
      <c r="E256" s="1"/>
      <c r="F256" s="1"/>
      <c r="G256" s="1"/>
      <c r="H256" s="1"/>
      <c r="I256" s="1"/>
      <c r="J256" s="1"/>
      <c r="K256" s="1"/>
      <c r="L256" s="1"/>
      <c r="M256" s="62"/>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5.75" customHeight="1" x14ac:dyDescent="0.25">
      <c r="A257" s="1"/>
      <c r="B257" s="1"/>
      <c r="C257" s="1"/>
      <c r="D257" s="1"/>
      <c r="E257" s="1"/>
      <c r="F257" s="1"/>
      <c r="G257" s="1"/>
      <c r="H257" s="1"/>
      <c r="I257" s="1"/>
      <c r="J257" s="1"/>
      <c r="K257" s="1"/>
      <c r="L257" s="1"/>
      <c r="M257" s="62"/>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ht="15.75" customHeight="1" x14ac:dyDescent="0.25">
      <c r="A258" s="1"/>
      <c r="B258" s="1"/>
      <c r="C258" s="1"/>
      <c r="D258" s="1"/>
      <c r="E258" s="1"/>
      <c r="F258" s="1"/>
      <c r="G258" s="1"/>
      <c r="H258" s="1"/>
      <c r="I258" s="1"/>
      <c r="J258" s="1"/>
      <c r="K258" s="1"/>
      <c r="L258" s="1"/>
      <c r="M258" s="62"/>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ht="15.75" customHeight="1" x14ac:dyDescent="0.25">
      <c r="A259" s="1"/>
      <c r="B259" s="1"/>
      <c r="C259" s="1"/>
      <c r="D259" s="1"/>
      <c r="E259" s="1"/>
      <c r="F259" s="1"/>
      <c r="G259" s="1"/>
      <c r="H259" s="1"/>
      <c r="I259" s="1"/>
      <c r="J259" s="1"/>
      <c r="K259" s="1"/>
      <c r="L259" s="1"/>
      <c r="M259" s="62"/>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ht="15.75" customHeight="1" x14ac:dyDescent="0.25">
      <c r="A260" s="1"/>
      <c r="B260" s="1"/>
      <c r="C260" s="1"/>
      <c r="D260" s="1"/>
      <c r="E260" s="1"/>
      <c r="F260" s="1"/>
      <c r="G260" s="1"/>
      <c r="H260" s="1"/>
      <c r="I260" s="1"/>
      <c r="J260" s="1"/>
      <c r="K260" s="1"/>
      <c r="L260" s="1"/>
      <c r="M260" s="62"/>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ht="15.75" customHeight="1" x14ac:dyDescent="0.25">
      <c r="A261" s="1"/>
      <c r="B261" s="1"/>
      <c r="C261" s="1"/>
      <c r="D261" s="1"/>
      <c r="E261" s="1"/>
      <c r="F261" s="1"/>
      <c r="G261" s="1"/>
      <c r="H261" s="1"/>
      <c r="I261" s="1"/>
      <c r="J261" s="1"/>
      <c r="K261" s="1"/>
      <c r="L261" s="1"/>
      <c r="M261" s="62"/>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ht="15.75" customHeight="1" x14ac:dyDescent="0.25">
      <c r="A262" s="1"/>
      <c r="B262" s="1"/>
      <c r="C262" s="1"/>
      <c r="D262" s="1"/>
      <c r="E262" s="1"/>
      <c r="F262" s="1"/>
      <c r="G262" s="1"/>
      <c r="H262" s="1"/>
      <c r="I262" s="1"/>
      <c r="J262" s="1"/>
      <c r="K262" s="1"/>
      <c r="L262" s="1"/>
      <c r="M262" s="62"/>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ht="15.75" customHeight="1" x14ac:dyDescent="0.25">
      <c r="A263" s="1"/>
      <c r="B263" s="1"/>
      <c r="C263" s="1"/>
      <c r="D263" s="1"/>
      <c r="E263" s="1"/>
      <c r="F263" s="1"/>
      <c r="G263" s="1"/>
      <c r="H263" s="1"/>
      <c r="I263" s="1"/>
      <c r="J263" s="1"/>
      <c r="K263" s="1"/>
      <c r="L263" s="1"/>
      <c r="M263" s="62"/>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ht="15.75" customHeight="1" x14ac:dyDescent="0.25">
      <c r="A264" s="1"/>
      <c r="B264" s="1"/>
      <c r="C264" s="1"/>
      <c r="D264" s="1"/>
      <c r="E264" s="1"/>
      <c r="F264" s="1"/>
      <c r="G264" s="1"/>
      <c r="H264" s="1"/>
      <c r="I264" s="1"/>
      <c r="J264" s="1"/>
      <c r="K264" s="1"/>
      <c r="L264" s="1"/>
      <c r="M264" s="62"/>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ht="15.75" customHeight="1" x14ac:dyDescent="0.25">
      <c r="A265" s="1"/>
      <c r="B265" s="1"/>
      <c r="C265" s="1"/>
      <c r="D265" s="1"/>
      <c r="E265" s="1"/>
      <c r="F265" s="1"/>
      <c r="G265" s="1"/>
      <c r="H265" s="1"/>
      <c r="I265" s="1"/>
      <c r="J265" s="1"/>
      <c r="K265" s="1"/>
      <c r="L265" s="1"/>
      <c r="M265" s="62"/>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ht="15.75" customHeight="1" x14ac:dyDescent="0.25">
      <c r="A266" s="1"/>
      <c r="B266" s="1"/>
      <c r="C266" s="1"/>
      <c r="D266" s="1"/>
      <c r="E266" s="1"/>
      <c r="F266" s="1"/>
      <c r="G266" s="1"/>
      <c r="H266" s="1"/>
      <c r="I266" s="1"/>
      <c r="J266" s="1"/>
      <c r="K266" s="1"/>
      <c r="L266" s="1"/>
      <c r="M266" s="62"/>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ht="15.75" customHeight="1" x14ac:dyDescent="0.25">
      <c r="A267" s="1"/>
      <c r="B267" s="1"/>
      <c r="C267" s="1"/>
      <c r="D267" s="1"/>
      <c r="E267" s="1"/>
      <c r="F267" s="1"/>
      <c r="G267" s="1"/>
      <c r="H267" s="1"/>
      <c r="I267" s="1"/>
      <c r="J267" s="1"/>
      <c r="K267" s="1"/>
      <c r="L267" s="1"/>
      <c r="M267" s="62"/>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5.75" customHeight="1" x14ac:dyDescent="0.25">
      <c r="A268" s="1"/>
      <c r="B268" s="1"/>
      <c r="C268" s="1"/>
      <c r="D268" s="1"/>
      <c r="E268" s="1"/>
      <c r="F268" s="1"/>
      <c r="G268" s="1"/>
      <c r="H268" s="1"/>
      <c r="I268" s="1"/>
      <c r="J268" s="1"/>
      <c r="K268" s="1"/>
      <c r="L268" s="1"/>
      <c r="M268" s="62"/>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5.75" customHeight="1" x14ac:dyDescent="0.25">
      <c r="A269" s="1"/>
      <c r="B269" s="1"/>
      <c r="C269" s="1"/>
      <c r="D269" s="1"/>
      <c r="E269" s="1"/>
      <c r="F269" s="1"/>
      <c r="G269" s="1"/>
      <c r="H269" s="1"/>
      <c r="I269" s="1"/>
      <c r="J269" s="1"/>
      <c r="K269" s="1"/>
      <c r="L269" s="1"/>
      <c r="M269" s="62"/>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5.75" customHeight="1" x14ac:dyDescent="0.25">
      <c r="A270" s="1"/>
      <c r="B270" s="1"/>
      <c r="C270" s="1"/>
      <c r="D270" s="1"/>
      <c r="E270" s="1"/>
      <c r="F270" s="1"/>
      <c r="G270" s="1"/>
      <c r="H270" s="1"/>
      <c r="I270" s="1"/>
      <c r="J270" s="1"/>
      <c r="K270" s="1"/>
      <c r="L270" s="1"/>
      <c r="M270" s="62"/>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5.75" customHeight="1" x14ac:dyDescent="0.25">
      <c r="A271" s="1"/>
      <c r="B271" s="1"/>
      <c r="C271" s="1"/>
      <c r="D271" s="1"/>
      <c r="E271" s="1"/>
      <c r="F271" s="1"/>
      <c r="G271" s="1"/>
      <c r="H271" s="1"/>
      <c r="I271" s="1"/>
      <c r="J271" s="1"/>
      <c r="K271" s="1"/>
      <c r="L271" s="1"/>
      <c r="M271" s="62"/>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ht="15.75" customHeight="1" x14ac:dyDescent="0.25">
      <c r="A272" s="1"/>
      <c r="B272" s="1"/>
      <c r="C272" s="1"/>
      <c r="D272" s="1"/>
      <c r="E272" s="1"/>
      <c r="F272" s="1"/>
      <c r="G272" s="1"/>
      <c r="H272" s="1"/>
      <c r="I272" s="1"/>
      <c r="J272" s="1"/>
      <c r="K272" s="1"/>
      <c r="L272" s="1"/>
      <c r="M272" s="62"/>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ht="15.75" customHeight="1" x14ac:dyDescent="0.25">
      <c r="A273" s="1"/>
      <c r="B273" s="1"/>
      <c r="C273" s="1"/>
      <c r="D273" s="1"/>
      <c r="E273" s="1"/>
      <c r="F273" s="1"/>
      <c r="G273" s="1"/>
      <c r="H273" s="1"/>
      <c r="I273" s="1"/>
      <c r="J273" s="1"/>
      <c r="K273" s="1"/>
      <c r="L273" s="1"/>
      <c r="M273" s="62"/>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ht="15.75" customHeight="1" x14ac:dyDescent="0.25">
      <c r="A274" s="1"/>
      <c r="B274" s="1"/>
      <c r="C274" s="1"/>
      <c r="D274" s="1"/>
      <c r="E274" s="1"/>
      <c r="F274" s="1"/>
      <c r="G274" s="1"/>
      <c r="H274" s="1"/>
      <c r="I274" s="1"/>
      <c r="J274" s="1"/>
      <c r="K274" s="1"/>
      <c r="L274" s="1"/>
      <c r="M274" s="62"/>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ht="15.75" customHeight="1" x14ac:dyDescent="0.25">
      <c r="A275" s="1"/>
      <c r="B275" s="1"/>
      <c r="C275" s="1"/>
      <c r="D275" s="1"/>
      <c r="E275" s="1"/>
      <c r="F275" s="1"/>
      <c r="G275" s="1"/>
      <c r="H275" s="1"/>
      <c r="I275" s="1"/>
      <c r="J275" s="1"/>
      <c r="K275" s="1"/>
      <c r="L275" s="1"/>
      <c r="M275" s="62"/>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ht="15.75" customHeight="1" x14ac:dyDescent="0.25">
      <c r="A276" s="1"/>
      <c r="B276" s="1"/>
      <c r="C276" s="1"/>
      <c r="D276" s="1"/>
      <c r="E276" s="1"/>
      <c r="F276" s="1"/>
      <c r="G276" s="1"/>
      <c r="H276" s="1"/>
      <c r="I276" s="1"/>
      <c r="J276" s="1"/>
      <c r="K276" s="1"/>
      <c r="L276" s="1"/>
      <c r="M276" s="62"/>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ht="15.75" customHeight="1" x14ac:dyDescent="0.25">
      <c r="A277" s="1"/>
      <c r="B277" s="1"/>
      <c r="C277" s="1"/>
      <c r="D277" s="1"/>
      <c r="E277" s="1"/>
      <c r="F277" s="1"/>
      <c r="G277" s="1"/>
      <c r="H277" s="1"/>
      <c r="I277" s="1"/>
      <c r="J277" s="1"/>
      <c r="K277" s="1"/>
      <c r="L277" s="1"/>
      <c r="M277" s="62"/>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ht="15.75" customHeight="1" x14ac:dyDescent="0.25">
      <c r="A278" s="1"/>
      <c r="B278" s="1"/>
      <c r="C278" s="1"/>
      <c r="D278" s="1"/>
      <c r="E278" s="1"/>
      <c r="F278" s="1"/>
      <c r="G278" s="1"/>
      <c r="H278" s="1"/>
      <c r="I278" s="1"/>
      <c r="J278" s="1"/>
      <c r="K278" s="1"/>
      <c r="L278" s="1"/>
      <c r="M278" s="62"/>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ht="15.75" customHeight="1" x14ac:dyDescent="0.25">
      <c r="A279" s="1"/>
      <c r="B279" s="1"/>
      <c r="C279" s="1"/>
      <c r="D279" s="1"/>
      <c r="E279" s="1"/>
      <c r="F279" s="1"/>
      <c r="G279" s="1"/>
      <c r="H279" s="1"/>
      <c r="I279" s="1"/>
      <c r="J279" s="1"/>
      <c r="K279" s="1"/>
      <c r="L279" s="1"/>
      <c r="M279" s="62"/>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ht="15.75" customHeight="1" x14ac:dyDescent="0.25">
      <c r="A280" s="1"/>
      <c r="B280" s="1"/>
      <c r="C280" s="1"/>
      <c r="D280" s="1"/>
      <c r="E280" s="1"/>
      <c r="F280" s="1"/>
      <c r="G280" s="1"/>
      <c r="H280" s="1"/>
      <c r="I280" s="1"/>
      <c r="J280" s="1"/>
      <c r="K280" s="1"/>
      <c r="L280" s="1"/>
      <c r="M280" s="62"/>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ht="15.75" customHeight="1" x14ac:dyDescent="0.25">
      <c r="A281" s="1"/>
      <c r="B281" s="1"/>
      <c r="C281" s="1"/>
      <c r="D281" s="1"/>
      <c r="E281" s="1"/>
      <c r="F281" s="1"/>
      <c r="G281" s="1"/>
      <c r="H281" s="1"/>
      <c r="I281" s="1"/>
      <c r="J281" s="1"/>
      <c r="K281" s="1"/>
      <c r="L281" s="1"/>
      <c r="M281" s="62"/>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ht="15.75" customHeight="1" x14ac:dyDescent="0.25">
      <c r="A282" s="1"/>
      <c r="B282" s="1"/>
      <c r="C282" s="1"/>
      <c r="D282" s="1"/>
      <c r="E282" s="1"/>
      <c r="F282" s="1"/>
      <c r="G282" s="1"/>
      <c r="H282" s="1"/>
      <c r="I282" s="1"/>
      <c r="J282" s="1"/>
      <c r="K282" s="1"/>
      <c r="L282" s="1"/>
      <c r="M282" s="62"/>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ht="15.75" customHeight="1" x14ac:dyDescent="0.25">
      <c r="A283" s="1"/>
      <c r="B283" s="1"/>
      <c r="C283" s="1"/>
      <c r="D283" s="1"/>
      <c r="E283" s="1"/>
      <c r="F283" s="1"/>
      <c r="G283" s="1"/>
      <c r="H283" s="1"/>
      <c r="I283" s="1"/>
      <c r="J283" s="1"/>
      <c r="K283" s="1"/>
      <c r="L283" s="1"/>
      <c r="M283" s="62"/>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ht="15.75" customHeight="1" x14ac:dyDescent="0.25">
      <c r="A284" s="1"/>
      <c r="B284" s="1"/>
      <c r="C284" s="1"/>
      <c r="D284" s="1"/>
      <c r="E284" s="1"/>
      <c r="F284" s="1"/>
      <c r="G284" s="1"/>
      <c r="H284" s="1"/>
      <c r="I284" s="1"/>
      <c r="J284" s="1"/>
      <c r="K284" s="1"/>
      <c r="L284" s="1"/>
      <c r="M284" s="62"/>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ht="15.75" customHeight="1" x14ac:dyDescent="0.25">
      <c r="A285" s="1"/>
      <c r="B285" s="1"/>
      <c r="C285" s="1"/>
      <c r="D285" s="1"/>
      <c r="E285" s="1"/>
      <c r="F285" s="1"/>
      <c r="G285" s="1"/>
      <c r="H285" s="1"/>
      <c r="I285" s="1"/>
      <c r="J285" s="1"/>
      <c r="K285" s="1"/>
      <c r="L285" s="1"/>
      <c r="M285" s="62"/>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ht="15.75" customHeight="1" x14ac:dyDescent="0.25">
      <c r="A286" s="1"/>
      <c r="B286" s="1"/>
      <c r="C286" s="1"/>
      <c r="D286" s="1"/>
      <c r="E286" s="1"/>
      <c r="F286" s="1"/>
      <c r="G286" s="1"/>
      <c r="H286" s="1"/>
      <c r="I286" s="1"/>
      <c r="J286" s="1"/>
      <c r="K286" s="1"/>
      <c r="L286" s="1"/>
      <c r="M286" s="62"/>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ht="15.75" customHeight="1" x14ac:dyDescent="0.25">
      <c r="A287" s="1"/>
      <c r="B287" s="1"/>
      <c r="C287" s="1"/>
      <c r="D287" s="1"/>
      <c r="E287" s="1"/>
      <c r="F287" s="1"/>
      <c r="G287" s="1"/>
      <c r="H287" s="1"/>
      <c r="I287" s="1"/>
      <c r="J287" s="1"/>
      <c r="K287" s="1"/>
      <c r="L287" s="1"/>
      <c r="M287" s="62"/>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ht="15.75" customHeight="1" x14ac:dyDescent="0.25">
      <c r="A288" s="1"/>
      <c r="B288" s="1"/>
      <c r="C288" s="1"/>
      <c r="D288" s="1"/>
      <c r="E288" s="1"/>
      <c r="F288" s="1"/>
      <c r="G288" s="1"/>
      <c r="H288" s="1"/>
      <c r="I288" s="1"/>
      <c r="J288" s="1"/>
      <c r="K288" s="1"/>
      <c r="L288" s="1"/>
      <c r="M288" s="62"/>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5.75" customHeight="1" x14ac:dyDescent="0.25">
      <c r="A289" s="1"/>
      <c r="B289" s="1"/>
      <c r="C289" s="1"/>
      <c r="D289" s="1"/>
      <c r="E289" s="1"/>
      <c r="F289" s="1"/>
      <c r="G289" s="1"/>
      <c r="H289" s="1"/>
      <c r="I289" s="1"/>
      <c r="J289" s="1"/>
      <c r="K289" s="1"/>
      <c r="L289" s="1"/>
      <c r="M289" s="62"/>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5.75" customHeight="1" x14ac:dyDescent="0.25">
      <c r="A290" s="1"/>
      <c r="B290" s="1"/>
      <c r="C290" s="1"/>
      <c r="D290" s="1"/>
      <c r="E290" s="1"/>
      <c r="F290" s="1"/>
      <c r="G290" s="1"/>
      <c r="H290" s="1"/>
      <c r="I290" s="1"/>
      <c r="J290" s="1"/>
      <c r="K290" s="1"/>
      <c r="L290" s="1"/>
      <c r="M290" s="62"/>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ht="15.75" customHeight="1" x14ac:dyDescent="0.25">
      <c r="A291" s="1"/>
      <c r="B291" s="1"/>
      <c r="C291" s="1"/>
      <c r="D291" s="1"/>
      <c r="E291" s="1"/>
      <c r="F291" s="1"/>
      <c r="G291" s="1"/>
      <c r="H291" s="1"/>
      <c r="I291" s="1"/>
      <c r="J291" s="1"/>
      <c r="K291" s="1"/>
      <c r="L291" s="1"/>
      <c r="M291" s="62"/>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ht="15.75" customHeight="1" x14ac:dyDescent="0.25">
      <c r="A292" s="1"/>
      <c r="B292" s="1"/>
      <c r="C292" s="1"/>
      <c r="D292" s="1"/>
      <c r="E292" s="1"/>
      <c r="F292" s="1"/>
      <c r="G292" s="1"/>
      <c r="H292" s="1"/>
      <c r="I292" s="1"/>
      <c r="J292" s="1"/>
      <c r="K292" s="1"/>
      <c r="L292" s="1"/>
      <c r="M292" s="62"/>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ht="15.75" customHeight="1" x14ac:dyDescent="0.25">
      <c r="A293" s="1"/>
      <c r="B293" s="1"/>
      <c r="C293" s="1"/>
      <c r="D293" s="1"/>
      <c r="E293" s="1"/>
      <c r="F293" s="1"/>
      <c r="G293" s="1"/>
      <c r="H293" s="1"/>
      <c r="I293" s="1"/>
      <c r="J293" s="1"/>
      <c r="K293" s="1"/>
      <c r="L293" s="1"/>
      <c r="M293" s="62"/>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ht="15.75" customHeight="1" x14ac:dyDescent="0.25">
      <c r="A294" s="1"/>
      <c r="B294" s="1"/>
      <c r="C294" s="1"/>
      <c r="D294" s="1"/>
      <c r="E294" s="1"/>
      <c r="F294" s="1"/>
      <c r="G294" s="1"/>
      <c r="H294" s="1"/>
      <c r="I294" s="1"/>
      <c r="J294" s="1"/>
      <c r="K294" s="1"/>
      <c r="L294" s="1"/>
      <c r="M294" s="62"/>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ht="15.75" customHeight="1" x14ac:dyDescent="0.25">
      <c r="A295" s="1"/>
      <c r="B295" s="1"/>
      <c r="C295" s="1"/>
      <c r="D295" s="1"/>
      <c r="E295" s="1"/>
      <c r="F295" s="1"/>
      <c r="G295" s="1"/>
      <c r="H295" s="1"/>
      <c r="I295" s="1"/>
      <c r="J295" s="1"/>
      <c r="K295" s="1"/>
      <c r="L295" s="1"/>
      <c r="M295" s="62"/>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ht="15.75" customHeight="1" x14ac:dyDescent="0.25">
      <c r="A296" s="1"/>
      <c r="B296" s="1"/>
      <c r="C296" s="1"/>
      <c r="D296" s="1"/>
      <c r="E296" s="1"/>
      <c r="F296" s="1"/>
      <c r="G296" s="1"/>
      <c r="H296" s="1"/>
      <c r="I296" s="1"/>
      <c r="J296" s="1"/>
      <c r="K296" s="1"/>
      <c r="L296" s="1"/>
      <c r="M296" s="62"/>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ht="15.75" customHeight="1" x14ac:dyDescent="0.25">
      <c r="A297" s="1"/>
      <c r="B297" s="1"/>
      <c r="C297" s="1"/>
      <c r="D297" s="1"/>
      <c r="E297" s="1"/>
      <c r="F297" s="1"/>
      <c r="G297" s="1"/>
      <c r="H297" s="1"/>
      <c r="I297" s="1"/>
      <c r="J297" s="1"/>
      <c r="K297" s="1"/>
      <c r="L297" s="1"/>
      <c r="M297" s="62"/>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ht="15.75" customHeight="1" x14ac:dyDescent="0.25">
      <c r="A298" s="1"/>
      <c r="B298" s="1"/>
      <c r="C298" s="1"/>
      <c r="D298" s="1"/>
      <c r="E298" s="1"/>
      <c r="F298" s="1"/>
      <c r="G298" s="1"/>
      <c r="H298" s="1"/>
      <c r="I298" s="1"/>
      <c r="J298" s="1"/>
      <c r="K298" s="1"/>
      <c r="L298" s="1"/>
      <c r="M298" s="62"/>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ht="15.75" customHeight="1" x14ac:dyDescent="0.25">
      <c r="A299" s="1"/>
      <c r="B299" s="1"/>
      <c r="C299" s="1"/>
      <c r="D299" s="1"/>
      <c r="E299" s="1"/>
      <c r="F299" s="1"/>
      <c r="G299" s="1"/>
      <c r="H299" s="1"/>
      <c r="I299" s="1"/>
      <c r="J299" s="1"/>
      <c r="K299" s="1"/>
      <c r="L299" s="1"/>
      <c r="M299" s="62"/>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ht="15.75" customHeight="1" x14ac:dyDescent="0.25">
      <c r="A300" s="1"/>
      <c r="B300" s="1"/>
      <c r="C300" s="1"/>
      <c r="D300" s="1"/>
      <c r="E300" s="1"/>
      <c r="F300" s="1"/>
      <c r="G300" s="1"/>
      <c r="H300" s="1"/>
      <c r="I300" s="1"/>
      <c r="J300" s="1"/>
      <c r="K300" s="1"/>
      <c r="L300" s="1"/>
      <c r="M300" s="62"/>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ht="15.75" customHeight="1" x14ac:dyDescent="0.25">
      <c r="A301" s="1"/>
      <c r="B301" s="1"/>
      <c r="C301" s="1"/>
      <c r="D301" s="1"/>
      <c r="E301" s="1"/>
      <c r="F301" s="1"/>
      <c r="G301" s="1"/>
      <c r="H301" s="1"/>
      <c r="I301" s="1"/>
      <c r="J301" s="1"/>
      <c r="K301" s="1"/>
      <c r="L301" s="1"/>
      <c r="M301" s="62"/>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ht="15.75" customHeight="1" x14ac:dyDescent="0.25">
      <c r="A302" s="1"/>
      <c r="B302" s="1"/>
      <c r="C302" s="1"/>
      <c r="D302" s="1"/>
      <c r="E302" s="1"/>
      <c r="F302" s="1"/>
      <c r="G302" s="1"/>
      <c r="H302" s="1"/>
      <c r="I302" s="1"/>
      <c r="J302" s="1"/>
      <c r="K302" s="1"/>
      <c r="L302" s="1"/>
      <c r="M302" s="62"/>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ht="15.75" customHeight="1" x14ac:dyDescent="0.25">
      <c r="A303" s="1"/>
      <c r="B303" s="1"/>
      <c r="C303" s="1"/>
      <c r="D303" s="1"/>
      <c r="E303" s="1"/>
      <c r="F303" s="1"/>
      <c r="G303" s="1"/>
      <c r="H303" s="1"/>
      <c r="I303" s="1"/>
      <c r="J303" s="1"/>
      <c r="K303" s="1"/>
      <c r="L303" s="1"/>
      <c r="M303" s="62"/>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ht="15.75" customHeight="1" x14ac:dyDescent="0.25">
      <c r="A304" s="1"/>
      <c r="B304" s="1"/>
      <c r="C304" s="1"/>
      <c r="D304" s="1"/>
      <c r="E304" s="1"/>
      <c r="F304" s="1"/>
      <c r="G304" s="1"/>
      <c r="H304" s="1"/>
      <c r="I304" s="1"/>
      <c r="J304" s="1"/>
      <c r="K304" s="1"/>
      <c r="L304" s="1"/>
      <c r="M304" s="62"/>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ht="15.75" customHeight="1" x14ac:dyDescent="0.25">
      <c r="A305" s="1"/>
      <c r="B305" s="1"/>
      <c r="C305" s="1"/>
      <c r="D305" s="1"/>
      <c r="E305" s="1"/>
      <c r="F305" s="1"/>
      <c r="G305" s="1"/>
      <c r="H305" s="1"/>
      <c r="I305" s="1"/>
      <c r="J305" s="1"/>
      <c r="K305" s="1"/>
      <c r="L305" s="1"/>
      <c r="M305" s="62"/>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ht="15.75" customHeight="1" x14ac:dyDescent="0.25">
      <c r="A306" s="1"/>
      <c r="B306" s="1"/>
      <c r="C306" s="1"/>
      <c r="D306" s="1"/>
      <c r="E306" s="1"/>
      <c r="F306" s="1"/>
      <c r="G306" s="1"/>
      <c r="H306" s="1"/>
      <c r="I306" s="1"/>
      <c r="J306" s="1"/>
      <c r="K306" s="1"/>
      <c r="L306" s="1"/>
      <c r="M306" s="62"/>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ht="15.75" customHeight="1" x14ac:dyDescent="0.25">
      <c r="A307" s="1"/>
      <c r="B307" s="1"/>
      <c r="C307" s="1"/>
      <c r="D307" s="1"/>
      <c r="E307" s="1"/>
      <c r="F307" s="1"/>
      <c r="G307" s="1"/>
      <c r="H307" s="1"/>
      <c r="I307" s="1"/>
      <c r="J307" s="1"/>
      <c r="K307" s="1"/>
      <c r="L307" s="1"/>
      <c r="M307" s="62"/>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ht="15.75" customHeight="1" x14ac:dyDescent="0.25">
      <c r="A308" s="1"/>
      <c r="B308" s="1"/>
      <c r="C308" s="1"/>
      <c r="D308" s="1"/>
      <c r="E308" s="1"/>
      <c r="F308" s="1"/>
      <c r="G308" s="1"/>
      <c r="H308" s="1"/>
      <c r="I308" s="1"/>
      <c r="J308" s="1"/>
      <c r="K308" s="1"/>
      <c r="L308" s="1"/>
      <c r="M308" s="62"/>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5.75" customHeight="1" x14ac:dyDescent="0.25">
      <c r="A309" s="1"/>
      <c r="B309" s="1"/>
      <c r="C309" s="1"/>
      <c r="D309" s="1"/>
      <c r="E309" s="1"/>
      <c r="F309" s="1"/>
      <c r="G309" s="1"/>
      <c r="H309" s="1"/>
      <c r="I309" s="1"/>
      <c r="J309" s="1"/>
      <c r="K309" s="1"/>
      <c r="L309" s="1"/>
      <c r="M309" s="62"/>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5.75" customHeight="1" x14ac:dyDescent="0.25">
      <c r="A310" s="1"/>
      <c r="B310" s="1"/>
      <c r="C310" s="1"/>
      <c r="D310" s="1"/>
      <c r="E310" s="1"/>
      <c r="F310" s="1"/>
      <c r="G310" s="1"/>
      <c r="H310" s="1"/>
      <c r="I310" s="1"/>
      <c r="J310" s="1"/>
      <c r="K310" s="1"/>
      <c r="L310" s="1"/>
      <c r="M310" s="62"/>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5.75" customHeight="1" x14ac:dyDescent="0.25">
      <c r="A311" s="1"/>
      <c r="B311" s="1"/>
      <c r="C311" s="1"/>
      <c r="D311" s="1"/>
      <c r="E311" s="1"/>
      <c r="F311" s="1"/>
      <c r="G311" s="1"/>
      <c r="H311" s="1"/>
      <c r="I311" s="1"/>
      <c r="J311" s="1"/>
      <c r="K311" s="1"/>
      <c r="L311" s="1"/>
      <c r="M311" s="62"/>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5.75" customHeight="1" x14ac:dyDescent="0.25">
      <c r="A312" s="1"/>
      <c r="B312" s="1"/>
      <c r="C312" s="1"/>
      <c r="D312" s="1"/>
      <c r="E312" s="1"/>
      <c r="F312" s="1"/>
      <c r="G312" s="1"/>
      <c r="H312" s="1"/>
      <c r="I312" s="1"/>
      <c r="J312" s="1"/>
      <c r="K312" s="1"/>
      <c r="L312" s="1"/>
      <c r="M312" s="62"/>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5.75" customHeight="1" x14ac:dyDescent="0.25">
      <c r="A313" s="1"/>
      <c r="B313" s="1"/>
      <c r="C313" s="1"/>
      <c r="D313" s="1"/>
      <c r="E313" s="1"/>
      <c r="F313" s="1"/>
      <c r="G313" s="1"/>
      <c r="H313" s="1"/>
      <c r="I313" s="1"/>
      <c r="J313" s="1"/>
      <c r="K313" s="1"/>
      <c r="L313" s="1"/>
      <c r="M313" s="62"/>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5.75" customHeight="1" x14ac:dyDescent="0.25">
      <c r="A314" s="1"/>
      <c r="B314" s="1"/>
      <c r="C314" s="1"/>
      <c r="D314" s="1"/>
      <c r="E314" s="1"/>
      <c r="F314" s="1"/>
      <c r="G314" s="1"/>
      <c r="H314" s="1"/>
      <c r="I314" s="1"/>
      <c r="J314" s="1"/>
      <c r="K314" s="1"/>
      <c r="L314" s="1"/>
      <c r="M314" s="62"/>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5.75" customHeight="1" x14ac:dyDescent="0.25">
      <c r="A315" s="1"/>
      <c r="B315" s="1"/>
      <c r="C315" s="1"/>
      <c r="D315" s="1"/>
      <c r="E315" s="1"/>
      <c r="F315" s="1"/>
      <c r="G315" s="1"/>
      <c r="H315" s="1"/>
      <c r="I315" s="1"/>
      <c r="J315" s="1"/>
      <c r="K315" s="1"/>
      <c r="L315" s="1"/>
      <c r="M315" s="62"/>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5.75" customHeight="1" x14ac:dyDescent="0.25">
      <c r="A316" s="1"/>
      <c r="B316" s="1"/>
      <c r="C316" s="1"/>
      <c r="D316" s="1"/>
      <c r="E316" s="1"/>
      <c r="F316" s="1"/>
      <c r="G316" s="1"/>
      <c r="H316" s="1"/>
      <c r="I316" s="1"/>
      <c r="J316" s="1"/>
      <c r="K316" s="1"/>
      <c r="L316" s="1"/>
      <c r="M316" s="62"/>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5.75" customHeight="1" x14ac:dyDescent="0.25">
      <c r="A317" s="1"/>
      <c r="B317" s="1"/>
      <c r="C317" s="1"/>
      <c r="D317" s="1"/>
      <c r="E317" s="1"/>
      <c r="F317" s="1"/>
      <c r="G317" s="1"/>
      <c r="H317" s="1"/>
      <c r="I317" s="1"/>
      <c r="J317" s="1"/>
      <c r="K317" s="1"/>
      <c r="L317" s="1"/>
      <c r="M317" s="62"/>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ht="15.75" customHeight="1" x14ac:dyDescent="0.25">
      <c r="A318" s="1"/>
      <c r="B318" s="1"/>
      <c r="C318" s="1"/>
      <c r="D318" s="1"/>
      <c r="E318" s="1"/>
      <c r="F318" s="1"/>
      <c r="G318" s="1"/>
      <c r="H318" s="1"/>
      <c r="I318" s="1"/>
      <c r="J318" s="1"/>
      <c r="K318" s="1"/>
      <c r="L318" s="1"/>
      <c r="M318" s="62"/>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ht="15.75" customHeight="1" x14ac:dyDescent="0.25">
      <c r="A319" s="1"/>
      <c r="B319" s="1"/>
      <c r="C319" s="1"/>
      <c r="D319" s="1"/>
      <c r="E319" s="1"/>
      <c r="F319" s="1"/>
      <c r="G319" s="1"/>
      <c r="H319" s="1"/>
      <c r="I319" s="1"/>
      <c r="J319" s="1"/>
      <c r="K319" s="1"/>
      <c r="L319" s="1"/>
      <c r="M319" s="62"/>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ht="15.75" customHeight="1" x14ac:dyDescent="0.25">
      <c r="A320" s="1"/>
      <c r="B320" s="1"/>
      <c r="C320" s="1"/>
      <c r="D320" s="1"/>
      <c r="E320" s="1"/>
      <c r="F320" s="1"/>
      <c r="G320" s="1"/>
      <c r="H320" s="1"/>
      <c r="I320" s="1"/>
      <c r="J320" s="1"/>
      <c r="K320" s="1"/>
      <c r="L320" s="1"/>
      <c r="M320" s="62"/>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ht="15.75" customHeight="1" x14ac:dyDescent="0.25">
      <c r="A321" s="1"/>
      <c r="B321" s="1"/>
      <c r="C321" s="1"/>
      <c r="D321" s="1"/>
      <c r="E321" s="1"/>
      <c r="F321" s="1"/>
      <c r="G321" s="1"/>
      <c r="H321" s="1"/>
      <c r="I321" s="1"/>
      <c r="J321" s="1"/>
      <c r="K321" s="1"/>
      <c r="L321" s="1"/>
      <c r="M321" s="62"/>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ht="15.75" customHeight="1" x14ac:dyDescent="0.25">
      <c r="A322" s="1"/>
      <c r="B322" s="1"/>
      <c r="C322" s="1"/>
      <c r="D322" s="1"/>
      <c r="E322" s="1"/>
      <c r="F322" s="1"/>
      <c r="G322" s="1"/>
      <c r="H322" s="1"/>
      <c r="I322" s="1"/>
      <c r="J322" s="1"/>
      <c r="K322" s="1"/>
      <c r="L322" s="1"/>
      <c r="M322" s="62"/>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ht="15.75" customHeight="1" x14ac:dyDescent="0.25">
      <c r="A323" s="1"/>
      <c r="B323" s="1"/>
      <c r="C323" s="1"/>
      <c r="D323" s="1"/>
      <c r="E323" s="1"/>
      <c r="F323" s="1"/>
      <c r="G323" s="1"/>
      <c r="H323" s="1"/>
      <c r="I323" s="1"/>
      <c r="J323" s="1"/>
      <c r="K323" s="1"/>
      <c r="L323" s="1"/>
      <c r="M323" s="62"/>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ht="15.75" customHeight="1" x14ac:dyDescent="0.25">
      <c r="A324" s="1"/>
      <c r="B324" s="1"/>
      <c r="C324" s="1"/>
      <c r="D324" s="1"/>
      <c r="E324" s="1"/>
      <c r="F324" s="1"/>
      <c r="G324" s="1"/>
      <c r="H324" s="1"/>
      <c r="I324" s="1"/>
      <c r="J324" s="1"/>
      <c r="K324" s="1"/>
      <c r="L324" s="1"/>
      <c r="M324" s="62"/>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ht="15.75" customHeight="1" x14ac:dyDescent="0.25">
      <c r="A325" s="1"/>
      <c r="B325" s="1"/>
      <c r="C325" s="1"/>
      <c r="D325" s="1"/>
      <c r="E325" s="1"/>
      <c r="F325" s="1"/>
      <c r="G325" s="1"/>
      <c r="H325" s="1"/>
      <c r="I325" s="1"/>
      <c r="J325" s="1"/>
      <c r="K325" s="1"/>
      <c r="L325" s="1"/>
      <c r="M325" s="62"/>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ht="15.75" customHeight="1" x14ac:dyDescent="0.25">
      <c r="A326" s="1"/>
      <c r="B326" s="1"/>
      <c r="C326" s="1"/>
      <c r="D326" s="1"/>
      <c r="E326" s="1"/>
      <c r="F326" s="1"/>
      <c r="G326" s="1"/>
      <c r="H326" s="1"/>
      <c r="I326" s="1"/>
      <c r="J326" s="1"/>
      <c r="K326" s="1"/>
      <c r="L326" s="1"/>
      <c r="M326" s="62"/>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ht="15.75" customHeight="1" x14ac:dyDescent="0.25">
      <c r="A327" s="1"/>
      <c r="B327" s="1"/>
      <c r="C327" s="1"/>
      <c r="D327" s="1"/>
      <c r="E327" s="1"/>
      <c r="F327" s="1"/>
      <c r="G327" s="1"/>
      <c r="H327" s="1"/>
      <c r="I327" s="1"/>
      <c r="J327" s="1"/>
      <c r="K327" s="1"/>
      <c r="L327" s="1"/>
      <c r="M327" s="62"/>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ht="15.75" customHeight="1" x14ac:dyDescent="0.25">
      <c r="A328" s="1"/>
      <c r="B328" s="1"/>
      <c r="C328" s="1"/>
      <c r="D328" s="1"/>
      <c r="E328" s="1"/>
      <c r="F328" s="1"/>
      <c r="G328" s="1"/>
      <c r="H328" s="1"/>
      <c r="I328" s="1"/>
      <c r="J328" s="1"/>
      <c r="K328" s="1"/>
      <c r="L328" s="1"/>
      <c r="M328" s="62"/>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ht="15.75" customHeight="1" x14ac:dyDescent="0.25">
      <c r="A329" s="1"/>
      <c r="B329" s="1"/>
      <c r="C329" s="1"/>
      <c r="D329" s="1"/>
      <c r="E329" s="1"/>
      <c r="F329" s="1"/>
      <c r="G329" s="1"/>
      <c r="H329" s="1"/>
      <c r="I329" s="1"/>
      <c r="J329" s="1"/>
      <c r="K329" s="1"/>
      <c r="L329" s="1"/>
      <c r="M329" s="62"/>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ht="15.75" customHeight="1" x14ac:dyDescent="0.25">
      <c r="A330" s="1"/>
      <c r="B330" s="1"/>
      <c r="C330" s="1"/>
      <c r="D330" s="1"/>
      <c r="E330" s="1"/>
      <c r="F330" s="1"/>
      <c r="G330" s="1"/>
      <c r="H330" s="1"/>
      <c r="I330" s="1"/>
      <c r="J330" s="1"/>
      <c r="K330" s="1"/>
      <c r="L330" s="1"/>
      <c r="M330" s="62"/>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ht="15.75" customHeight="1" x14ac:dyDescent="0.25">
      <c r="A331" s="1"/>
      <c r="B331" s="1"/>
      <c r="C331" s="1"/>
      <c r="D331" s="1"/>
      <c r="E331" s="1"/>
      <c r="F331" s="1"/>
      <c r="G331" s="1"/>
      <c r="H331" s="1"/>
      <c r="I331" s="1"/>
      <c r="J331" s="1"/>
      <c r="K331" s="1"/>
      <c r="L331" s="1"/>
      <c r="M331" s="62"/>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ht="15.75" customHeight="1" x14ac:dyDescent="0.25">
      <c r="A332" s="1"/>
      <c r="B332" s="1"/>
      <c r="C332" s="1"/>
      <c r="D332" s="1"/>
      <c r="E332" s="1"/>
      <c r="F332" s="1"/>
      <c r="G332" s="1"/>
      <c r="H332" s="1"/>
      <c r="I332" s="1"/>
      <c r="J332" s="1"/>
      <c r="K332" s="1"/>
      <c r="L332" s="1"/>
      <c r="M332" s="62"/>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ht="15.75" customHeight="1" x14ac:dyDescent="0.25">
      <c r="A333" s="1"/>
      <c r="B333" s="1"/>
      <c r="C333" s="1"/>
      <c r="D333" s="1"/>
      <c r="E333" s="1"/>
      <c r="F333" s="1"/>
      <c r="G333" s="1"/>
      <c r="H333" s="1"/>
      <c r="I333" s="1"/>
      <c r="J333" s="1"/>
      <c r="K333" s="1"/>
      <c r="L333" s="1"/>
      <c r="M333" s="62"/>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ht="15.75" customHeight="1" x14ac:dyDescent="0.25">
      <c r="A334" s="1"/>
      <c r="B334" s="1"/>
      <c r="C334" s="1"/>
      <c r="D334" s="1"/>
      <c r="E334" s="1"/>
      <c r="F334" s="1"/>
      <c r="G334" s="1"/>
      <c r="H334" s="1"/>
      <c r="I334" s="1"/>
      <c r="J334" s="1"/>
      <c r="K334" s="1"/>
      <c r="L334" s="1"/>
      <c r="M334" s="62"/>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ht="15.75" customHeight="1" x14ac:dyDescent="0.25">
      <c r="A335" s="1"/>
      <c r="B335" s="1"/>
      <c r="C335" s="1"/>
      <c r="D335" s="1"/>
      <c r="E335" s="1"/>
      <c r="F335" s="1"/>
      <c r="G335" s="1"/>
      <c r="H335" s="1"/>
      <c r="I335" s="1"/>
      <c r="J335" s="1"/>
      <c r="K335" s="1"/>
      <c r="L335" s="1"/>
      <c r="M335" s="62"/>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ht="15.75" customHeight="1" x14ac:dyDescent="0.25">
      <c r="A336" s="1"/>
      <c r="B336" s="1"/>
      <c r="C336" s="1"/>
      <c r="D336" s="1"/>
      <c r="E336" s="1"/>
      <c r="F336" s="1"/>
      <c r="G336" s="1"/>
      <c r="H336" s="1"/>
      <c r="I336" s="1"/>
      <c r="J336" s="1"/>
      <c r="K336" s="1"/>
      <c r="L336" s="1"/>
      <c r="M336" s="62"/>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ht="15.75" customHeight="1" x14ac:dyDescent="0.25">
      <c r="A337" s="1"/>
      <c r="B337" s="1"/>
      <c r="C337" s="1"/>
      <c r="D337" s="1"/>
      <c r="E337" s="1"/>
      <c r="F337" s="1"/>
      <c r="G337" s="1"/>
      <c r="H337" s="1"/>
      <c r="I337" s="1"/>
      <c r="J337" s="1"/>
      <c r="K337" s="1"/>
      <c r="L337" s="1"/>
      <c r="M337" s="62"/>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ht="15.75" customHeight="1" x14ac:dyDescent="0.25">
      <c r="A338" s="1"/>
      <c r="B338" s="1"/>
      <c r="C338" s="1"/>
      <c r="D338" s="1"/>
      <c r="E338" s="1"/>
      <c r="F338" s="1"/>
      <c r="G338" s="1"/>
      <c r="H338" s="1"/>
      <c r="I338" s="1"/>
      <c r="J338" s="1"/>
      <c r="K338" s="1"/>
      <c r="L338" s="1"/>
      <c r="M338" s="62"/>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ht="15.75" customHeight="1" x14ac:dyDescent="0.25">
      <c r="A339" s="1"/>
      <c r="B339" s="1"/>
      <c r="C339" s="1"/>
      <c r="D339" s="1"/>
      <c r="E339" s="1"/>
      <c r="F339" s="1"/>
      <c r="G339" s="1"/>
      <c r="H339" s="1"/>
      <c r="I339" s="1"/>
      <c r="J339" s="1"/>
      <c r="K339" s="1"/>
      <c r="L339" s="1"/>
      <c r="M339" s="62"/>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ht="15.75" customHeight="1" x14ac:dyDescent="0.25">
      <c r="A340" s="1"/>
      <c r="B340" s="1"/>
      <c r="C340" s="1"/>
      <c r="D340" s="1"/>
      <c r="E340" s="1"/>
      <c r="F340" s="1"/>
      <c r="G340" s="1"/>
      <c r="H340" s="1"/>
      <c r="I340" s="1"/>
      <c r="J340" s="1"/>
      <c r="K340" s="1"/>
      <c r="L340" s="1"/>
      <c r="M340" s="62"/>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ht="15.75" customHeight="1" x14ac:dyDescent="0.25">
      <c r="A341" s="1"/>
      <c r="B341" s="1"/>
      <c r="C341" s="1"/>
      <c r="D341" s="1"/>
      <c r="E341" s="1"/>
      <c r="F341" s="1"/>
      <c r="G341" s="1"/>
      <c r="H341" s="1"/>
      <c r="I341" s="1"/>
      <c r="J341" s="1"/>
      <c r="K341" s="1"/>
      <c r="L341" s="1"/>
      <c r="M341" s="62"/>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ht="15.75" customHeight="1" x14ac:dyDescent="0.25">
      <c r="A342" s="1"/>
      <c r="B342" s="1"/>
      <c r="C342" s="1"/>
      <c r="D342" s="1"/>
      <c r="E342" s="1"/>
      <c r="F342" s="1"/>
      <c r="G342" s="1"/>
      <c r="H342" s="1"/>
      <c r="I342" s="1"/>
      <c r="J342" s="1"/>
      <c r="K342" s="1"/>
      <c r="L342" s="1"/>
      <c r="M342" s="62"/>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ht="15.75" customHeight="1" x14ac:dyDescent="0.25">
      <c r="A343" s="1"/>
      <c r="B343" s="1"/>
      <c r="C343" s="1"/>
      <c r="D343" s="1"/>
      <c r="E343" s="1"/>
      <c r="F343" s="1"/>
      <c r="G343" s="1"/>
      <c r="H343" s="1"/>
      <c r="I343" s="1"/>
      <c r="J343" s="1"/>
      <c r="K343" s="1"/>
      <c r="L343" s="1"/>
      <c r="M343" s="62"/>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ht="15.75" customHeight="1" x14ac:dyDescent="0.25">
      <c r="A344" s="1"/>
      <c r="B344" s="1"/>
      <c r="C344" s="1"/>
      <c r="D344" s="1"/>
      <c r="E344" s="1"/>
      <c r="F344" s="1"/>
      <c r="G344" s="1"/>
      <c r="H344" s="1"/>
      <c r="I344" s="1"/>
      <c r="J344" s="1"/>
      <c r="K344" s="1"/>
      <c r="L344" s="1"/>
      <c r="M344" s="62"/>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ht="15.75" customHeight="1" x14ac:dyDescent="0.25">
      <c r="A345" s="1"/>
      <c r="B345" s="1"/>
      <c r="C345" s="1"/>
      <c r="D345" s="1"/>
      <c r="E345" s="1"/>
      <c r="F345" s="1"/>
      <c r="G345" s="1"/>
      <c r="H345" s="1"/>
      <c r="I345" s="1"/>
      <c r="J345" s="1"/>
      <c r="K345" s="1"/>
      <c r="L345" s="1"/>
      <c r="M345" s="62"/>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ht="15.75" customHeight="1" x14ac:dyDescent="0.25">
      <c r="A346" s="1"/>
      <c r="B346" s="1"/>
      <c r="C346" s="1"/>
      <c r="D346" s="1"/>
      <c r="E346" s="1"/>
      <c r="F346" s="1"/>
      <c r="G346" s="1"/>
      <c r="H346" s="1"/>
      <c r="I346" s="1"/>
      <c r="J346" s="1"/>
      <c r="K346" s="1"/>
      <c r="L346" s="1"/>
      <c r="M346" s="62"/>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ht="15.75" customHeight="1" x14ac:dyDescent="0.25">
      <c r="A347" s="1"/>
      <c r="B347" s="1"/>
      <c r="C347" s="1"/>
      <c r="D347" s="1"/>
      <c r="E347" s="1"/>
      <c r="F347" s="1"/>
      <c r="G347" s="1"/>
      <c r="H347" s="1"/>
      <c r="I347" s="1"/>
      <c r="J347" s="1"/>
      <c r="K347" s="1"/>
      <c r="L347" s="1"/>
      <c r="M347" s="62"/>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ht="15.75" customHeight="1" x14ac:dyDescent="0.25">
      <c r="A348" s="1"/>
      <c r="B348" s="1"/>
      <c r="C348" s="1"/>
      <c r="D348" s="1"/>
      <c r="E348" s="1"/>
      <c r="F348" s="1"/>
      <c r="G348" s="1"/>
      <c r="H348" s="1"/>
      <c r="I348" s="1"/>
      <c r="J348" s="1"/>
      <c r="K348" s="1"/>
      <c r="L348" s="1"/>
      <c r="M348" s="62"/>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ht="15.75" customHeight="1" x14ac:dyDescent="0.25">
      <c r="A349" s="1"/>
      <c r="B349" s="1"/>
      <c r="C349" s="1"/>
      <c r="D349" s="1"/>
      <c r="E349" s="1"/>
      <c r="F349" s="1"/>
      <c r="G349" s="1"/>
      <c r="H349" s="1"/>
      <c r="I349" s="1"/>
      <c r="J349" s="1"/>
      <c r="K349" s="1"/>
      <c r="L349" s="1"/>
      <c r="M349" s="62"/>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ht="15.75" customHeight="1" x14ac:dyDescent="0.25">
      <c r="A350" s="1"/>
      <c r="B350" s="1"/>
      <c r="C350" s="1"/>
      <c r="D350" s="1"/>
      <c r="E350" s="1"/>
      <c r="F350" s="1"/>
      <c r="G350" s="1"/>
      <c r="H350" s="1"/>
      <c r="I350" s="1"/>
      <c r="J350" s="1"/>
      <c r="K350" s="1"/>
      <c r="L350" s="1"/>
      <c r="M350" s="62"/>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ht="15.75" customHeight="1" x14ac:dyDescent="0.25">
      <c r="A351" s="1"/>
      <c r="B351" s="1"/>
      <c r="C351" s="1"/>
      <c r="D351" s="1"/>
      <c r="E351" s="1"/>
      <c r="F351" s="1"/>
      <c r="G351" s="1"/>
      <c r="H351" s="1"/>
      <c r="I351" s="1"/>
      <c r="J351" s="1"/>
      <c r="K351" s="1"/>
      <c r="L351" s="1"/>
      <c r="M351" s="62"/>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ht="15.75" customHeight="1" x14ac:dyDescent="0.25">
      <c r="A352" s="1"/>
      <c r="B352" s="1"/>
      <c r="C352" s="1"/>
      <c r="D352" s="1"/>
      <c r="E352" s="1"/>
      <c r="F352" s="1"/>
      <c r="G352" s="1"/>
      <c r="H352" s="1"/>
      <c r="I352" s="1"/>
      <c r="J352" s="1"/>
      <c r="K352" s="1"/>
      <c r="L352" s="1"/>
      <c r="M352" s="62"/>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ht="15.75" customHeight="1" x14ac:dyDescent="0.25">
      <c r="A353" s="1"/>
      <c r="B353" s="1"/>
      <c r="C353" s="1"/>
      <c r="D353" s="1"/>
      <c r="E353" s="1"/>
      <c r="F353" s="1"/>
      <c r="G353" s="1"/>
      <c r="H353" s="1"/>
      <c r="I353" s="1"/>
      <c r="J353" s="1"/>
      <c r="K353" s="1"/>
      <c r="L353" s="1"/>
      <c r="M353" s="62"/>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ht="15.75" customHeight="1" x14ac:dyDescent="0.25">
      <c r="A354" s="1"/>
      <c r="B354" s="1"/>
      <c r="C354" s="1"/>
      <c r="D354" s="1"/>
      <c r="E354" s="1"/>
      <c r="F354" s="1"/>
      <c r="G354" s="1"/>
      <c r="H354" s="1"/>
      <c r="I354" s="1"/>
      <c r="J354" s="1"/>
      <c r="K354" s="1"/>
      <c r="L354" s="1"/>
      <c r="M354" s="62"/>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ht="15.75" customHeight="1" x14ac:dyDescent="0.25">
      <c r="A355" s="1"/>
      <c r="B355" s="1"/>
      <c r="C355" s="1"/>
      <c r="D355" s="1"/>
      <c r="E355" s="1"/>
      <c r="F355" s="1"/>
      <c r="G355" s="1"/>
      <c r="H355" s="1"/>
      <c r="I355" s="1"/>
      <c r="J355" s="1"/>
      <c r="K355" s="1"/>
      <c r="L355" s="1"/>
      <c r="M355" s="62"/>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ht="15.75" customHeight="1" x14ac:dyDescent="0.25">
      <c r="A356" s="1"/>
      <c r="B356" s="1"/>
      <c r="C356" s="1"/>
      <c r="D356" s="1"/>
      <c r="E356" s="1"/>
      <c r="F356" s="1"/>
      <c r="G356" s="1"/>
      <c r="H356" s="1"/>
      <c r="I356" s="1"/>
      <c r="J356" s="1"/>
      <c r="K356" s="1"/>
      <c r="L356" s="1"/>
      <c r="M356" s="62"/>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ht="15.75" customHeight="1" x14ac:dyDescent="0.25">
      <c r="A357" s="1"/>
      <c r="B357" s="1"/>
      <c r="C357" s="1"/>
      <c r="D357" s="1"/>
      <c r="E357" s="1"/>
      <c r="F357" s="1"/>
      <c r="G357" s="1"/>
      <c r="H357" s="1"/>
      <c r="I357" s="1"/>
      <c r="J357" s="1"/>
      <c r="K357" s="1"/>
      <c r="L357" s="1"/>
      <c r="M357" s="62"/>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ht="15.75" customHeight="1" x14ac:dyDescent="0.25">
      <c r="A358" s="1"/>
      <c r="B358" s="1"/>
      <c r="C358" s="1"/>
      <c r="D358" s="1"/>
      <c r="E358" s="1"/>
      <c r="F358" s="1"/>
      <c r="G358" s="1"/>
      <c r="H358" s="1"/>
      <c r="I358" s="1"/>
      <c r="J358" s="1"/>
      <c r="K358" s="1"/>
      <c r="L358" s="1"/>
      <c r="M358" s="62"/>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ht="15.75" customHeight="1" x14ac:dyDescent="0.25">
      <c r="A359" s="1"/>
      <c r="B359" s="1"/>
      <c r="C359" s="1"/>
      <c r="D359" s="1"/>
      <c r="E359" s="1"/>
      <c r="F359" s="1"/>
      <c r="G359" s="1"/>
      <c r="H359" s="1"/>
      <c r="I359" s="1"/>
      <c r="J359" s="1"/>
      <c r="K359" s="1"/>
      <c r="L359" s="1"/>
      <c r="M359" s="62"/>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ht="15.75" customHeight="1" x14ac:dyDescent="0.25">
      <c r="A360" s="1"/>
      <c r="B360" s="1"/>
      <c r="C360" s="1"/>
      <c r="D360" s="1"/>
      <c r="E360" s="1"/>
      <c r="F360" s="1"/>
      <c r="G360" s="1"/>
      <c r="H360" s="1"/>
      <c r="I360" s="1"/>
      <c r="J360" s="1"/>
      <c r="K360" s="1"/>
      <c r="L360" s="1"/>
      <c r="M360" s="62"/>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ht="15.75" customHeight="1" x14ac:dyDescent="0.25">
      <c r="A361" s="1"/>
      <c r="B361" s="1"/>
      <c r="C361" s="1"/>
      <c r="D361" s="1"/>
      <c r="E361" s="1"/>
      <c r="F361" s="1"/>
      <c r="G361" s="1"/>
      <c r="H361" s="1"/>
      <c r="I361" s="1"/>
      <c r="J361" s="1"/>
      <c r="K361" s="1"/>
      <c r="L361" s="1"/>
      <c r="M361" s="62"/>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ht="15.75" customHeight="1" x14ac:dyDescent="0.25">
      <c r="A362" s="1"/>
      <c r="B362" s="1"/>
      <c r="C362" s="1"/>
      <c r="D362" s="1"/>
      <c r="E362" s="1"/>
      <c r="F362" s="1"/>
      <c r="G362" s="1"/>
      <c r="H362" s="1"/>
      <c r="I362" s="1"/>
      <c r="J362" s="1"/>
      <c r="K362" s="1"/>
      <c r="L362" s="1"/>
      <c r="M362" s="62"/>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ht="15.75" customHeight="1" x14ac:dyDescent="0.25">
      <c r="A363" s="1"/>
      <c r="B363" s="1"/>
      <c r="C363" s="1"/>
      <c r="D363" s="1"/>
      <c r="E363" s="1"/>
      <c r="F363" s="1"/>
      <c r="G363" s="1"/>
      <c r="H363" s="1"/>
      <c r="I363" s="1"/>
      <c r="J363" s="1"/>
      <c r="K363" s="1"/>
      <c r="L363" s="1"/>
      <c r="M363" s="62"/>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ht="15.75" customHeight="1" x14ac:dyDescent="0.25">
      <c r="A364" s="1"/>
      <c r="B364" s="1"/>
      <c r="C364" s="1"/>
      <c r="D364" s="1"/>
      <c r="E364" s="1"/>
      <c r="F364" s="1"/>
      <c r="G364" s="1"/>
      <c r="H364" s="1"/>
      <c r="I364" s="1"/>
      <c r="J364" s="1"/>
      <c r="K364" s="1"/>
      <c r="L364" s="1"/>
      <c r="M364" s="62"/>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ht="15.75" customHeight="1" x14ac:dyDescent="0.25">
      <c r="A365" s="1"/>
      <c r="B365" s="1"/>
      <c r="C365" s="1"/>
      <c r="D365" s="1"/>
      <c r="E365" s="1"/>
      <c r="F365" s="1"/>
      <c r="G365" s="1"/>
      <c r="H365" s="1"/>
      <c r="I365" s="1"/>
      <c r="J365" s="1"/>
      <c r="K365" s="1"/>
      <c r="L365" s="1"/>
      <c r="M365" s="62"/>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ht="15.75" customHeight="1" x14ac:dyDescent="0.25">
      <c r="A366" s="1"/>
      <c r="B366" s="1"/>
      <c r="C366" s="1"/>
      <c r="D366" s="1"/>
      <c r="E366" s="1"/>
      <c r="F366" s="1"/>
      <c r="G366" s="1"/>
      <c r="H366" s="1"/>
      <c r="I366" s="1"/>
      <c r="J366" s="1"/>
      <c r="K366" s="1"/>
      <c r="L366" s="1"/>
      <c r="M366" s="62"/>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ht="15.75" customHeight="1" x14ac:dyDescent="0.25">
      <c r="A367" s="1"/>
      <c r="B367" s="1"/>
      <c r="C367" s="1"/>
      <c r="D367" s="1"/>
      <c r="E367" s="1"/>
      <c r="F367" s="1"/>
      <c r="G367" s="1"/>
      <c r="H367" s="1"/>
      <c r="I367" s="1"/>
      <c r="J367" s="1"/>
      <c r="K367" s="1"/>
      <c r="L367" s="1"/>
      <c r="M367" s="62"/>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ht="15.75" customHeight="1" x14ac:dyDescent="0.25">
      <c r="A368" s="1"/>
      <c r="B368" s="1"/>
      <c r="C368" s="1"/>
      <c r="D368" s="1"/>
      <c r="E368" s="1"/>
      <c r="F368" s="1"/>
      <c r="G368" s="1"/>
      <c r="H368" s="1"/>
      <c r="I368" s="1"/>
      <c r="J368" s="1"/>
      <c r="K368" s="1"/>
      <c r="L368" s="1"/>
      <c r="M368" s="62"/>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ht="15.75" customHeight="1" x14ac:dyDescent="0.25">
      <c r="A369" s="1"/>
      <c r="B369" s="1"/>
      <c r="C369" s="1"/>
      <c r="D369" s="1"/>
      <c r="E369" s="1"/>
      <c r="F369" s="1"/>
      <c r="G369" s="1"/>
      <c r="H369" s="1"/>
      <c r="I369" s="1"/>
      <c r="J369" s="1"/>
      <c r="K369" s="1"/>
      <c r="L369" s="1"/>
      <c r="M369" s="62"/>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ht="15.75" customHeight="1" x14ac:dyDescent="0.25">
      <c r="A370" s="1"/>
      <c r="B370" s="1"/>
      <c r="C370" s="1"/>
      <c r="D370" s="1"/>
      <c r="E370" s="1"/>
      <c r="F370" s="1"/>
      <c r="G370" s="1"/>
      <c r="H370" s="1"/>
      <c r="I370" s="1"/>
      <c r="J370" s="1"/>
      <c r="K370" s="1"/>
      <c r="L370" s="1"/>
      <c r="M370" s="62"/>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ht="15.75" customHeight="1" x14ac:dyDescent="0.25">
      <c r="A371" s="1"/>
      <c r="B371" s="1"/>
      <c r="C371" s="1"/>
      <c r="D371" s="1"/>
      <c r="E371" s="1"/>
      <c r="F371" s="1"/>
      <c r="G371" s="1"/>
      <c r="H371" s="1"/>
      <c r="I371" s="1"/>
      <c r="J371" s="1"/>
      <c r="K371" s="1"/>
      <c r="L371" s="1"/>
      <c r="M371" s="62"/>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ht="15.75" customHeight="1" x14ac:dyDescent="0.25">
      <c r="A372" s="1"/>
      <c r="B372" s="1"/>
      <c r="C372" s="1"/>
      <c r="D372" s="1"/>
      <c r="E372" s="1"/>
      <c r="F372" s="1"/>
      <c r="G372" s="1"/>
      <c r="H372" s="1"/>
      <c r="I372" s="1"/>
      <c r="J372" s="1"/>
      <c r="K372" s="1"/>
      <c r="L372" s="1"/>
      <c r="M372" s="62"/>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ht="15.75" customHeight="1" x14ac:dyDescent="0.25">
      <c r="A373" s="1"/>
      <c r="B373" s="1"/>
      <c r="C373" s="1"/>
      <c r="D373" s="1"/>
      <c r="E373" s="1"/>
      <c r="F373" s="1"/>
      <c r="G373" s="1"/>
      <c r="H373" s="1"/>
      <c r="I373" s="1"/>
      <c r="J373" s="1"/>
      <c r="K373" s="1"/>
      <c r="L373" s="1"/>
      <c r="M373" s="62"/>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ht="15.75" customHeight="1" x14ac:dyDescent="0.25">
      <c r="A374" s="1"/>
      <c r="B374" s="1"/>
      <c r="C374" s="1"/>
      <c r="D374" s="1"/>
      <c r="E374" s="1"/>
      <c r="F374" s="1"/>
      <c r="G374" s="1"/>
      <c r="H374" s="1"/>
      <c r="I374" s="1"/>
      <c r="J374" s="1"/>
      <c r="K374" s="1"/>
      <c r="L374" s="1"/>
      <c r="M374" s="62"/>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ht="15.75" customHeight="1" x14ac:dyDescent="0.25">
      <c r="A375" s="1"/>
      <c r="B375" s="1"/>
      <c r="C375" s="1"/>
      <c r="D375" s="1"/>
      <c r="E375" s="1"/>
      <c r="F375" s="1"/>
      <c r="G375" s="1"/>
      <c r="H375" s="1"/>
      <c r="I375" s="1"/>
      <c r="J375" s="1"/>
      <c r="K375" s="1"/>
      <c r="L375" s="1"/>
      <c r="M375" s="62"/>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ht="15.75" customHeight="1" x14ac:dyDescent="0.25">
      <c r="A376" s="1"/>
      <c r="B376" s="1"/>
      <c r="C376" s="1"/>
      <c r="D376" s="1"/>
      <c r="E376" s="1"/>
      <c r="F376" s="1"/>
      <c r="G376" s="1"/>
      <c r="H376" s="1"/>
      <c r="I376" s="1"/>
      <c r="J376" s="1"/>
      <c r="K376" s="1"/>
      <c r="L376" s="1"/>
      <c r="M376" s="62"/>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ht="15.75" customHeight="1" x14ac:dyDescent="0.25">
      <c r="A377" s="1"/>
      <c r="B377" s="1"/>
      <c r="C377" s="1"/>
      <c r="D377" s="1"/>
      <c r="E377" s="1"/>
      <c r="F377" s="1"/>
      <c r="G377" s="1"/>
      <c r="H377" s="1"/>
      <c r="I377" s="1"/>
      <c r="J377" s="1"/>
      <c r="K377" s="1"/>
      <c r="L377" s="1"/>
      <c r="M377" s="62"/>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ht="15.75" customHeight="1" x14ac:dyDescent="0.25">
      <c r="A378" s="1"/>
      <c r="B378" s="1"/>
      <c r="C378" s="1"/>
      <c r="D378" s="1"/>
      <c r="E378" s="1"/>
      <c r="F378" s="1"/>
      <c r="G378" s="1"/>
      <c r="H378" s="1"/>
      <c r="I378" s="1"/>
      <c r="J378" s="1"/>
      <c r="K378" s="1"/>
      <c r="L378" s="1"/>
      <c r="M378" s="62"/>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ht="15.75" customHeight="1" x14ac:dyDescent="0.25">
      <c r="A379" s="1"/>
      <c r="B379" s="1"/>
      <c r="C379" s="1"/>
      <c r="D379" s="1"/>
      <c r="E379" s="1"/>
      <c r="F379" s="1"/>
      <c r="G379" s="1"/>
      <c r="H379" s="1"/>
      <c r="I379" s="1"/>
      <c r="J379" s="1"/>
      <c r="K379" s="1"/>
      <c r="L379" s="1"/>
      <c r="M379" s="62"/>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ht="15.75" customHeight="1" x14ac:dyDescent="0.25">
      <c r="A380" s="1"/>
      <c r="B380" s="1"/>
      <c r="C380" s="1"/>
      <c r="D380" s="1"/>
      <c r="E380" s="1"/>
      <c r="F380" s="1"/>
      <c r="G380" s="1"/>
      <c r="H380" s="1"/>
      <c r="I380" s="1"/>
      <c r="J380" s="1"/>
      <c r="K380" s="1"/>
      <c r="L380" s="1"/>
      <c r="M380" s="62"/>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ht="15.75" customHeight="1" x14ac:dyDescent="0.25">
      <c r="A381" s="1"/>
      <c r="B381" s="1"/>
      <c r="C381" s="1"/>
      <c r="D381" s="1"/>
      <c r="E381" s="1"/>
      <c r="F381" s="1"/>
      <c r="G381" s="1"/>
      <c r="H381" s="1"/>
      <c r="I381" s="1"/>
      <c r="J381" s="1"/>
      <c r="K381" s="1"/>
      <c r="L381" s="1"/>
      <c r="M381" s="62"/>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ht="15.75" customHeight="1" x14ac:dyDescent="0.25">
      <c r="A382" s="1"/>
      <c r="B382" s="1"/>
      <c r="C382" s="1"/>
      <c r="D382" s="1"/>
      <c r="E382" s="1"/>
      <c r="F382" s="1"/>
      <c r="G382" s="1"/>
      <c r="H382" s="1"/>
      <c r="I382" s="1"/>
      <c r="J382" s="1"/>
      <c r="K382" s="1"/>
      <c r="L382" s="1"/>
      <c r="M382" s="62"/>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ht="15.75" customHeight="1" x14ac:dyDescent="0.25">
      <c r="A383" s="1"/>
      <c r="B383" s="1"/>
      <c r="C383" s="1"/>
      <c r="D383" s="1"/>
      <c r="E383" s="1"/>
      <c r="F383" s="1"/>
      <c r="G383" s="1"/>
      <c r="H383" s="1"/>
      <c r="I383" s="1"/>
      <c r="J383" s="1"/>
      <c r="K383" s="1"/>
      <c r="L383" s="1"/>
      <c r="M383" s="62"/>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ht="15.75" customHeight="1" x14ac:dyDescent="0.25">
      <c r="A384" s="1"/>
      <c r="B384" s="1"/>
      <c r="C384" s="1"/>
      <c r="D384" s="1"/>
      <c r="E384" s="1"/>
      <c r="F384" s="1"/>
      <c r="G384" s="1"/>
      <c r="H384" s="1"/>
      <c r="I384" s="1"/>
      <c r="J384" s="1"/>
      <c r="K384" s="1"/>
      <c r="L384" s="1"/>
      <c r="M384" s="62"/>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ht="15.75" customHeight="1" x14ac:dyDescent="0.25">
      <c r="A385" s="1"/>
      <c r="B385" s="1"/>
      <c r="C385" s="1"/>
      <c r="D385" s="1"/>
      <c r="E385" s="1"/>
      <c r="F385" s="1"/>
      <c r="G385" s="1"/>
      <c r="H385" s="1"/>
      <c r="I385" s="1"/>
      <c r="J385" s="1"/>
      <c r="K385" s="1"/>
      <c r="L385" s="1"/>
      <c r="M385" s="62"/>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ht="15.75" customHeight="1" x14ac:dyDescent="0.25">
      <c r="A386" s="1"/>
      <c r="B386" s="1"/>
      <c r="C386" s="1"/>
      <c r="D386" s="1"/>
      <c r="E386" s="1"/>
      <c r="F386" s="1"/>
      <c r="G386" s="1"/>
      <c r="H386" s="1"/>
      <c r="I386" s="1"/>
      <c r="J386" s="1"/>
      <c r="K386" s="1"/>
      <c r="L386" s="1"/>
      <c r="M386" s="62"/>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ht="15.75" customHeight="1" x14ac:dyDescent="0.25">
      <c r="A387" s="1"/>
      <c r="B387" s="1"/>
      <c r="C387" s="1"/>
      <c r="D387" s="1"/>
      <c r="E387" s="1"/>
      <c r="F387" s="1"/>
      <c r="G387" s="1"/>
      <c r="H387" s="1"/>
      <c r="I387" s="1"/>
      <c r="J387" s="1"/>
      <c r="K387" s="1"/>
      <c r="L387" s="1"/>
      <c r="M387" s="62"/>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ht="15.75" customHeight="1" x14ac:dyDescent="0.25">
      <c r="A388" s="1"/>
      <c r="B388" s="1"/>
      <c r="C388" s="1"/>
      <c r="D388" s="1"/>
      <c r="E388" s="1"/>
      <c r="F388" s="1"/>
      <c r="G388" s="1"/>
      <c r="H388" s="1"/>
      <c r="I388" s="1"/>
      <c r="J388" s="1"/>
      <c r="K388" s="1"/>
      <c r="L388" s="1"/>
      <c r="M388" s="62"/>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ht="15.75" customHeight="1" x14ac:dyDescent="0.25">
      <c r="A389" s="1"/>
      <c r="B389" s="1"/>
      <c r="C389" s="1"/>
      <c r="D389" s="1"/>
      <c r="E389" s="1"/>
      <c r="F389" s="1"/>
      <c r="G389" s="1"/>
      <c r="H389" s="1"/>
      <c r="I389" s="1"/>
      <c r="J389" s="1"/>
      <c r="K389" s="1"/>
      <c r="L389" s="1"/>
      <c r="M389" s="62"/>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ht="15.75" customHeight="1" x14ac:dyDescent="0.25">
      <c r="A390" s="1"/>
      <c r="B390" s="1"/>
      <c r="C390" s="1"/>
      <c r="D390" s="1"/>
      <c r="E390" s="1"/>
      <c r="F390" s="1"/>
      <c r="G390" s="1"/>
      <c r="H390" s="1"/>
      <c r="I390" s="1"/>
      <c r="J390" s="1"/>
      <c r="K390" s="1"/>
      <c r="L390" s="1"/>
      <c r="M390" s="62"/>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ht="15.75" customHeight="1" x14ac:dyDescent="0.25">
      <c r="A391" s="1"/>
      <c r="B391" s="1"/>
      <c r="C391" s="1"/>
      <c r="D391" s="1"/>
      <c r="E391" s="1"/>
      <c r="F391" s="1"/>
      <c r="G391" s="1"/>
      <c r="H391" s="1"/>
      <c r="I391" s="1"/>
      <c r="J391" s="1"/>
      <c r="K391" s="1"/>
      <c r="L391" s="1"/>
      <c r="M391" s="62"/>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ht="15.75" customHeight="1" x14ac:dyDescent="0.25">
      <c r="A392" s="1"/>
      <c r="B392" s="1"/>
      <c r="C392" s="1"/>
      <c r="D392" s="1"/>
      <c r="E392" s="1"/>
      <c r="F392" s="1"/>
      <c r="G392" s="1"/>
      <c r="H392" s="1"/>
      <c r="I392" s="1"/>
      <c r="J392" s="1"/>
      <c r="K392" s="1"/>
      <c r="L392" s="1"/>
      <c r="M392" s="62"/>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ht="15.75" customHeight="1" x14ac:dyDescent="0.25">
      <c r="A393" s="1"/>
      <c r="B393" s="1"/>
      <c r="C393" s="1"/>
      <c r="D393" s="1"/>
      <c r="E393" s="1"/>
      <c r="F393" s="1"/>
      <c r="G393" s="1"/>
      <c r="H393" s="1"/>
      <c r="I393" s="1"/>
      <c r="J393" s="1"/>
      <c r="K393" s="1"/>
      <c r="L393" s="1"/>
      <c r="M393" s="62"/>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ht="15.75" customHeight="1" x14ac:dyDescent="0.25">
      <c r="A394" s="1"/>
      <c r="B394" s="1"/>
      <c r="C394" s="1"/>
      <c r="D394" s="1"/>
      <c r="E394" s="1"/>
      <c r="F394" s="1"/>
      <c r="G394" s="1"/>
      <c r="H394" s="1"/>
      <c r="I394" s="1"/>
      <c r="J394" s="1"/>
      <c r="K394" s="1"/>
      <c r="L394" s="1"/>
      <c r="M394" s="62"/>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ht="15.75" customHeight="1" x14ac:dyDescent="0.25">
      <c r="A395" s="1"/>
      <c r="B395" s="1"/>
      <c r="C395" s="1"/>
      <c r="D395" s="1"/>
      <c r="E395" s="1"/>
      <c r="F395" s="1"/>
      <c r="G395" s="1"/>
      <c r="H395" s="1"/>
      <c r="I395" s="1"/>
      <c r="J395" s="1"/>
      <c r="K395" s="1"/>
      <c r="L395" s="1"/>
      <c r="M395" s="62"/>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ht="15.75" customHeight="1" x14ac:dyDescent="0.25">
      <c r="A396" s="1"/>
      <c r="B396" s="1"/>
      <c r="C396" s="1"/>
      <c r="D396" s="1"/>
      <c r="E396" s="1"/>
      <c r="F396" s="1"/>
      <c r="G396" s="1"/>
      <c r="H396" s="1"/>
      <c r="I396" s="1"/>
      <c r="J396" s="1"/>
      <c r="K396" s="1"/>
      <c r="L396" s="1"/>
      <c r="M396" s="62"/>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ht="15.75" customHeight="1" x14ac:dyDescent="0.25">
      <c r="A397" s="1"/>
      <c r="B397" s="1"/>
      <c r="C397" s="1"/>
      <c r="D397" s="1"/>
      <c r="E397" s="1"/>
      <c r="F397" s="1"/>
      <c r="G397" s="1"/>
      <c r="H397" s="1"/>
      <c r="I397" s="1"/>
      <c r="J397" s="1"/>
      <c r="K397" s="1"/>
      <c r="L397" s="1"/>
      <c r="M397" s="62"/>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ht="15.75" customHeight="1" x14ac:dyDescent="0.25">
      <c r="A398" s="1"/>
      <c r="B398" s="1"/>
      <c r="C398" s="1"/>
      <c r="D398" s="1"/>
      <c r="E398" s="1"/>
      <c r="F398" s="1"/>
      <c r="G398" s="1"/>
      <c r="H398" s="1"/>
      <c r="I398" s="1"/>
      <c r="J398" s="1"/>
      <c r="K398" s="1"/>
      <c r="L398" s="1"/>
      <c r="M398" s="62"/>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5.75" customHeight="1" x14ac:dyDescent="0.25">
      <c r="A399" s="1"/>
      <c r="B399" s="1"/>
      <c r="C399" s="1"/>
      <c r="D399" s="1"/>
      <c r="E399" s="1"/>
      <c r="F399" s="1"/>
      <c r="G399" s="1"/>
      <c r="H399" s="1"/>
      <c r="I399" s="1"/>
      <c r="J399" s="1"/>
      <c r="K399" s="1"/>
      <c r="L399" s="1"/>
      <c r="M399" s="62"/>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5.75" customHeight="1" x14ac:dyDescent="0.25">
      <c r="A400" s="1"/>
      <c r="B400" s="1"/>
      <c r="C400" s="1"/>
      <c r="D400" s="1"/>
      <c r="E400" s="1"/>
      <c r="F400" s="1"/>
      <c r="G400" s="1"/>
      <c r="H400" s="1"/>
      <c r="I400" s="1"/>
      <c r="J400" s="1"/>
      <c r="K400" s="1"/>
      <c r="L400" s="1"/>
      <c r="M400" s="62"/>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ht="15.75" customHeight="1" x14ac:dyDescent="0.25">
      <c r="A401" s="1"/>
      <c r="B401" s="1"/>
      <c r="C401" s="1"/>
      <c r="D401" s="1"/>
      <c r="E401" s="1"/>
      <c r="F401" s="1"/>
      <c r="G401" s="1"/>
      <c r="H401" s="1"/>
      <c r="I401" s="1"/>
      <c r="J401" s="1"/>
      <c r="K401" s="1"/>
      <c r="L401" s="1"/>
      <c r="M401" s="62"/>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ht="15.75" customHeight="1" x14ac:dyDescent="0.25">
      <c r="A402" s="1"/>
      <c r="B402" s="1"/>
      <c r="C402" s="1"/>
      <c r="D402" s="1"/>
      <c r="E402" s="1"/>
      <c r="F402" s="1"/>
      <c r="G402" s="1"/>
      <c r="H402" s="1"/>
      <c r="I402" s="1"/>
      <c r="J402" s="1"/>
      <c r="K402" s="1"/>
      <c r="L402" s="1"/>
      <c r="M402" s="62"/>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ht="15.75" customHeight="1" x14ac:dyDescent="0.25">
      <c r="A403" s="1"/>
      <c r="B403" s="1"/>
      <c r="C403" s="1"/>
      <c r="D403" s="1"/>
      <c r="E403" s="1"/>
      <c r="F403" s="1"/>
      <c r="G403" s="1"/>
      <c r="H403" s="1"/>
      <c r="I403" s="1"/>
      <c r="J403" s="1"/>
      <c r="K403" s="1"/>
      <c r="L403" s="1"/>
      <c r="M403" s="62"/>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ht="15.75" customHeight="1" x14ac:dyDescent="0.25">
      <c r="A404" s="1"/>
      <c r="B404" s="1"/>
      <c r="C404" s="1"/>
      <c r="D404" s="1"/>
      <c r="E404" s="1"/>
      <c r="F404" s="1"/>
      <c r="G404" s="1"/>
      <c r="H404" s="1"/>
      <c r="I404" s="1"/>
      <c r="J404" s="1"/>
      <c r="K404" s="1"/>
      <c r="L404" s="1"/>
      <c r="M404" s="62"/>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ht="15.75" customHeight="1" x14ac:dyDescent="0.25">
      <c r="A405" s="1"/>
      <c r="B405" s="1"/>
      <c r="C405" s="1"/>
      <c r="D405" s="1"/>
      <c r="E405" s="1"/>
      <c r="F405" s="1"/>
      <c r="G405" s="1"/>
      <c r="H405" s="1"/>
      <c r="I405" s="1"/>
      <c r="J405" s="1"/>
      <c r="K405" s="1"/>
      <c r="L405" s="1"/>
      <c r="M405" s="62"/>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ht="15.75" customHeight="1" x14ac:dyDescent="0.25">
      <c r="A406" s="1"/>
      <c r="B406" s="1"/>
      <c r="C406" s="1"/>
      <c r="D406" s="1"/>
      <c r="E406" s="1"/>
      <c r="F406" s="1"/>
      <c r="G406" s="1"/>
      <c r="H406" s="1"/>
      <c r="I406" s="1"/>
      <c r="J406" s="1"/>
      <c r="K406" s="1"/>
      <c r="L406" s="1"/>
      <c r="M406" s="62"/>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ht="15.75" customHeight="1" x14ac:dyDescent="0.25">
      <c r="A407" s="1"/>
      <c r="B407" s="1"/>
      <c r="C407" s="1"/>
      <c r="D407" s="1"/>
      <c r="E407" s="1"/>
      <c r="F407" s="1"/>
      <c r="G407" s="1"/>
      <c r="H407" s="1"/>
      <c r="I407" s="1"/>
      <c r="J407" s="1"/>
      <c r="K407" s="1"/>
      <c r="L407" s="1"/>
      <c r="M407" s="62"/>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ht="15.75" customHeight="1" x14ac:dyDescent="0.25">
      <c r="A408" s="1"/>
      <c r="B408" s="1"/>
      <c r="C408" s="1"/>
      <c r="D408" s="1"/>
      <c r="E408" s="1"/>
      <c r="F408" s="1"/>
      <c r="G408" s="1"/>
      <c r="H408" s="1"/>
      <c r="I408" s="1"/>
      <c r="J408" s="1"/>
      <c r="K408" s="1"/>
      <c r="L408" s="1"/>
      <c r="M408" s="62"/>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ht="15.75" customHeight="1" x14ac:dyDescent="0.25">
      <c r="A409" s="1"/>
      <c r="B409" s="1"/>
      <c r="C409" s="1"/>
      <c r="D409" s="1"/>
      <c r="E409" s="1"/>
      <c r="F409" s="1"/>
      <c r="G409" s="1"/>
      <c r="H409" s="1"/>
      <c r="I409" s="1"/>
      <c r="J409" s="1"/>
      <c r="K409" s="1"/>
      <c r="L409" s="1"/>
      <c r="M409" s="62"/>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ht="15.75" customHeight="1" x14ac:dyDescent="0.25">
      <c r="A410" s="1"/>
      <c r="B410" s="1"/>
      <c r="C410" s="1"/>
      <c r="D410" s="1"/>
      <c r="E410" s="1"/>
      <c r="F410" s="1"/>
      <c r="G410" s="1"/>
      <c r="H410" s="1"/>
      <c r="I410" s="1"/>
      <c r="J410" s="1"/>
      <c r="K410" s="1"/>
      <c r="L410" s="1"/>
      <c r="M410" s="62"/>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ht="15.75" customHeight="1" x14ac:dyDescent="0.25">
      <c r="A411" s="1"/>
      <c r="B411" s="1"/>
      <c r="C411" s="1"/>
      <c r="D411" s="1"/>
      <c r="E411" s="1"/>
      <c r="F411" s="1"/>
      <c r="G411" s="1"/>
      <c r="H411" s="1"/>
      <c r="I411" s="1"/>
      <c r="J411" s="1"/>
      <c r="K411" s="1"/>
      <c r="L411" s="1"/>
      <c r="M411" s="62"/>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ht="15.75" customHeight="1" x14ac:dyDescent="0.25">
      <c r="A412" s="1"/>
      <c r="B412" s="1"/>
      <c r="C412" s="1"/>
      <c r="D412" s="1"/>
      <c r="E412" s="1"/>
      <c r="F412" s="1"/>
      <c r="G412" s="1"/>
      <c r="H412" s="1"/>
      <c r="I412" s="1"/>
      <c r="J412" s="1"/>
      <c r="K412" s="1"/>
      <c r="L412" s="1"/>
      <c r="M412" s="62"/>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ht="15.75" customHeight="1" x14ac:dyDescent="0.25">
      <c r="A413" s="1"/>
      <c r="B413" s="1"/>
      <c r="C413" s="1"/>
      <c r="D413" s="1"/>
      <c r="E413" s="1"/>
      <c r="F413" s="1"/>
      <c r="G413" s="1"/>
      <c r="H413" s="1"/>
      <c r="I413" s="1"/>
      <c r="J413" s="1"/>
      <c r="K413" s="1"/>
      <c r="L413" s="1"/>
      <c r="M413" s="62"/>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ht="15.75" customHeight="1" x14ac:dyDescent="0.25">
      <c r="A414" s="1"/>
      <c r="B414" s="1"/>
      <c r="C414" s="1"/>
      <c r="D414" s="1"/>
      <c r="E414" s="1"/>
      <c r="F414" s="1"/>
      <c r="G414" s="1"/>
      <c r="H414" s="1"/>
      <c r="I414" s="1"/>
      <c r="J414" s="1"/>
      <c r="K414" s="1"/>
      <c r="L414" s="1"/>
      <c r="M414" s="62"/>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ht="15.75" customHeight="1" x14ac:dyDescent="0.25">
      <c r="A415" s="1"/>
      <c r="B415" s="1"/>
      <c r="C415" s="1"/>
      <c r="D415" s="1"/>
      <c r="E415" s="1"/>
      <c r="F415" s="1"/>
      <c r="G415" s="1"/>
      <c r="H415" s="1"/>
      <c r="I415" s="1"/>
      <c r="J415" s="1"/>
      <c r="K415" s="1"/>
      <c r="L415" s="1"/>
      <c r="M415" s="62"/>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ht="15.75" customHeight="1" x14ac:dyDescent="0.25">
      <c r="A416" s="1"/>
      <c r="B416" s="1"/>
      <c r="C416" s="1"/>
      <c r="D416" s="1"/>
      <c r="E416" s="1"/>
      <c r="F416" s="1"/>
      <c r="G416" s="1"/>
      <c r="H416" s="1"/>
      <c r="I416" s="1"/>
      <c r="J416" s="1"/>
      <c r="K416" s="1"/>
      <c r="L416" s="1"/>
      <c r="M416" s="62"/>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ht="15.75" customHeight="1" x14ac:dyDescent="0.25">
      <c r="A417" s="1"/>
      <c r="B417" s="1"/>
      <c r="C417" s="1"/>
      <c r="D417" s="1"/>
      <c r="E417" s="1"/>
      <c r="F417" s="1"/>
      <c r="G417" s="1"/>
      <c r="H417" s="1"/>
      <c r="I417" s="1"/>
      <c r="J417" s="1"/>
      <c r="K417" s="1"/>
      <c r="L417" s="1"/>
      <c r="M417" s="62"/>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ht="15.75" customHeight="1" x14ac:dyDescent="0.25">
      <c r="A418" s="1"/>
      <c r="B418" s="1"/>
      <c r="C418" s="1"/>
      <c r="D418" s="1"/>
      <c r="E418" s="1"/>
      <c r="F418" s="1"/>
      <c r="G418" s="1"/>
      <c r="H418" s="1"/>
      <c r="I418" s="1"/>
      <c r="J418" s="1"/>
      <c r="K418" s="1"/>
      <c r="L418" s="1"/>
      <c r="M418" s="62"/>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ht="15.75" customHeight="1" x14ac:dyDescent="0.25">
      <c r="A419" s="1"/>
      <c r="B419" s="1"/>
      <c r="C419" s="1"/>
      <c r="D419" s="1"/>
      <c r="E419" s="1"/>
      <c r="F419" s="1"/>
      <c r="G419" s="1"/>
      <c r="H419" s="1"/>
      <c r="I419" s="1"/>
      <c r="J419" s="1"/>
      <c r="K419" s="1"/>
      <c r="L419" s="1"/>
      <c r="M419" s="62"/>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ht="15.75" customHeight="1" x14ac:dyDescent="0.25">
      <c r="A420" s="1"/>
      <c r="B420" s="1"/>
      <c r="C420" s="1"/>
      <c r="D420" s="1"/>
      <c r="E420" s="1"/>
      <c r="F420" s="1"/>
      <c r="G420" s="1"/>
      <c r="H420" s="1"/>
      <c r="I420" s="1"/>
      <c r="J420" s="1"/>
      <c r="K420" s="1"/>
      <c r="L420" s="1"/>
      <c r="M420" s="62"/>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ht="15.75" customHeight="1" x14ac:dyDescent="0.25">
      <c r="A421" s="1"/>
      <c r="B421" s="1"/>
      <c r="C421" s="1"/>
      <c r="D421" s="1"/>
      <c r="E421" s="1"/>
      <c r="F421" s="1"/>
      <c r="G421" s="1"/>
      <c r="H421" s="1"/>
      <c r="I421" s="1"/>
      <c r="J421" s="1"/>
      <c r="K421" s="1"/>
      <c r="L421" s="1"/>
      <c r="M421" s="62"/>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ht="15.75" customHeight="1" x14ac:dyDescent="0.25">
      <c r="A422" s="1"/>
      <c r="B422" s="1"/>
      <c r="C422" s="1"/>
      <c r="D422" s="1"/>
      <c r="E422" s="1"/>
      <c r="F422" s="1"/>
      <c r="G422" s="1"/>
      <c r="H422" s="1"/>
      <c r="I422" s="1"/>
      <c r="J422" s="1"/>
      <c r="K422" s="1"/>
      <c r="L422" s="1"/>
      <c r="M422" s="62"/>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ht="15.75" customHeight="1" x14ac:dyDescent="0.25">
      <c r="A423" s="1"/>
      <c r="B423" s="1"/>
      <c r="C423" s="1"/>
      <c r="D423" s="1"/>
      <c r="E423" s="1"/>
      <c r="F423" s="1"/>
      <c r="G423" s="1"/>
      <c r="H423" s="1"/>
      <c r="I423" s="1"/>
      <c r="J423" s="1"/>
      <c r="K423" s="1"/>
      <c r="L423" s="1"/>
      <c r="M423" s="62"/>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ht="15.75" customHeight="1" x14ac:dyDescent="0.25">
      <c r="A424" s="1"/>
      <c r="B424" s="1"/>
      <c r="C424" s="1"/>
      <c r="D424" s="1"/>
      <c r="E424" s="1"/>
      <c r="F424" s="1"/>
      <c r="G424" s="1"/>
      <c r="H424" s="1"/>
      <c r="I424" s="1"/>
      <c r="J424" s="1"/>
      <c r="K424" s="1"/>
      <c r="L424" s="1"/>
      <c r="M424" s="62"/>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ht="15.75" customHeight="1" x14ac:dyDescent="0.25">
      <c r="A425" s="1"/>
      <c r="B425" s="1"/>
      <c r="C425" s="1"/>
      <c r="D425" s="1"/>
      <c r="E425" s="1"/>
      <c r="F425" s="1"/>
      <c r="G425" s="1"/>
      <c r="H425" s="1"/>
      <c r="I425" s="1"/>
      <c r="J425" s="1"/>
      <c r="K425" s="1"/>
      <c r="L425" s="1"/>
      <c r="M425" s="62"/>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ht="15.75" customHeight="1" x14ac:dyDescent="0.25">
      <c r="A426" s="1"/>
      <c r="B426" s="1"/>
      <c r="C426" s="1"/>
      <c r="D426" s="1"/>
      <c r="E426" s="1"/>
      <c r="F426" s="1"/>
      <c r="G426" s="1"/>
      <c r="H426" s="1"/>
      <c r="I426" s="1"/>
      <c r="J426" s="1"/>
      <c r="K426" s="1"/>
      <c r="L426" s="1"/>
      <c r="M426" s="62"/>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ht="15.75" customHeight="1" x14ac:dyDescent="0.25">
      <c r="A427" s="1"/>
      <c r="B427" s="1"/>
      <c r="C427" s="1"/>
      <c r="D427" s="1"/>
      <c r="E427" s="1"/>
      <c r="F427" s="1"/>
      <c r="G427" s="1"/>
      <c r="H427" s="1"/>
      <c r="I427" s="1"/>
      <c r="J427" s="1"/>
      <c r="K427" s="1"/>
      <c r="L427" s="1"/>
      <c r="M427" s="62"/>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ht="15.75" customHeight="1" x14ac:dyDescent="0.25">
      <c r="A428" s="1"/>
      <c r="B428" s="1"/>
      <c r="C428" s="1"/>
      <c r="D428" s="1"/>
      <c r="E428" s="1"/>
      <c r="F428" s="1"/>
      <c r="G428" s="1"/>
      <c r="H428" s="1"/>
      <c r="I428" s="1"/>
      <c r="J428" s="1"/>
      <c r="K428" s="1"/>
      <c r="L428" s="1"/>
      <c r="M428" s="62"/>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ht="15.75" customHeight="1" x14ac:dyDescent="0.25">
      <c r="A429" s="1"/>
      <c r="B429" s="1"/>
      <c r="C429" s="1"/>
      <c r="D429" s="1"/>
      <c r="E429" s="1"/>
      <c r="F429" s="1"/>
      <c r="G429" s="1"/>
      <c r="H429" s="1"/>
      <c r="I429" s="1"/>
      <c r="J429" s="1"/>
      <c r="K429" s="1"/>
      <c r="L429" s="1"/>
      <c r="M429" s="62"/>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ht="15.75" customHeight="1" x14ac:dyDescent="0.25">
      <c r="A430" s="1"/>
      <c r="B430" s="1"/>
      <c r="C430" s="1"/>
      <c r="D430" s="1"/>
      <c r="E430" s="1"/>
      <c r="F430" s="1"/>
      <c r="G430" s="1"/>
      <c r="H430" s="1"/>
      <c r="I430" s="1"/>
      <c r="J430" s="1"/>
      <c r="K430" s="1"/>
      <c r="L430" s="1"/>
      <c r="M430" s="62"/>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ht="15.75" customHeight="1" x14ac:dyDescent="0.25">
      <c r="A431" s="1"/>
      <c r="B431" s="1"/>
      <c r="C431" s="1"/>
      <c r="D431" s="1"/>
      <c r="E431" s="1"/>
      <c r="F431" s="1"/>
      <c r="G431" s="1"/>
      <c r="H431" s="1"/>
      <c r="I431" s="1"/>
      <c r="J431" s="1"/>
      <c r="K431" s="1"/>
      <c r="L431" s="1"/>
      <c r="M431" s="62"/>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ht="15.75" customHeight="1" x14ac:dyDescent="0.25">
      <c r="A432" s="1"/>
      <c r="B432" s="1"/>
      <c r="C432" s="1"/>
      <c r="D432" s="1"/>
      <c r="E432" s="1"/>
      <c r="F432" s="1"/>
      <c r="G432" s="1"/>
      <c r="H432" s="1"/>
      <c r="I432" s="1"/>
      <c r="J432" s="1"/>
      <c r="K432" s="1"/>
      <c r="L432" s="1"/>
      <c r="M432" s="62"/>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ht="15.75" customHeight="1" x14ac:dyDescent="0.25">
      <c r="A433" s="1"/>
      <c r="B433" s="1"/>
      <c r="C433" s="1"/>
      <c r="D433" s="1"/>
      <c r="E433" s="1"/>
      <c r="F433" s="1"/>
      <c r="G433" s="1"/>
      <c r="H433" s="1"/>
      <c r="I433" s="1"/>
      <c r="J433" s="1"/>
      <c r="K433" s="1"/>
      <c r="L433" s="1"/>
      <c r="M433" s="62"/>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ht="15.75" customHeight="1" x14ac:dyDescent="0.25">
      <c r="A434" s="1"/>
      <c r="B434" s="1"/>
      <c r="C434" s="1"/>
      <c r="D434" s="1"/>
      <c r="E434" s="1"/>
      <c r="F434" s="1"/>
      <c r="G434" s="1"/>
      <c r="H434" s="1"/>
      <c r="I434" s="1"/>
      <c r="J434" s="1"/>
      <c r="K434" s="1"/>
      <c r="L434" s="1"/>
      <c r="M434" s="62"/>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ht="15.75" customHeight="1" x14ac:dyDescent="0.25">
      <c r="A435" s="1"/>
      <c r="B435" s="1"/>
      <c r="C435" s="1"/>
      <c r="D435" s="1"/>
      <c r="E435" s="1"/>
      <c r="F435" s="1"/>
      <c r="G435" s="1"/>
      <c r="H435" s="1"/>
      <c r="I435" s="1"/>
      <c r="J435" s="1"/>
      <c r="K435" s="1"/>
      <c r="L435" s="1"/>
      <c r="M435" s="62"/>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ht="15.75" customHeight="1" x14ac:dyDescent="0.25">
      <c r="A436" s="1"/>
      <c r="B436" s="1"/>
      <c r="C436" s="1"/>
      <c r="D436" s="1"/>
      <c r="E436" s="1"/>
      <c r="F436" s="1"/>
      <c r="G436" s="1"/>
      <c r="H436" s="1"/>
      <c r="I436" s="1"/>
      <c r="J436" s="1"/>
      <c r="K436" s="1"/>
      <c r="L436" s="1"/>
      <c r="M436" s="62"/>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ht="15.75" customHeight="1" x14ac:dyDescent="0.25">
      <c r="A437" s="1"/>
      <c r="B437" s="1"/>
      <c r="C437" s="1"/>
      <c r="D437" s="1"/>
      <c r="E437" s="1"/>
      <c r="F437" s="1"/>
      <c r="G437" s="1"/>
      <c r="H437" s="1"/>
      <c r="I437" s="1"/>
      <c r="J437" s="1"/>
      <c r="K437" s="1"/>
      <c r="L437" s="1"/>
      <c r="M437" s="62"/>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ht="15.75" customHeight="1" x14ac:dyDescent="0.25">
      <c r="A438" s="1"/>
      <c r="B438" s="1"/>
      <c r="C438" s="1"/>
      <c r="D438" s="1"/>
      <c r="E438" s="1"/>
      <c r="F438" s="1"/>
      <c r="G438" s="1"/>
      <c r="H438" s="1"/>
      <c r="I438" s="1"/>
      <c r="J438" s="1"/>
      <c r="K438" s="1"/>
      <c r="L438" s="1"/>
      <c r="M438" s="62"/>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ht="15.75" customHeight="1" x14ac:dyDescent="0.25">
      <c r="A439" s="1"/>
      <c r="B439" s="1"/>
      <c r="C439" s="1"/>
      <c r="D439" s="1"/>
      <c r="E439" s="1"/>
      <c r="F439" s="1"/>
      <c r="G439" s="1"/>
      <c r="H439" s="1"/>
      <c r="I439" s="1"/>
      <c r="J439" s="1"/>
      <c r="K439" s="1"/>
      <c r="L439" s="1"/>
      <c r="M439" s="62"/>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ht="15.75" customHeight="1" x14ac:dyDescent="0.25">
      <c r="A440" s="1"/>
      <c r="B440" s="1"/>
      <c r="C440" s="1"/>
      <c r="D440" s="1"/>
      <c r="E440" s="1"/>
      <c r="F440" s="1"/>
      <c r="G440" s="1"/>
      <c r="H440" s="1"/>
      <c r="I440" s="1"/>
      <c r="J440" s="1"/>
      <c r="K440" s="1"/>
      <c r="L440" s="1"/>
      <c r="M440" s="62"/>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ht="15.75" customHeight="1" x14ac:dyDescent="0.25">
      <c r="A441" s="1"/>
      <c r="B441" s="1"/>
      <c r="C441" s="1"/>
      <c r="D441" s="1"/>
      <c r="E441" s="1"/>
      <c r="F441" s="1"/>
      <c r="G441" s="1"/>
      <c r="H441" s="1"/>
      <c r="I441" s="1"/>
      <c r="J441" s="1"/>
      <c r="K441" s="1"/>
      <c r="L441" s="1"/>
      <c r="M441" s="62"/>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ht="15.75" customHeight="1" x14ac:dyDescent="0.25">
      <c r="A442" s="1"/>
      <c r="B442" s="1"/>
      <c r="C442" s="1"/>
      <c r="D442" s="1"/>
      <c r="E442" s="1"/>
      <c r="F442" s="1"/>
      <c r="G442" s="1"/>
      <c r="H442" s="1"/>
      <c r="I442" s="1"/>
      <c r="J442" s="1"/>
      <c r="K442" s="1"/>
      <c r="L442" s="1"/>
      <c r="M442" s="62"/>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ht="15.75" customHeight="1" x14ac:dyDescent="0.25">
      <c r="A443" s="1"/>
      <c r="B443" s="1"/>
      <c r="C443" s="1"/>
      <c r="D443" s="1"/>
      <c r="E443" s="1"/>
      <c r="F443" s="1"/>
      <c r="G443" s="1"/>
      <c r="H443" s="1"/>
      <c r="I443" s="1"/>
      <c r="J443" s="1"/>
      <c r="K443" s="1"/>
      <c r="L443" s="1"/>
      <c r="M443" s="62"/>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ht="15.75" customHeight="1" x14ac:dyDescent="0.25">
      <c r="A444" s="1"/>
      <c r="B444" s="1"/>
      <c r="C444" s="1"/>
      <c r="D444" s="1"/>
      <c r="E444" s="1"/>
      <c r="F444" s="1"/>
      <c r="G444" s="1"/>
      <c r="H444" s="1"/>
      <c r="I444" s="1"/>
      <c r="J444" s="1"/>
      <c r="K444" s="1"/>
      <c r="L444" s="1"/>
      <c r="M444" s="62"/>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ht="15.75" customHeight="1" x14ac:dyDescent="0.25">
      <c r="A445" s="1"/>
      <c r="B445" s="1"/>
      <c r="C445" s="1"/>
      <c r="D445" s="1"/>
      <c r="E445" s="1"/>
      <c r="F445" s="1"/>
      <c r="G445" s="1"/>
      <c r="H445" s="1"/>
      <c r="I445" s="1"/>
      <c r="J445" s="1"/>
      <c r="K445" s="1"/>
      <c r="L445" s="1"/>
      <c r="M445" s="62"/>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ht="15.75" customHeight="1" x14ac:dyDescent="0.25">
      <c r="A446" s="1"/>
      <c r="B446" s="1"/>
      <c r="C446" s="1"/>
      <c r="D446" s="1"/>
      <c r="E446" s="1"/>
      <c r="F446" s="1"/>
      <c r="G446" s="1"/>
      <c r="H446" s="1"/>
      <c r="I446" s="1"/>
      <c r="J446" s="1"/>
      <c r="K446" s="1"/>
      <c r="L446" s="1"/>
      <c r="M446" s="62"/>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ht="15.75" customHeight="1" x14ac:dyDescent="0.25">
      <c r="A447" s="1"/>
      <c r="B447" s="1"/>
      <c r="C447" s="1"/>
      <c r="D447" s="1"/>
      <c r="E447" s="1"/>
      <c r="F447" s="1"/>
      <c r="G447" s="1"/>
      <c r="H447" s="1"/>
      <c r="I447" s="1"/>
      <c r="J447" s="1"/>
      <c r="K447" s="1"/>
      <c r="L447" s="1"/>
      <c r="M447" s="62"/>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ht="15.75" customHeight="1" x14ac:dyDescent="0.25">
      <c r="A448" s="1"/>
      <c r="B448" s="1"/>
      <c r="C448" s="1"/>
      <c r="D448" s="1"/>
      <c r="E448" s="1"/>
      <c r="F448" s="1"/>
      <c r="G448" s="1"/>
      <c r="H448" s="1"/>
      <c r="I448" s="1"/>
      <c r="J448" s="1"/>
      <c r="K448" s="1"/>
      <c r="L448" s="1"/>
      <c r="M448" s="62"/>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spans="1:38" ht="15.75" customHeight="1" x14ac:dyDescent="0.25">
      <c r="A449" s="1"/>
      <c r="B449" s="1"/>
      <c r="C449" s="1"/>
      <c r="D449" s="1"/>
      <c r="E449" s="1"/>
      <c r="F449" s="1"/>
      <c r="G449" s="1"/>
      <c r="H449" s="1"/>
      <c r="I449" s="1"/>
      <c r="J449" s="1"/>
      <c r="K449" s="1"/>
      <c r="L449" s="1"/>
      <c r="M449" s="62"/>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spans="1:38" ht="15.75" customHeight="1" x14ac:dyDescent="0.25">
      <c r="A450" s="1"/>
      <c r="B450" s="1"/>
      <c r="C450" s="1"/>
      <c r="D450" s="1"/>
      <c r="E450" s="1"/>
      <c r="F450" s="1"/>
      <c r="G450" s="1"/>
      <c r="H450" s="1"/>
      <c r="I450" s="1"/>
      <c r="J450" s="1"/>
      <c r="K450" s="1"/>
      <c r="L450" s="1"/>
      <c r="M450" s="62"/>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spans="1:38" ht="15.75" customHeight="1" x14ac:dyDescent="0.25">
      <c r="A451" s="1"/>
      <c r="B451" s="1"/>
      <c r="C451" s="1"/>
      <c r="D451" s="1"/>
      <c r="E451" s="1"/>
      <c r="F451" s="1"/>
      <c r="G451" s="1"/>
      <c r="H451" s="1"/>
      <c r="I451" s="1"/>
      <c r="J451" s="1"/>
      <c r="K451" s="1"/>
      <c r="L451" s="1"/>
      <c r="M451" s="62"/>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spans="1:38" ht="15.75" customHeight="1" x14ac:dyDescent="0.25">
      <c r="A452" s="1"/>
      <c r="B452" s="1"/>
      <c r="C452" s="1"/>
      <c r="D452" s="1"/>
      <c r="E452" s="1"/>
      <c r="F452" s="1"/>
      <c r="G452" s="1"/>
      <c r="H452" s="1"/>
      <c r="I452" s="1"/>
      <c r="J452" s="1"/>
      <c r="K452" s="1"/>
      <c r="L452" s="1"/>
      <c r="M452" s="62"/>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spans="1:38" ht="15.75" customHeight="1" x14ac:dyDescent="0.25">
      <c r="A453" s="1"/>
      <c r="B453" s="1"/>
      <c r="C453" s="1"/>
      <c r="D453" s="1"/>
      <c r="E453" s="1"/>
      <c r="F453" s="1"/>
      <c r="G453" s="1"/>
      <c r="H453" s="1"/>
      <c r="I453" s="1"/>
      <c r="J453" s="1"/>
      <c r="K453" s="1"/>
      <c r="L453" s="1"/>
      <c r="M453" s="62"/>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spans="1:38" ht="15.75" customHeight="1" x14ac:dyDescent="0.25">
      <c r="A454" s="1"/>
      <c r="B454" s="1"/>
      <c r="C454" s="1"/>
      <c r="D454" s="1"/>
      <c r="E454" s="1"/>
      <c r="F454" s="1"/>
      <c r="G454" s="1"/>
      <c r="H454" s="1"/>
      <c r="I454" s="1"/>
      <c r="J454" s="1"/>
      <c r="K454" s="1"/>
      <c r="L454" s="1"/>
      <c r="M454" s="62"/>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spans="1:38" ht="15.75" customHeight="1" x14ac:dyDescent="0.25">
      <c r="A455" s="1"/>
      <c r="B455" s="1"/>
      <c r="C455" s="1"/>
      <c r="D455" s="1"/>
      <c r="E455" s="1"/>
      <c r="F455" s="1"/>
      <c r="G455" s="1"/>
      <c r="H455" s="1"/>
      <c r="I455" s="1"/>
      <c r="J455" s="1"/>
      <c r="K455" s="1"/>
      <c r="L455" s="1"/>
      <c r="M455" s="62"/>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spans="1:38" ht="15.75" customHeight="1" x14ac:dyDescent="0.25">
      <c r="A456" s="1"/>
      <c r="B456" s="1"/>
      <c r="C456" s="1"/>
      <c r="D456" s="1"/>
      <c r="E456" s="1"/>
      <c r="F456" s="1"/>
      <c r="G456" s="1"/>
      <c r="H456" s="1"/>
      <c r="I456" s="1"/>
      <c r="J456" s="1"/>
      <c r="K456" s="1"/>
      <c r="L456" s="1"/>
      <c r="M456" s="62"/>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spans="1:38" ht="15.75" customHeight="1" x14ac:dyDescent="0.25">
      <c r="A457" s="1"/>
      <c r="B457" s="1"/>
      <c r="C457" s="1"/>
      <c r="D457" s="1"/>
      <c r="E457" s="1"/>
      <c r="F457" s="1"/>
      <c r="G457" s="1"/>
      <c r="H457" s="1"/>
      <c r="I457" s="1"/>
      <c r="J457" s="1"/>
      <c r="K457" s="1"/>
      <c r="L457" s="1"/>
      <c r="M457" s="62"/>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spans="1:38" ht="15.75" customHeight="1" x14ac:dyDescent="0.25">
      <c r="A458" s="1"/>
      <c r="B458" s="1"/>
      <c r="C458" s="1"/>
      <c r="D458" s="1"/>
      <c r="E458" s="1"/>
      <c r="F458" s="1"/>
      <c r="G458" s="1"/>
      <c r="H458" s="1"/>
      <c r="I458" s="1"/>
      <c r="J458" s="1"/>
      <c r="K458" s="1"/>
      <c r="L458" s="1"/>
      <c r="M458" s="62"/>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spans="1:38" ht="15.75" customHeight="1" x14ac:dyDescent="0.25">
      <c r="A459" s="1"/>
      <c r="B459" s="1"/>
      <c r="C459" s="1"/>
      <c r="D459" s="1"/>
      <c r="E459" s="1"/>
      <c r="F459" s="1"/>
      <c r="G459" s="1"/>
      <c r="H459" s="1"/>
      <c r="I459" s="1"/>
      <c r="J459" s="1"/>
      <c r="K459" s="1"/>
      <c r="L459" s="1"/>
      <c r="M459" s="62"/>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spans="1:38" ht="15.75" customHeight="1" x14ac:dyDescent="0.25">
      <c r="A460" s="1"/>
      <c r="B460" s="1"/>
      <c r="C460" s="1"/>
      <c r="D460" s="1"/>
      <c r="E460" s="1"/>
      <c r="F460" s="1"/>
      <c r="G460" s="1"/>
      <c r="H460" s="1"/>
      <c r="I460" s="1"/>
      <c r="J460" s="1"/>
      <c r="K460" s="1"/>
      <c r="L460" s="1"/>
      <c r="M460" s="62"/>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spans="1:38" ht="15.75" customHeight="1" x14ac:dyDescent="0.25">
      <c r="A461" s="1"/>
      <c r="B461" s="1"/>
      <c r="C461" s="1"/>
      <c r="D461" s="1"/>
      <c r="E461" s="1"/>
      <c r="F461" s="1"/>
      <c r="G461" s="1"/>
      <c r="H461" s="1"/>
      <c r="I461" s="1"/>
      <c r="J461" s="1"/>
      <c r="K461" s="1"/>
      <c r="L461" s="1"/>
      <c r="M461" s="62"/>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spans="1:38" ht="15.75" customHeight="1" x14ac:dyDescent="0.25">
      <c r="A462" s="1"/>
      <c r="B462" s="1"/>
      <c r="C462" s="1"/>
      <c r="D462" s="1"/>
      <c r="E462" s="1"/>
      <c r="F462" s="1"/>
      <c r="G462" s="1"/>
      <c r="H462" s="1"/>
      <c r="I462" s="1"/>
      <c r="J462" s="1"/>
      <c r="K462" s="1"/>
      <c r="L462" s="1"/>
      <c r="M462" s="62"/>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spans="1:38" ht="15.75" customHeight="1" x14ac:dyDescent="0.25">
      <c r="A463" s="1"/>
      <c r="B463" s="1"/>
      <c r="C463" s="1"/>
      <c r="D463" s="1"/>
      <c r="E463" s="1"/>
      <c r="F463" s="1"/>
      <c r="G463" s="1"/>
      <c r="H463" s="1"/>
      <c r="I463" s="1"/>
      <c r="J463" s="1"/>
      <c r="K463" s="1"/>
      <c r="L463" s="1"/>
      <c r="M463" s="62"/>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spans="1:38" ht="15.75" customHeight="1" x14ac:dyDescent="0.25">
      <c r="A464" s="1"/>
      <c r="B464" s="1"/>
      <c r="C464" s="1"/>
      <c r="D464" s="1"/>
      <c r="E464" s="1"/>
      <c r="F464" s="1"/>
      <c r="G464" s="1"/>
      <c r="H464" s="1"/>
      <c r="I464" s="1"/>
      <c r="J464" s="1"/>
      <c r="K464" s="1"/>
      <c r="L464" s="1"/>
      <c r="M464" s="62"/>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spans="1:38" ht="15.75" customHeight="1" x14ac:dyDescent="0.25">
      <c r="A465" s="1"/>
      <c r="B465" s="1"/>
      <c r="C465" s="1"/>
      <c r="D465" s="1"/>
      <c r="E465" s="1"/>
      <c r="F465" s="1"/>
      <c r="G465" s="1"/>
      <c r="H465" s="1"/>
      <c r="I465" s="1"/>
      <c r="J465" s="1"/>
      <c r="K465" s="1"/>
      <c r="L465" s="1"/>
      <c r="M465" s="62"/>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spans="1:38" ht="15.75" customHeight="1" x14ac:dyDescent="0.25">
      <c r="A466" s="1"/>
      <c r="B466" s="1"/>
      <c r="C466" s="1"/>
      <c r="D466" s="1"/>
      <c r="E466" s="1"/>
      <c r="F466" s="1"/>
      <c r="G466" s="1"/>
      <c r="H466" s="1"/>
      <c r="I466" s="1"/>
      <c r="J466" s="1"/>
      <c r="K466" s="1"/>
      <c r="L466" s="1"/>
      <c r="M466" s="62"/>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spans="1:38" ht="15.75" customHeight="1" x14ac:dyDescent="0.25">
      <c r="A467" s="1"/>
      <c r="B467" s="1"/>
      <c r="C467" s="1"/>
      <c r="D467" s="1"/>
      <c r="E467" s="1"/>
      <c r="F467" s="1"/>
      <c r="G467" s="1"/>
      <c r="H467" s="1"/>
      <c r="I467" s="1"/>
      <c r="J467" s="1"/>
      <c r="K467" s="1"/>
      <c r="L467" s="1"/>
      <c r="M467" s="62"/>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spans="1:38" ht="15.75" customHeight="1" x14ac:dyDescent="0.25">
      <c r="A468" s="1"/>
      <c r="B468" s="1"/>
      <c r="C468" s="1"/>
      <c r="D468" s="1"/>
      <c r="E468" s="1"/>
      <c r="F468" s="1"/>
      <c r="G468" s="1"/>
      <c r="H468" s="1"/>
      <c r="I468" s="1"/>
      <c r="J468" s="1"/>
      <c r="K468" s="1"/>
      <c r="L468" s="1"/>
      <c r="M468" s="62"/>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spans="1:38" ht="15.75" customHeight="1" x14ac:dyDescent="0.25">
      <c r="A469" s="1"/>
      <c r="B469" s="1"/>
      <c r="C469" s="1"/>
      <c r="D469" s="1"/>
      <c r="E469" s="1"/>
      <c r="F469" s="1"/>
      <c r="G469" s="1"/>
      <c r="H469" s="1"/>
      <c r="I469" s="1"/>
      <c r="J469" s="1"/>
      <c r="K469" s="1"/>
      <c r="L469" s="1"/>
      <c r="M469" s="62"/>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spans="1:38" ht="15.75" customHeight="1" x14ac:dyDescent="0.25">
      <c r="A470" s="1"/>
      <c r="B470" s="1"/>
      <c r="C470" s="1"/>
      <c r="D470" s="1"/>
      <c r="E470" s="1"/>
      <c r="F470" s="1"/>
      <c r="G470" s="1"/>
      <c r="H470" s="1"/>
      <c r="I470" s="1"/>
      <c r="J470" s="1"/>
      <c r="K470" s="1"/>
      <c r="L470" s="1"/>
      <c r="M470" s="62"/>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spans="1:38" ht="15.75" customHeight="1" x14ac:dyDescent="0.25">
      <c r="A471" s="1"/>
      <c r="B471" s="1"/>
      <c r="C471" s="1"/>
      <c r="D471" s="1"/>
      <c r="E471" s="1"/>
      <c r="F471" s="1"/>
      <c r="G471" s="1"/>
      <c r="H471" s="1"/>
      <c r="I471" s="1"/>
      <c r="J471" s="1"/>
      <c r="K471" s="1"/>
      <c r="L471" s="1"/>
      <c r="M471" s="62"/>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spans="1:38" ht="15.75" customHeight="1" x14ac:dyDescent="0.25">
      <c r="A472" s="1"/>
      <c r="B472" s="1"/>
      <c r="C472" s="1"/>
      <c r="D472" s="1"/>
      <c r="E472" s="1"/>
      <c r="F472" s="1"/>
      <c r="G472" s="1"/>
      <c r="H472" s="1"/>
      <c r="I472" s="1"/>
      <c r="J472" s="1"/>
      <c r="K472" s="1"/>
      <c r="L472" s="1"/>
      <c r="M472" s="62"/>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spans="1:38" ht="15.75" customHeight="1" x14ac:dyDescent="0.25">
      <c r="A473" s="1"/>
      <c r="B473" s="1"/>
      <c r="C473" s="1"/>
      <c r="D473" s="1"/>
      <c r="E473" s="1"/>
      <c r="F473" s="1"/>
      <c r="G473" s="1"/>
      <c r="H473" s="1"/>
      <c r="I473" s="1"/>
      <c r="J473" s="1"/>
      <c r="K473" s="1"/>
      <c r="L473" s="1"/>
      <c r="M473" s="62"/>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spans="1:38" ht="15.75" customHeight="1" x14ac:dyDescent="0.25">
      <c r="A474" s="1"/>
      <c r="B474" s="1"/>
      <c r="C474" s="1"/>
      <c r="D474" s="1"/>
      <c r="E474" s="1"/>
      <c r="F474" s="1"/>
      <c r="G474" s="1"/>
      <c r="H474" s="1"/>
      <c r="I474" s="1"/>
      <c r="J474" s="1"/>
      <c r="K474" s="1"/>
      <c r="L474" s="1"/>
      <c r="M474" s="62"/>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spans="1:38" ht="15.75" customHeight="1" x14ac:dyDescent="0.25">
      <c r="A475" s="1"/>
      <c r="B475" s="1"/>
      <c r="C475" s="1"/>
      <c r="D475" s="1"/>
      <c r="E475" s="1"/>
      <c r="F475" s="1"/>
      <c r="G475" s="1"/>
      <c r="H475" s="1"/>
      <c r="I475" s="1"/>
      <c r="J475" s="1"/>
      <c r="K475" s="1"/>
      <c r="L475" s="1"/>
      <c r="M475" s="62"/>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spans="1:38" ht="15.75" customHeight="1" x14ac:dyDescent="0.25">
      <c r="A476" s="1"/>
      <c r="B476" s="1"/>
      <c r="C476" s="1"/>
      <c r="D476" s="1"/>
      <c r="E476" s="1"/>
      <c r="F476" s="1"/>
      <c r="G476" s="1"/>
      <c r="H476" s="1"/>
      <c r="I476" s="1"/>
      <c r="J476" s="1"/>
      <c r="K476" s="1"/>
      <c r="L476" s="1"/>
      <c r="M476" s="62"/>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spans="1:38" ht="15.75" customHeight="1" x14ac:dyDescent="0.25">
      <c r="A477" s="1"/>
      <c r="B477" s="1"/>
      <c r="C477" s="1"/>
      <c r="D477" s="1"/>
      <c r="E477" s="1"/>
      <c r="F477" s="1"/>
      <c r="G477" s="1"/>
      <c r="H477" s="1"/>
      <c r="I477" s="1"/>
      <c r="J477" s="1"/>
      <c r="K477" s="1"/>
      <c r="L477" s="1"/>
      <c r="M477" s="62"/>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spans="1:38" ht="15.75" customHeight="1" x14ac:dyDescent="0.25">
      <c r="A478" s="1"/>
      <c r="B478" s="1"/>
      <c r="C478" s="1"/>
      <c r="D478" s="1"/>
      <c r="E478" s="1"/>
      <c r="F478" s="1"/>
      <c r="G478" s="1"/>
      <c r="H478" s="1"/>
      <c r="I478" s="1"/>
      <c r="J478" s="1"/>
      <c r="K478" s="1"/>
      <c r="L478" s="1"/>
      <c r="M478" s="62"/>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spans="1:38" ht="15.75" customHeight="1" x14ac:dyDescent="0.25">
      <c r="A479" s="1"/>
      <c r="B479" s="1"/>
      <c r="C479" s="1"/>
      <c r="D479" s="1"/>
      <c r="E479" s="1"/>
      <c r="F479" s="1"/>
      <c r="G479" s="1"/>
      <c r="H479" s="1"/>
      <c r="I479" s="1"/>
      <c r="J479" s="1"/>
      <c r="K479" s="1"/>
      <c r="L479" s="1"/>
      <c r="M479" s="62"/>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spans="1:38" ht="15.75" customHeight="1" x14ac:dyDescent="0.25">
      <c r="A480" s="1"/>
      <c r="B480" s="1"/>
      <c r="C480" s="1"/>
      <c r="D480" s="1"/>
      <c r="E480" s="1"/>
      <c r="F480" s="1"/>
      <c r="G480" s="1"/>
      <c r="H480" s="1"/>
      <c r="I480" s="1"/>
      <c r="J480" s="1"/>
      <c r="K480" s="1"/>
      <c r="L480" s="1"/>
      <c r="M480" s="62"/>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spans="1:38" ht="15.75" customHeight="1" x14ac:dyDescent="0.25">
      <c r="A481" s="1"/>
      <c r="B481" s="1"/>
      <c r="C481" s="1"/>
      <c r="D481" s="1"/>
      <c r="E481" s="1"/>
      <c r="F481" s="1"/>
      <c r="G481" s="1"/>
      <c r="H481" s="1"/>
      <c r="I481" s="1"/>
      <c r="J481" s="1"/>
      <c r="K481" s="1"/>
      <c r="L481" s="1"/>
      <c r="M481" s="62"/>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spans="1:38" ht="15.75" customHeight="1" x14ac:dyDescent="0.25">
      <c r="A482" s="1"/>
      <c r="B482" s="1"/>
      <c r="C482" s="1"/>
      <c r="D482" s="1"/>
      <c r="E482" s="1"/>
      <c r="F482" s="1"/>
      <c r="G482" s="1"/>
      <c r="H482" s="1"/>
      <c r="I482" s="1"/>
      <c r="J482" s="1"/>
      <c r="K482" s="1"/>
      <c r="L482" s="1"/>
      <c r="M482" s="62"/>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spans="1:38" ht="15.75" customHeight="1" x14ac:dyDescent="0.25">
      <c r="A483" s="1"/>
      <c r="B483" s="1"/>
      <c r="C483" s="1"/>
      <c r="D483" s="1"/>
      <c r="E483" s="1"/>
      <c r="F483" s="1"/>
      <c r="G483" s="1"/>
      <c r="H483" s="1"/>
      <c r="I483" s="1"/>
      <c r="J483" s="1"/>
      <c r="K483" s="1"/>
      <c r="L483" s="1"/>
      <c r="M483" s="62"/>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spans="1:38" ht="15.75" customHeight="1" x14ac:dyDescent="0.25">
      <c r="A484" s="1"/>
      <c r="B484" s="1"/>
      <c r="C484" s="1"/>
      <c r="D484" s="1"/>
      <c r="E484" s="1"/>
      <c r="F484" s="1"/>
      <c r="G484" s="1"/>
      <c r="H484" s="1"/>
      <c r="I484" s="1"/>
      <c r="J484" s="1"/>
      <c r="K484" s="1"/>
      <c r="L484" s="1"/>
      <c r="M484" s="62"/>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spans="1:38" ht="15.75" customHeight="1" x14ac:dyDescent="0.25">
      <c r="A485" s="1"/>
      <c r="B485" s="1"/>
      <c r="C485" s="1"/>
      <c r="D485" s="1"/>
      <c r="E485" s="1"/>
      <c r="F485" s="1"/>
      <c r="G485" s="1"/>
      <c r="H485" s="1"/>
      <c r="I485" s="1"/>
      <c r="J485" s="1"/>
      <c r="K485" s="1"/>
      <c r="L485" s="1"/>
      <c r="M485" s="62"/>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spans="1:38" ht="15.75" customHeight="1" x14ac:dyDescent="0.25">
      <c r="A486" s="1"/>
      <c r="B486" s="1"/>
      <c r="C486" s="1"/>
      <c r="D486" s="1"/>
      <c r="E486" s="1"/>
      <c r="F486" s="1"/>
      <c r="G486" s="1"/>
      <c r="H486" s="1"/>
      <c r="I486" s="1"/>
      <c r="J486" s="1"/>
      <c r="K486" s="1"/>
      <c r="L486" s="1"/>
      <c r="M486" s="62"/>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38" ht="15.75" customHeight="1" x14ac:dyDescent="0.25">
      <c r="A487" s="1"/>
      <c r="B487" s="1"/>
      <c r="C487" s="1"/>
      <c r="D487" s="1"/>
      <c r="E487" s="1"/>
      <c r="F487" s="1"/>
      <c r="G487" s="1"/>
      <c r="H487" s="1"/>
      <c r="I487" s="1"/>
      <c r="J487" s="1"/>
      <c r="K487" s="1"/>
      <c r="L487" s="1"/>
      <c r="M487" s="62"/>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spans="1:38" ht="15.75" customHeight="1" x14ac:dyDescent="0.25">
      <c r="A488" s="1"/>
      <c r="B488" s="1"/>
      <c r="C488" s="1"/>
      <c r="D488" s="1"/>
      <c r="E488" s="1"/>
      <c r="F488" s="1"/>
      <c r="G488" s="1"/>
      <c r="H488" s="1"/>
      <c r="I488" s="1"/>
      <c r="J488" s="1"/>
      <c r="K488" s="1"/>
      <c r="L488" s="1"/>
      <c r="M488" s="62"/>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spans="1:38" ht="15.75" customHeight="1" x14ac:dyDescent="0.25">
      <c r="A489" s="1"/>
      <c r="B489" s="1"/>
      <c r="C489" s="1"/>
      <c r="D489" s="1"/>
      <c r="E489" s="1"/>
      <c r="F489" s="1"/>
      <c r="G489" s="1"/>
      <c r="H489" s="1"/>
      <c r="I489" s="1"/>
      <c r="J489" s="1"/>
      <c r="K489" s="1"/>
      <c r="L489" s="1"/>
      <c r="M489" s="62"/>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spans="1:38" ht="15.75" customHeight="1" x14ac:dyDescent="0.25">
      <c r="A490" s="1"/>
      <c r="B490" s="1"/>
      <c r="C490" s="1"/>
      <c r="D490" s="1"/>
      <c r="E490" s="1"/>
      <c r="F490" s="1"/>
      <c r="G490" s="1"/>
      <c r="H490" s="1"/>
      <c r="I490" s="1"/>
      <c r="J490" s="1"/>
      <c r="K490" s="1"/>
      <c r="L490" s="1"/>
      <c r="M490" s="62"/>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spans="1:38" ht="15.75" customHeight="1" x14ac:dyDescent="0.25">
      <c r="A491" s="1"/>
      <c r="B491" s="1"/>
      <c r="C491" s="1"/>
      <c r="D491" s="1"/>
      <c r="E491" s="1"/>
      <c r="F491" s="1"/>
      <c r="G491" s="1"/>
      <c r="H491" s="1"/>
      <c r="I491" s="1"/>
      <c r="J491" s="1"/>
      <c r="K491" s="1"/>
      <c r="L491" s="1"/>
      <c r="M491" s="62"/>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spans="1:38" ht="15.75" customHeight="1" x14ac:dyDescent="0.25">
      <c r="A492" s="1"/>
      <c r="B492" s="1"/>
      <c r="C492" s="1"/>
      <c r="D492" s="1"/>
      <c r="E492" s="1"/>
      <c r="F492" s="1"/>
      <c r="G492" s="1"/>
      <c r="H492" s="1"/>
      <c r="I492" s="1"/>
      <c r="J492" s="1"/>
      <c r="K492" s="1"/>
      <c r="L492" s="1"/>
      <c r="M492" s="62"/>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spans="1:38" ht="15.75" customHeight="1" x14ac:dyDescent="0.25">
      <c r="A493" s="1"/>
      <c r="B493" s="1"/>
      <c r="C493" s="1"/>
      <c r="D493" s="1"/>
      <c r="E493" s="1"/>
      <c r="F493" s="1"/>
      <c r="G493" s="1"/>
      <c r="H493" s="1"/>
      <c r="I493" s="1"/>
      <c r="J493" s="1"/>
      <c r="K493" s="1"/>
      <c r="L493" s="1"/>
      <c r="M493" s="62"/>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spans="1:38" ht="15.75" customHeight="1" x14ac:dyDescent="0.25">
      <c r="A494" s="1"/>
      <c r="B494" s="1"/>
      <c r="C494" s="1"/>
      <c r="D494" s="1"/>
      <c r="E494" s="1"/>
      <c r="F494" s="1"/>
      <c r="G494" s="1"/>
      <c r="H494" s="1"/>
      <c r="I494" s="1"/>
      <c r="J494" s="1"/>
      <c r="K494" s="1"/>
      <c r="L494" s="1"/>
      <c r="M494" s="62"/>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spans="1:38" ht="15.75" customHeight="1" x14ac:dyDescent="0.25">
      <c r="A495" s="1"/>
      <c r="B495" s="1"/>
      <c r="C495" s="1"/>
      <c r="D495" s="1"/>
      <c r="E495" s="1"/>
      <c r="F495" s="1"/>
      <c r="G495" s="1"/>
      <c r="H495" s="1"/>
      <c r="I495" s="1"/>
      <c r="J495" s="1"/>
      <c r="K495" s="1"/>
      <c r="L495" s="1"/>
      <c r="M495" s="62"/>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spans="1:38" ht="15.75" customHeight="1" x14ac:dyDescent="0.25">
      <c r="A496" s="1"/>
      <c r="B496" s="1"/>
      <c r="C496" s="1"/>
      <c r="D496" s="1"/>
      <c r="E496" s="1"/>
      <c r="F496" s="1"/>
      <c r="G496" s="1"/>
      <c r="H496" s="1"/>
      <c r="I496" s="1"/>
      <c r="J496" s="1"/>
      <c r="K496" s="1"/>
      <c r="L496" s="1"/>
      <c r="M496" s="62"/>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spans="1:38" ht="15.75" customHeight="1" x14ac:dyDescent="0.25">
      <c r="A497" s="1"/>
      <c r="B497" s="1"/>
      <c r="C497" s="1"/>
      <c r="D497" s="1"/>
      <c r="E497" s="1"/>
      <c r="F497" s="1"/>
      <c r="G497" s="1"/>
      <c r="H497" s="1"/>
      <c r="I497" s="1"/>
      <c r="J497" s="1"/>
      <c r="K497" s="1"/>
      <c r="L497" s="1"/>
      <c r="M497" s="62"/>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spans="1:38" ht="15.75" customHeight="1" x14ac:dyDescent="0.25">
      <c r="A498" s="1"/>
      <c r="B498" s="1"/>
      <c r="C498" s="1"/>
      <c r="D498" s="1"/>
      <c r="E498" s="1"/>
      <c r="F498" s="1"/>
      <c r="G498" s="1"/>
      <c r="H498" s="1"/>
      <c r="I498" s="1"/>
      <c r="J498" s="1"/>
      <c r="K498" s="1"/>
      <c r="L498" s="1"/>
      <c r="M498" s="62"/>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spans="1:38" ht="15.75" customHeight="1" x14ac:dyDescent="0.25">
      <c r="A499" s="1"/>
      <c r="B499" s="1"/>
      <c r="C499" s="1"/>
      <c r="D499" s="1"/>
      <c r="E499" s="1"/>
      <c r="F499" s="1"/>
      <c r="G499" s="1"/>
      <c r="H499" s="1"/>
      <c r="I499" s="1"/>
      <c r="J499" s="1"/>
      <c r="K499" s="1"/>
      <c r="L499" s="1"/>
      <c r="M499" s="62"/>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spans="1:38" ht="15.75" customHeight="1" x14ac:dyDescent="0.25">
      <c r="A500" s="1"/>
      <c r="B500" s="1"/>
      <c r="C500" s="1"/>
      <c r="D500" s="1"/>
      <c r="E500" s="1"/>
      <c r="F500" s="1"/>
      <c r="G500" s="1"/>
      <c r="H500" s="1"/>
      <c r="I500" s="1"/>
      <c r="J500" s="1"/>
      <c r="K500" s="1"/>
      <c r="L500" s="1"/>
      <c r="M500" s="62"/>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spans="1:38" ht="15.75" customHeight="1" x14ac:dyDescent="0.25">
      <c r="A501" s="1"/>
      <c r="B501" s="1"/>
      <c r="C501" s="1"/>
      <c r="D501" s="1"/>
      <c r="E501" s="1"/>
      <c r="F501" s="1"/>
      <c r="G501" s="1"/>
      <c r="H501" s="1"/>
      <c r="I501" s="1"/>
      <c r="J501" s="1"/>
      <c r="K501" s="1"/>
      <c r="L501" s="1"/>
      <c r="M501" s="62"/>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spans="1:38" ht="15.75" customHeight="1" x14ac:dyDescent="0.25">
      <c r="A502" s="1"/>
      <c r="B502" s="1"/>
      <c r="C502" s="1"/>
      <c r="D502" s="1"/>
      <c r="E502" s="1"/>
      <c r="F502" s="1"/>
      <c r="G502" s="1"/>
      <c r="H502" s="1"/>
      <c r="I502" s="1"/>
      <c r="J502" s="1"/>
      <c r="K502" s="1"/>
      <c r="L502" s="1"/>
      <c r="M502" s="62"/>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spans="1:38" ht="15.75" customHeight="1" x14ac:dyDescent="0.25">
      <c r="A503" s="1"/>
      <c r="B503" s="1"/>
      <c r="C503" s="1"/>
      <c r="D503" s="1"/>
      <c r="E503" s="1"/>
      <c r="F503" s="1"/>
      <c r="G503" s="1"/>
      <c r="H503" s="1"/>
      <c r="I503" s="1"/>
      <c r="J503" s="1"/>
      <c r="K503" s="1"/>
      <c r="L503" s="1"/>
      <c r="M503" s="62"/>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spans="1:38" ht="15.75" customHeight="1" x14ac:dyDescent="0.25">
      <c r="A504" s="1"/>
      <c r="B504" s="1"/>
      <c r="C504" s="1"/>
      <c r="D504" s="1"/>
      <c r="E504" s="1"/>
      <c r="F504" s="1"/>
      <c r="G504" s="1"/>
      <c r="H504" s="1"/>
      <c r="I504" s="1"/>
      <c r="J504" s="1"/>
      <c r="K504" s="1"/>
      <c r="L504" s="1"/>
      <c r="M504" s="62"/>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spans="1:38" ht="15.75" customHeight="1" x14ac:dyDescent="0.25">
      <c r="A505" s="1"/>
      <c r="B505" s="1"/>
      <c r="C505" s="1"/>
      <c r="D505" s="1"/>
      <c r="E505" s="1"/>
      <c r="F505" s="1"/>
      <c r="G505" s="1"/>
      <c r="H505" s="1"/>
      <c r="I505" s="1"/>
      <c r="J505" s="1"/>
      <c r="K505" s="1"/>
      <c r="L505" s="1"/>
      <c r="M505" s="62"/>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spans="1:38" ht="15.75" customHeight="1" x14ac:dyDescent="0.25">
      <c r="A506" s="1"/>
      <c r="B506" s="1"/>
      <c r="C506" s="1"/>
      <c r="D506" s="1"/>
      <c r="E506" s="1"/>
      <c r="F506" s="1"/>
      <c r="G506" s="1"/>
      <c r="H506" s="1"/>
      <c r="I506" s="1"/>
      <c r="J506" s="1"/>
      <c r="K506" s="1"/>
      <c r="L506" s="1"/>
      <c r="M506" s="62"/>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spans="1:38" ht="15.75" customHeight="1" x14ac:dyDescent="0.25">
      <c r="A507" s="1"/>
      <c r="B507" s="1"/>
      <c r="C507" s="1"/>
      <c r="D507" s="1"/>
      <c r="E507" s="1"/>
      <c r="F507" s="1"/>
      <c r="G507" s="1"/>
      <c r="H507" s="1"/>
      <c r="I507" s="1"/>
      <c r="J507" s="1"/>
      <c r="K507" s="1"/>
      <c r="L507" s="1"/>
      <c r="M507" s="62"/>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spans="1:38" ht="15.75" customHeight="1" x14ac:dyDescent="0.25">
      <c r="A508" s="1"/>
      <c r="B508" s="1"/>
      <c r="C508" s="1"/>
      <c r="D508" s="1"/>
      <c r="E508" s="1"/>
      <c r="F508" s="1"/>
      <c r="G508" s="1"/>
      <c r="H508" s="1"/>
      <c r="I508" s="1"/>
      <c r="J508" s="1"/>
      <c r="K508" s="1"/>
      <c r="L508" s="1"/>
      <c r="M508" s="62"/>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spans="1:38" ht="15.75" customHeight="1" x14ac:dyDescent="0.25">
      <c r="A509" s="1"/>
      <c r="B509" s="1"/>
      <c r="C509" s="1"/>
      <c r="D509" s="1"/>
      <c r="E509" s="1"/>
      <c r="F509" s="1"/>
      <c r="G509" s="1"/>
      <c r="H509" s="1"/>
      <c r="I509" s="1"/>
      <c r="J509" s="1"/>
      <c r="K509" s="1"/>
      <c r="L509" s="1"/>
      <c r="M509" s="62"/>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spans="1:38" ht="15.75" customHeight="1" x14ac:dyDescent="0.25">
      <c r="A510" s="1"/>
      <c r="B510" s="1"/>
      <c r="C510" s="1"/>
      <c r="D510" s="1"/>
      <c r="E510" s="1"/>
      <c r="F510" s="1"/>
      <c r="G510" s="1"/>
      <c r="H510" s="1"/>
      <c r="I510" s="1"/>
      <c r="J510" s="1"/>
      <c r="K510" s="1"/>
      <c r="L510" s="1"/>
      <c r="M510" s="62"/>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spans="1:38" ht="15.75" customHeight="1" x14ac:dyDescent="0.25">
      <c r="A511" s="1"/>
      <c r="B511" s="1"/>
      <c r="C511" s="1"/>
      <c r="D511" s="1"/>
      <c r="E511" s="1"/>
      <c r="F511" s="1"/>
      <c r="G511" s="1"/>
      <c r="H511" s="1"/>
      <c r="I511" s="1"/>
      <c r="J511" s="1"/>
      <c r="K511" s="1"/>
      <c r="L511" s="1"/>
      <c r="M511" s="62"/>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spans="1:38" ht="15.75" customHeight="1" x14ac:dyDescent="0.25">
      <c r="A512" s="1"/>
      <c r="B512" s="1"/>
      <c r="C512" s="1"/>
      <c r="D512" s="1"/>
      <c r="E512" s="1"/>
      <c r="F512" s="1"/>
      <c r="G512" s="1"/>
      <c r="H512" s="1"/>
      <c r="I512" s="1"/>
      <c r="J512" s="1"/>
      <c r="K512" s="1"/>
      <c r="L512" s="1"/>
      <c r="M512" s="62"/>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spans="1:38" ht="15.75" customHeight="1" x14ac:dyDescent="0.25">
      <c r="A513" s="1"/>
      <c r="B513" s="1"/>
      <c r="C513" s="1"/>
      <c r="D513" s="1"/>
      <c r="E513" s="1"/>
      <c r="F513" s="1"/>
      <c r="G513" s="1"/>
      <c r="H513" s="1"/>
      <c r="I513" s="1"/>
      <c r="J513" s="1"/>
      <c r="K513" s="1"/>
      <c r="L513" s="1"/>
      <c r="M513" s="62"/>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spans="1:38" ht="15.75" customHeight="1" x14ac:dyDescent="0.25">
      <c r="A514" s="1"/>
      <c r="B514" s="1"/>
      <c r="C514" s="1"/>
      <c r="D514" s="1"/>
      <c r="E514" s="1"/>
      <c r="F514" s="1"/>
      <c r="G514" s="1"/>
      <c r="H514" s="1"/>
      <c r="I514" s="1"/>
      <c r="J514" s="1"/>
      <c r="K514" s="1"/>
      <c r="L514" s="1"/>
      <c r="M514" s="62"/>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spans="1:38" ht="15.75" customHeight="1" x14ac:dyDescent="0.25">
      <c r="A515" s="1"/>
      <c r="B515" s="1"/>
      <c r="C515" s="1"/>
      <c r="D515" s="1"/>
      <c r="E515" s="1"/>
      <c r="F515" s="1"/>
      <c r="G515" s="1"/>
      <c r="H515" s="1"/>
      <c r="I515" s="1"/>
      <c r="J515" s="1"/>
      <c r="K515" s="1"/>
      <c r="L515" s="1"/>
      <c r="M515" s="62"/>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spans="1:38" ht="15.75" customHeight="1" x14ac:dyDescent="0.25">
      <c r="A516" s="1"/>
      <c r="B516" s="1"/>
      <c r="C516" s="1"/>
      <c r="D516" s="1"/>
      <c r="E516" s="1"/>
      <c r="F516" s="1"/>
      <c r="G516" s="1"/>
      <c r="H516" s="1"/>
      <c r="I516" s="1"/>
      <c r="J516" s="1"/>
      <c r="K516" s="1"/>
      <c r="L516" s="1"/>
      <c r="M516" s="62"/>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spans="1:38" ht="15.75" customHeight="1" x14ac:dyDescent="0.25">
      <c r="A517" s="1"/>
      <c r="B517" s="1"/>
      <c r="C517" s="1"/>
      <c r="D517" s="1"/>
      <c r="E517" s="1"/>
      <c r="F517" s="1"/>
      <c r="G517" s="1"/>
      <c r="H517" s="1"/>
      <c r="I517" s="1"/>
      <c r="J517" s="1"/>
      <c r="K517" s="1"/>
      <c r="L517" s="1"/>
      <c r="M517" s="62"/>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spans="1:38" ht="15.75" customHeight="1" x14ac:dyDescent="0.25">
      <c r="A518" s="1"/>
      <c r="B518" s="1"/>
      <c r="C518" s="1"/>
      <c r="D518" s="1"/>
      <c r="E518" s="1"/>
      <c r="F518" s="1"/>
      <c r="G518" s="1"/>
      <c r="H518" s="1"/>
      <c r="I518" s="1"/>
      <c r="J518" s="1"/>
      <c r="K518" s="1"/>
      <c r="L518" s="1"/>
      <c r="M518" s="62"/>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spans="1:38" ht="15.75" customHeight="1" x14ac:dyDescent="0.25">
      <c r="A519" s="1"/>
      <c r="B519" s="1"/>
      <c r="C519" s="1"/>
      <c r="D519" s="1"/>
      <c r="E519" s="1"/>
      <c r="F519" s="1"/>
      <c r="G519" s="1"/>
      <c r="H519" s="1"/>
      <c r="I519" s="1"/>
      <c r="J519" s="1"/>
      <c r="K519" s="1"/>
      <c r="L519" s="1"/>
      <c r="M519" s="62"/>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spans="1:38" ht="15.75" customHeight="1" x14ac:dyDescent="0.25">
      <c r="A520" s="1"/>
      <c r="B520" s="1"/>
      <c r="C520" s="1"/>
      <c r="D520" s="1"/>
      <c r="E520" s="1"/>
      <c r="F520" s="1"/>
      <c r="G520" s="1"/>
      <c r="H520" s="1"/>
      <c r="I520" s="1"/>
      <c r="J520" s="1"/>
      <c r="K520" s="1"/>
      <c r="L520" s="1"/>
      <c r="M520" s="62"/>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spans="1:38" ht="15.75" customHeight="1" x14ac:dyDescent="0.25">
      <c r="A521" s="1"/>
      <c r="B521" s="1"/>
      <c r="C521" s="1"/>
      <c r="D521" s="1"/>
      <c r="E521" s="1"/>
      <c r="F521" s="1"/>
      <c r="G521" s="1"/>
      <c r="H521" s="1"/>
      <c r="I521" s="1"/>
      <c r="J521" s="1"/>
      <c r="K521" s="1"/>
      <c r="L521" s="1"/>
      <c r="M521" s="62"/>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spans="1:38" ht="15.75" customHeight="1" x14ac:dyDescent="0.25">
      <c r="A522" s="1"/>
      <c r="B522" s="1"/>
      <c r="C522" s="1"/>
      <c r="D522" s="1"/>
      <c r="E522" s="1"/>
      <c r="F522" s="1"/>
      <c r="G522" s="1"/>
      <c r="H522" s="1"/>
      <c r="I522" s="1"/>
      <c r="J522" s="1"/>
      <c r="K522" s="1"/>
      <c r="L522" s="1"/>
      <c r="M522" s="62"/>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spans="1:38" ht="15.75" customHeight="1" x14ac:dyDescent="0.25">
      <c r="A523" s="1"/>
      <c r="B523" s="1"/>
      <c r="C523" s="1"/>
      <c r="D523" s="1"/>
      <c r="E523" s="1"/>
      <c r="F523" s="1"/>
      <c r="G523" s="1"/>
      <c r="H523" s="1"/>
      <c r="I523" s="1"/>
      <c r="J523" s="1"/>
      <c r="K523" s="1"/>
      <c r="L523" s="1"/>
      <c r="M523" s="62"/>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spans="1:38" ht="15.75" customHeight="1" x14ac:dyDescent="0.25">
      <c r="A524" s="1"/>
      <c r="B524" s="1"/>
      <c r="C524" s="1"/>
      <c r="D524" s="1"/>
      <c r="E524" s="1"/>
      <c r="F524" s="1"/>
      <c r="G524" s="1"/>
      <c r="H524" s="1"/>
      <c r="I524" s="1"/>
      <c r="J524" s="1"/>
      <c r="K524" s="1"/>
      <c r="L524" s="1"/>
      <c r="M524" s="62"/>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spans="1:38" ht="15.75" customHeight="1" x14ac:dyDescent="0.25">
      <c r="A525" s="1"/>
      <c r="B525" s="1"/>
      <c r="C525" s="1"/>
      <c r="D525" s="1"/>
      <c r="E525" s="1"/>
      <c r="F525" s="1"/>
      <c r="G525" s="1"/>
      <c r="H525" s="1"/>
      <c r="I525" s="1"/>
      <c r="J525" s="1"/>
      <c r="K525" s="1"/>
      <c r="L525" s="1"/>
      <c r="M525" s="62"/>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spans="1:38" ht="15.75" customHeight="1" x14ac:dyDescent="0.25">
      <c r="A526" s="1"/>
      <c r="B526" s="1"/>
      <c r="C526" s="1"/>
      <c r="D526" s="1"/>
      <c r="E526" s="1"/>
      <c r="F526" s="1"/>
      <c r="G526" s="1"/>
      <c r="H526" s="1"/>
      <c r="I526" s="1"/>
      <c r="J526" s="1"/>
      <c r="K526" s="1"/>
      <c r="L526" s="1"/>
      <c r="M526" s="62"/>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spans="1:38" ht="15.75" customHeight="1" x14ac:dyDescent="0.25">
      <c r="A527" s="1"/>
      <c r="B527" s="1"/>
      <c r="C527" s="1"/>
      <c r="D527" s="1"/>
      <c r="E527" s="1"/>
      <c r="F527" s="1"/>
      <c r="G527" s="1"/>
      <c r="H527" s="1"/>
      <c r="I527" s="1"/>
      <c r="J527" s="1"/>
      <c r="K527" s="1"/>
      <c r="L527" s="1"/>
      <c r="M527" s="62"/>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spans="1:38" ht="15.75" customHeight="1" x14ac:dyDescent="0.25">
      <c r="A528" s="1"/>
      <c r="B528" s="1"/>
      <c r="C528" s="1"/>
      <c r="D528" s="1"/>
      <c r="E528" s="1"/>
      <c r="F528" s="1"/>
      <c r="G528" s="1"/>
      <c r="H528" s="1"/>
      <c r="I528" s="1"/>
      <c r="J528" s="1"/>
      <c r="K528" s="1"/>
      <c r="L528" s="1"/>
      <c r="M528" s="62"/>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spans="1:38" ht="15.75" customHeight="1" x14ac:dyDescent="0.25">
      <c r="A529" s="1"/>
      <c r="B529" s="1"/>
      <c r="C529" s="1"/>
      <c r="D529" s="1"/>
      <c r="E529" s="1"/>
      <c r="F529" s="1"/>
      <c r="G529" s="1"/>
      <c r="H529" s="1"/>
      <c r="I529" s="1"/>
      <c r="J529" s="1"/>
      <c r="K529" s="1"/>
      <c r="L529" s="1"/>
      <c r="M529" s="62"/>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spans="1:38" ht="15.75" customHeight="1" x14ac:dyDescent="0.25">
      <c r="A530" s="1"/>
      <c r="B530" s="1"/>
      <c r="C530" s="1"/>
      <c r="D530" s="1"/>
      <c r="E530" s="1"/>
      <c r="F530" s="1"/>
      <c r="G530" s="1"/>
      <c r="H530" s="1"/>
      <c r="I530" s="1"/>
      <c r="J530" s="1"/>
      <c r="K530" s="1"/>
      <c r="L530" s="1"/>
      <c r="M530" s="62"/>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spans="1:38" ht="15.75" customHeight="1" x14ac:dyDescent="0.25">
      <c r="A531" s="1"/>
      <c r="B531" s="1"/>
      <c r="C531" s="1"/>
      <c r="D531" s="1"/>
      <c r="E531" s="1"/>
      <c r="F531" s="1"/>
      <c r="G531" s="1"/>
      <c r="H531" s="1"/>
      <c r="I531" s="1"/>
      <c r="J531" s="1"/>
      <c r="K531" s="1"/>
      <c r="L531" s="1"/>
      <c r="M531" s="62"/>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spans="1:38" ht="15.75" customHeight="1" x14ac:dyDescent="0.25">
      <c r="A532" s="1"/>
      <c r="B532" s="1"/>
      <c r="C532" s="1"/>
      <c r="D532" s="1"/>
      <c r="E532" s="1"/>
      <c r="F532" s="1"/>
      <c r="G532" s="1"/>
      <c r="H532" s="1"/>
      <c r="I532" s="1"/>
      <c r="J532" s="1"/>
      <c r="K532" s="1"/>
      <c r="L532" s="1"/>
      <c r="M532" s="62"/>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spans="1:38" ht="15.75" customHeight="1" x14ac:dyDescent="0.25">
      <c r="A533" s="1"/>
      <c r="B533" s="1"/>
      <c r="C533" s="1"/>
      <c r="D533" s="1"/>
      <c r="E533" s="1"/>
      <c r="F533" s="1"/>
      <c r="G533" s="1"/>
      <c r="H533" s="1"/>
      <c r="I533" s="1"/>
      <c r="J533" s="1"/>
      <c r="K533" s="1"/>
      <c r="L533" s="1"/>
      <c r="M533" s="62"/>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spans="1:38" ht="15.75" customHeight="1" x14ac:dyDescent="0.25">
      <c r="A534" s="1"/>
      <c r="B534" s="1"/>
      <c r="C534" s="1"/>
      <c r="D534" s="1"/>
      <c r="E534" s="1"/>
      <c r="F534" s="1"/>
      <c r="G534" s="1"/>
      <c r="H534" s="1"/>
      <c r="I534" s="1"/>
      <c r="J534" s="1"/>
      <c r="K534" s="1"/>
      <c r="L534" s="1"/>
      <c r="M534" s="62"/>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spans="1:38" ht="15.75" customHeight="1" x14ac:dyDescent="0.25">
      <c r="A535" s="1"/>
      <c r="B535" s="1"/>
      <c r="C535" s="1"/>
      <c r="D535" s="1"/>
      <c r="E535" s="1"/>
      <c r="F535" s="1"/>
      <c r="G535" s="1"/>
      <c r="H535" s="1"/>
      <c r="I535" s="1"/>
      <c r="J535" s="1"/>
      <c r="K535" s="1"/>
      <c r="L535" s="1"/>
      <c r="M535" s="62"/>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spans="1:38" ht="15.75" customHeight="1" x14ac:dyDescent="0.25">
      <c r="A536" s="1"/>
      <c r="B536" s="1"/>
      <c r="C536" s="1"/>
      <c r="D536" s="1"/>
      <c r="E536" s="1"/>
      <c r="F536" s="1"/>
      <c r="G536" s="1"/>
      <c r="H536" s="1"/>
      <c r="I536" s="1"/>
      <c r="J536" s="1"/>
      <c r="K536" s="1"/>
      <c r="L536" s="1"/>
      <c r="M536" s="62"/>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spans="1:38" ht="15.75" customHeight="1" x14ac:dyDescent="0.25">
      <c r="A537" s="1"/>
      <c r="B537" s="1"/>
      <c r="C537" s="1"/>
      <c r="D537" s="1"/>
      <c r="E537" s="1"/>
      <c r="F537" s="1"/>
      <c r="G537" s="1"/>
      <c r="H537" s="1"/>
      <c r="I537" s="1"/>
      <c r="J537" s="1"/>
      <c r="K537" s="1"/>
      <c r="L537" s="1"/>
      <c r="M537" s="62"/>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spans="1:38" ht="15.75" customHeight="1" x14ac:dyDescent="0.25">
      <c r="A538" s="1"/>
      <c r="B538" s="1"/>
      <c r="C538" s="1"/>
      <c r="D538" s="1"/>
      <c r="E538" s="1"/>
      <c r="F538" s="1"/>
      <c r="G538" s="1"/>
      <c r="H538" s="1"/>
      <c r="I538" s="1"/>
      <c r="J538" s="1"/>
      <c r="K538" s="1"/>
      <c r="L538" s="1"/>
      <c r="M538" s="62"/>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spans="1:38" ht="15.75" customHeight="1" x14ac:dyDescent="0.25">
      <c r="A539" s="1"/>
      <c r="B539" s="1"/>
      <c r="C539" s="1"/>
      <c r="D539" s="1"/>
      <c r="E539" s="1"/>
      <c r="F539" s="1"/>
      <c r="G539" s="1"/>
      <c r="H539" s="1"/>
      <c r="I539" s="1"/>
      <c r="J539" s="1"/>
      <c r="K539" s="1"/>
      <c r="L539" s="1"/>
      <c r="M539" s="62"/>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spans="1:38" ht="15.75" customHeight="1" x14ac:dyDescent="0.25">
      <c r="A540" s="1"/>
      <c r="B540" s="1"/>
      <c r="C540" s="1"/>
      <c r="D540" s="1"/>
      <c r="E540" s="1"/>
      <c r="F540" s="1"/>
      <c r="G540" s="1"/>
      <c r="H540" s="1"/>
      <c r="I540" s="1"/>
      <c r="J540" s="1"/>
      <c r="K540" s="1"/>
      <c r="L540" s="1"/>
      <c r="M540" s="62"/>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spans="1:38" ht="15.75" customHeight="1" x14ac:dyDescent="0.25">
      <c r="A541" s="1"/>
      <c r="B541" s="1"/>
      <c r="C541" s="1"/>
      <c r="D541" s="1"/>
      <c r="E541" s="1"/>
      <c r="F541" s="1"/>
      <c r="G541" s="1"/>
      <c r="H541" s="1"/>
      <c r="I541" s="1"/>
      <c r="J541" s="1"/>
      <c r="K541" s="1"/>
      <c r="L541" s="1"/>
      <c r="M541" s="62"/>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spans="1:38" ht="15.75" customHeight="1" x14ac:dyDescent="0.25">
      <c r="A542" s="1"/>
      <c r="B542" s="1"/>
      <c r="C542" s="1"/>
      <c r="D542" s="1"/>
      <c r="E542" s="1"/>
      <c r="F542" s="1"/>
      <c r="G542" s="1"/>
      <c r="H542" s="1"/>
      <c r="I542" s="1"/>
      <c r="J542" s="1"/>
      <c r="K542" s="1"/>
      <c r="L542" s="1"/>
      <c r="M542" s="62"/>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spans="1:38" ht="15.75" customHeight="1" x14ac:dyDescent="0.25">
      <c r="A543" s="1"/>
      <c r="B543" s="1"/>
      <c r="C543" s="1"/>
      <c r="D543" s="1"/>
      <c r="E543" s="1"/>
      <c r="F543" s="1"/>
      <c r="G543" s="1"/>
      <c r="H543" s="1"/>
      <c r="I543" s="1"/>
      <c r="J543" s="1"/>
      <c r="K543" s="1"/>
      <c r="L543" s="1"/>
      <c r="M543" s="62"/>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spans="1:38" ht="15.75" customHeight="1" x14ac:dyDescent="0.25">
      <c r="A544" s="1"/>
      <c r="B544" s="1"/>
      <c r="C544" s="1"/>
      <c r="D544" s="1"/>
      <c r="E544" s="1"/>
      <c r="F544" s="1"/>
      <c r="G544" s="1"/>
      <c r="H544" s="1"/>
      <c r="I544" s="1"/>
      <c r="J544" s="1"/>
      <c r="K544" s="1"/>
      <c r="L544" s="1"/>
      <c r="M544" s="62"/>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spans="1:38" ht="15.75" customHeight="1" x14ac:dyDescent="0.25">
      <c r="A545" s="1"/>
      <c r="B545" s="1"/>
      <c r="C545" s="1"/>
      <c r="D545" s="1"/>
      <c r="E545" s="1"/>
      <c r="F545" s="1"/>
      <c r="G545" s="1"/>
      <c r="H545" s="1"/>
      <c r="I545" s="1"/>
      <c r="J545" s="1"/>
      <c r="K545" s="1"/>
      <c r="L545" s="1"/>
      <c r="M545" s="62"/>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spans="1:38" ht="15.75" customHeight="1" x14ac:dyDescent="0.25">
      <c r="A546" s="1"/>
      <c r="B546" s="1"/>
      <c r="C546" s="1"/>
      <c r="D546" s="1"/>
      <c r="E546" s="1"/>
      <c r="F546" s="1"/>
      <c r="G546" s="1"/>
      <c r="H546" s="1"/>
      <c r="I546" s="1"/>
      <c r="J546" s="1"/>
      <c r="K546" s="1"/>
      <c r="L546" s="1"/>
      <c r="M546" s="62"/>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spans="1:38" ht="15.75" customHeight="1" x14ac:dyDescent="0.25">
      <c r="A547" s="1"/>
      <c r="B547" s="1"/>
      <c r="C547" s="1"/>
      <c r="D547" s="1"/>
      <c r="E547" s="1"/>
      <c r="F547" s="1"/>
      <c r="G547" s="1"/>
      <c r="H547" s="1"/>
      <c r="I547" s="1"/>
      <c r="J547" s="1"/>
      <c r="K547" s="1"/>
      <c r="L547" s="1"/>
      <c r="M547" s="62"/>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spans="1:38" ht="15.75" customHeight="1" x14ac:dyDescent="0.25">
      <c r="A548" s="1"/>
      <c r="B548" s="1"/>
      <c r="C548" s="1"/>
      <c r="D548" s="1"/>
      <c r="E548" s="1"/>
      <c r="F548" s="1"/>
      <c r="G548" s="1"/>
      <c r="H548" s="1"/>
      <c r="I548" s="1"/>
      <c r="J548" s="1"/>
      <c r="K548" s="1"/>
      <c r="L548" s="1"/>
      <c r="M548" s="62"/>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spans="1:38" ht="15.75" customHeight="1" x14ac:dyDescent="0.25">
      <c r="A549" s="1"/>
      <c r="B549" s="1"/>
      <c r="C549" s="1"/>
      <c r="D549" s="1"/>
      <c r="E549" s="1"/>
      <c r="F549" s="1"/>
      <c r="G549" s="1"/>
      <c r="H549" s="1"/>
      <c r="I549" s="1"/>
      <c r="J549" s="1"/>
      <c r="K549" s="1"/>
      <c r="L549" s="1"/>
      <c r="M549" s="62"/>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spans="1:38" ht="15.75" customHeight="1" x14ac:dyDescent="0.25">
      <c r="A550" s="1"/>
      <c r="B550" s="1"/>
      <c r="C550" s="1"/>
      <c r="D550" s="1"/>
      <c r="E550" s="1"/>
      <c r="F550" s="1"/>
      <c r="G550" s="1"/>
      <c r="H550" s="1"/>
      <c r="I550" s="1"/>
      <c r="J550" s="1"/>
      <c r="K550" s="1"/>
      <c r="L550" s="1"/>
      <c r="M550" s="62"/>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spans="1:38" ht="15.75" customHeight="1" x14ac:dyDescent="0.25">
      <c r="A551" s="1"/>
      <c r="B551" s="1"/>
      <c r="C551" s="1"/>
      <c r="D551" s="1"/>
      <c r="E551" s="1"/>
      <c r="F551" s="1"/>
      <c r="G551" s="1"/>
      <c r="H551" s="1"/>
      <c r="I551" s="1"/>
      <c r="J551" s="1"/>
      <c r="K551" s="1"/>
      <c r="L551" s="1"/>
      <c r="M551" s="62"/>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spans="1:38" ht="15.75" customHeight="1" x14ac:dyDescent="0.25">
      <c r="A552" s="1"/>
      <c r="B552" s="1"/>
      <c r="C552" s="1"/>
      <c r="D552" s="1"/>
      <c r="E552" s="1"/>
      <c r="F552" s="1"/>
      <c r="G552" s="1"/>
      <c r="H552" s="1"/>
      <c r="I552" s="1"/>
      <c r="J552" s="1"/>
      <c r="K552" s="1"/>
      <c r="L552" s="1"/>
      <c r="M552" s="62"/>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spans="1:38" ht="15.75" customHeight="1" x14ac:dyDescent="0.25">
      <c r="A553" s="1"/>
      <c r="B553" s="1"/>
      <c r="C553" s="1"/>
      <c r="D553" s="1"/>
      <c r="E553" s="1"/>
      <c r="F553" s="1"/>
      <c r="G553" s="1"/>
      <c r="H553" s="1"/>
      <c r="I553" s="1"/>
      <c r="J553" s="1"/>
      <c r="K553" s="1"/>
      <c r="L553" s="1"/>
      <c r="M553" s="62"/>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spans="1:38" ht="15.75" customHeight="1" x14ac:dyDescent="0.25">
      <c r="A554" s="1"/>
      <c r="B554" s="1"/>
      <c r="C554" s="1"/>
      <c r="D554" s="1"/>
      <c r="E554" s="1"/>
      <c r="F554" s="1"/>
      <c r="G554" s="1"/>
      <c r="H554" s="1"/>
      <c r="I554" s="1"/>
      <c r="J554" s="1"/>
      <c r="K554" s="1"/>
      <c r="L554" s="1"/>
      <c r="M554" s="62"/>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spans="1:38" ht="15.75" customHeight="1" x14ac:dyDescent="0.25">
      <c r="A555" s="1"/>
      <c r="B555" s="1"/>
      <c r="C555" s="1"/>
      <c r="D555" s="1"/>
      <c r="E555" s="1"/>
      <c r="F555" s="1"/>
      <c r="G555" s="1"/>
      <c r="H555" s="1"/>
      <c r="I555" s="1"/>
      <c r="J555" s="1"/>
      <c r="K555" s="1"/>
      <c r="L555" s="1"/>
      <c r="M555" s="62"/>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38" ht="15.75" customHeight="1" x14ac:dyDescent="0.25">
      <c r="A556" s="1"/>
      <c r="B556" s="1"/>
      <c r="C556" s="1"/>
      <c r="D556" s="1"/>
      <c r="E556" s="1"/>
      <c r="F556" s="1"/>
      <c r="G556" s="1"/>
      <c r="H556" s="1"/>
      <c r="I556" s="1"/>
      <c r="J556" s="1"/>
      <c r="K556" s="1"/>
      <c r="L556" s="1"/>
      <c r="M556" s="62"/>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spans="1:38" ht="15.75" customHeight="1" x14ac:dyDescent="0.25">
      <c r="A557" s="1"/>
      <c r="B557" s="1"/>
      <c r="C557" s="1"/>
      <c r="D557" s="1"/>
      <c r="E557" s="1"/>
      <c r="F557" s="1"/>
      <c r="G557" s="1"/>
      <c r="H557" s="1"/>
      <c r="I557" s="1"/>
      <c r="J557" s="1"/>
      <c r="K557" s="1"/>
      <c r="L557" s="1"/>
      <c r="M557" s="62"/>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spans="1:38" ht="15.75" customHeight="1" x14ac:dyDescent="0.25">
      <c r="A558" s="1"/>
      <c r="B558" s="1"/>
      <c r="C558" s="1"/>
      <c r="D558" s="1"/>
      <c r="E558" s="1"/>
      <c r="F558" s="1"/>
      <c r="G558" s="1"/>
      <c r="H558" s="1"/>
      <c r="I558" s="1"/>
      <c r="J558" s="1"/>
      <c r="K558" s="1"/>
      <c r="L558" s="1"/>
      <c r="M558" s="62"/>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spans="1:38" ht="15.75" customHeight="1" x14ac:dyDescent="0.25">
      <c r="A559" s="1"/>
      <c r="B559" s="1"/>
      <c r="C559" s="1"/>
      <c r="D559" s="1"/>
      <c r="E559" s="1"/>
      <c r="F559" s="1"/>
      <c r="G559" s="1"/>
      <c r="H559" s="1"/>
      <c r="I559" s="1"/>
      <c r="J559" s="1"/>
      <c r="K559" s="1"/>
      <c r="L559" s="1"/>
      <c r="M559" s="62"/>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spans="1:38" ht="15.75" customHeight="1" x14ac:dyDescent="0.25">
      <c r="A560" s="1"/>
      <c r="B560" s="1"/>
      <c r="C560" s="1"/>
      <c r="D560" s="1"/>
      <c r="E560" s="1"/>
      <c r="F560" s="1"/>
      <c r="G560" s="1"/>
      <c r="H560" s="1"/>
      <c r="I560" s="1"/>
      <c r="J560" s="1"/>
      <c r="K560" s="1"/>
      <c r="L560" s="1"/>
      <c r="M560" s="62"/>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spans="1:38" ht="15.75" customHeight="1" x14ac:dyDescent="0.25">
      <c r="A561" s="1"/>
      <c r="B561" s="1"/>
      <c r="C561" s="1"/>
      <c r="D561" s="1"/>
      <c r="E561" s="1"/>
      <c r="F561" s="1"/>
      <c r="G561" s="1"/>
      <c r="H561" s="1"/>
      <c r="I561" s="1"/>
      <c r="J561" s="1"/>
      <c r="K561" s="1"/>
      <c r="L561" s="1"/>
      <c r="M561" s="62"/>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spans="1:38" ht="15.75" customHeight="1" x14ac:dyDescent="0.25">
      <c r="A562" s="1"/>
      <c r="B562" s="1"/>
      <c r="C562" s="1"/>
      <c r="D562" s="1"/>
      <c r="E562" s="1"/>
      <c r="F562" s="1"/>
      <c r="G562" s="1"/>
      <c r="H562" s="1"/>
      <c r="I562" s="1"/>
      <c r="J562" s="1"/>
      <c r="K562" s="1"/>
      <c r="L562" s="1"/>
      <c r="M562" s="62"/>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spans="1:38" ht="15.75" customHeight="1" x14ac:dyDescent="0.25">
      <c r="A563" s="1"/>
      <c r="B563" s="1"/>
      <c r="C563" s="1"/>
      <c r="D563" s="1"/>
      <c r="E563" s="1"/>
      <c r="F563" s="1"/>
      <c r="G563" s="1"/>
      <c r="H563" s="1"/>
      <c r="I563" s="1"/>
      <c r="J563" s="1"/>
      <c r="K563" s="1"/>
      <c r="L563" s="1"/>
      <c r="M563" s="62"/>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spans="1:38" ht="15.75" customHeight="1" x14ac:dyDescent="0.25">
      <c r="A564" s="1"/>
      <c r="B564" s="1"/>
      <c r="C564" s="1"/>
      <c r="D564" s="1"/>
      <c r="E564" s="1"/>
      <c r="F564" s="1"/>
      <c r="G564" s="1"/>
      <c r="H564" s="1"/>
      <c r="I564" s="1"/>
      <c r="J564" s="1"/>
      <c r="K564" s="1"/>
      <c r="L564" s="1"/>
      <c r="M564" s="62"/>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spans="1:38" ht="15.75" customHeight="1" x14ac:dyDescent="0.25">
      <c r="A565" s="1"/>
      <c r="B565" s="1"/>
      <c r="C565" s="1"/>
      <c r="D565" s="1"/>
      <c r="E565" s="1"/>
      <c r="F565" s="1"/>
      <c r="G565" s="1"/>
      <c r="H565" s="1"/>
      <c r="I565" s="1"/>
      <c r="J565" s="1"/>
      <c r="K565" s="1"/>
      <c r="L565" s="1"/>
      <c r="M565" s="62"/>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spans="1:38" ht="15.75" customHeight="1" x14ac:dyDescent="0.25">
      <c r="A566" s="1"/>
      <c r="B566" s="1"/>
      <c r="C566" s="1"/>
      <c r="D566" s="1"/>
      <c r="E566" s="1"/>
      <c r="F566" s="1"/>
      <c r="G566" s="1"/>
      <c r="H566" s="1"/>
      <c r="I566" s="1"/>
      <c r="J566" s="1"/>
      <c r="K566" s="1"/>
      <c r="L566" s="1"/>
      <c r="M566" s="62"/>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spans="1:38" ht="15.75" customHeight="1" x14ac:dyDescent="0.25">
      <c r="A567" s="1"/>
      <c r="B567" s="1"/>
      <c r="C567" s="1"/>
      <c r="D567" s="1"/>
      <c r="E567" s="1"/>
      <c r="F567" s="1"/>
      <c r="G567" s="1"/>
      <c r="H567" s="1"/>
      <c r="I567" s="1"/>
      <c r="J567" s="1"/>
      <c r="K567" s="1"/>
      <c r="L567" s="1"/>
      <c r="M567" s="62"/>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spans="1:38" ht="15.75" customHeight="1" x14ac:dyDescent="0.25">
      <c r="A568" s="1"/>
      <c r="B568" s="1"/>
      <c r="C568" s="1"/>
      <c r="D568" s="1"/>
      <c r="E568" s="1"/>
      <c r="F568" s="1"/>
      <c r="G568" s="1"/>
      <c r="H568" s="1"/>
      <c r="I568" s="1"/>
      <c r="J568" s="1"/>
      <c r="K568" s="1"/>
      <c r="L568" s="1"/>
      <c r="M568" s="62"/>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spans="1:38" ht="15.75" customHeight="1" x14ac:dyDescent="0.25">
      <c r="A569" s="1"/>
      <c r="B569" s="1"/>
      <c r="C569" s="1"/>
      <c r="D569" s="1"/>
      <c r="E569" s="1"/>
      <c r="F569" s="1"/>
      <c r="G569" s="1"/>
      <c r="H569" s="1"/>
      <c r="I569" s="1"/>
      <c r="J569" s="1"/>
      <c r="K569" s="1"/>
      <c r="L569" s="1"/>
      <c r="M569" s="62"/>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spans="1:38" ht="15.75" customHeight="1" x14ac:dyDescent="0.25">
      <c r="A570" s="1"/>
      <c r="B570" s="1"/>
      <c r="C570" s="1"/>
      <c r="D570" s="1"/>
      <c r="E570" s="1"/>
      <c r="F570" s="1"/>
      <c r="G570" s="1"/>
      <c r="H570" s="1"/>
      <c r="I570" s="1"/>
      <c r="J570" s="1"/>
      <c r="K570" s="1"/>
      <c r="L570" s="1"/>
      <c r="M570" s="62"/>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spans="1:38" ht="15.75" customHeight="1" x14ac:dyDescent="0.25">
      <c r="A571" s="1"/>
      <c r="B571" s="1"/>
      <c r="C571" s="1"/>
      <c r="D571" s="1"/>
      <c r="E571" s="1"/>
      <c r="F571" s="1"/>
      <c r="G571" s="1"/>
      <c r="H571" s="1"/>
      <c r="I571" s="1"/>
      <c r="J571" s="1"/>
      <c r="K571" s="1"/>
      <c r="L571" s="1"/>
      <c r="M571" s="62"/>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spans="1:38" ht="15.75" customHeight="1" x14ac:dyDescent="0.25">
      <c r="A572" s="1"/>
      <c r="B572" s="1"/>
      <c r="C572" s="1"/>
      <c r="D572" s="1"/>
      <c r="E572" s="1"/>
      <c r="F572" s="1"/>
      <c r="G572" s="1"/>
      <c r="H572" s="1"/>
      <c r="I572" s="1"/>
      <c r="J572" s="1"/>
      <c r="K572" s="1"/>
      <c r="L572" s="1"/>
      <c r="M572" s="62"/>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spans="1:38" ht="15.75" customHeight="1" x14ac:dyDescent="0.25">
      <c r="A573" s="1"/>
      <c r="B573" s="1"/>
      <c r="C573" s="1"/>
      <c r="D573" s="1"/>
      <c r="E573" s="1"/>
      <c r="F573" s="1"/>
      <c r="G573" s="1"/>
      <c r="H573" s="1"/>
      <c r="I573" s="1"/>
      <c r="J573" s="1"/>
      <c r="K573" s="1"/>
      <c r="L573" s="1"/>
      <c r="M573" s="62"/>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spans="1:38" ht="15.75" customHeight="1" x14ac:dyDescent="0.25">
      <c r="A574" s="1"/>
      <c r="B574" s="1"/>
      <c r="C574" s="1"/>
      <c r="D574" s="1"/>
      <c r="E574" s="1"/>
      <c r="F574" s="1"/>
      <c r="G574" s="1"/>
      <c r="H574" s="1"/>
      <c r="I574" s="1"/>
      <c r="J574" s="1"/>
      <c r="K574" s="1"/>
      <c r="L574" s="1"/>
      <c r="M574" s="62"/>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spans="1:38" ht="15.75" customHeight="1" x14ac:dyDescent="0.25">
      <c r="A575" s="1"/>
      <c r="B575" s="1"/>
      <c r="C575" s="1"/>
      <c r="D575" s="1"/>
      <c r="E575" s="1"/>
      <c r="F575" s="1"/>
      <c r="G575" s="1"/>
      <c r="H575" s="1"/>
      <c r="I575" s="1"/>
      <c r="J575" s="1"/>
      <c r="K575" s="1"/>
      <c r="L575" s="1"/>
      <c r="M575" s="62"/>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spans="1:38" ht="15.75" customHeight="1" x14ac:dyDescent="0.25">
      <c r="A576" s="1"/>
      <c r="B576" s="1"/>
      <c r="C576" s="1"/>
      <c r="D576" s="1"/>
      <c r="E576" s="1"/>
      <c r="F576" s="1"/>
      <c r="G576" s="1"/>
      <c r="H576" s="1"/>
      <c r="I576" s="1"/>
      <c r="J576" s="1"/>
      <c r="K576" s="1"/>
      <c r="L576" s="1"/>
      <c r="M576" s="62"/>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spans="1:38" ht="15.75" customHeight="1" x14ac:dyDescent="0.25">
      <c r="A577" s="1"/>
      <c r="B577" s="1"/>
      <c r="C577" s="1"/>
      <c r="D577" s="1"/>
      <c r="E577" s="1"/>
      <c r="F577" s="1"/>
      <c r="G577" s="1"/>
      <c r="H577" s="1"/>
      <c r="I577" s="1"/>
      <c r="J577" s="1"/>
      <c r="K577" s="1"/>
      <c r="L577" s="1"/>
      <c r="M577" s="62"/>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spans="1:38" ht="15.75" customHeight="1" x14ac:dyDescent="0.25">
      <c r="A578" s="1"/>
      <c r="B578" s="1"/>
      <c r="C578" s="1"/>
      <c r="D578" s="1"/>
      <c r="E578" s="1"/>
      <c r="F578" s="1"/>
      <c r="G578" s="1"/>
      <c r="H578" s="1"/>
      <c r="I578" s="1"/>
      <c r="J578" s="1"/>
      <c r="K578" s="1"/>
      <c r="L578" s="1"/>
      <c r="M578" s="62"/>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spans="1:38" ht="15.75" customHeight="1" x14ac:dyDescent="0.25">
      <c r="A579" s="1"/>
      <c r="B579" s="1"/>
      <c r="C579" s="1"/>
      <c r="D579" s="1"/>
      <c r="E579" s="1"/>
      <c r="F579" s="1"/>
      <c r="G579" s="1"/>
      <c r="H579" s="1"/>
      <c r="I579" s="1"/>
      <c r="J579" s="1"/>
      <c r="K579" s="1"/>
      <c r="L579" s="1"/>
      <c r="M579" s="62"/>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spans="1:38" ht="15.75" customHeight="1" x14ac:dyDescent="0.25">
      <c r="A580" s="1"/>
      <c r="B580" s="1"/>
      <c r="C580" s="1"/>
      <c r="D580" s="1"/>
      <c r="E580" s="1"/>
      <c r="F580" s="1"/>
      <c r="G580" s="1"/>
      <c r="H580" s="1"/>
      <c r="I580" s="1"/>
      <c r="J580" s="1"/>
      <c r="K580" s="1"/>
      <c r="L580" s="1"/>
      <c r="M580" s="62"/>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spans="1:38" ht="15.75" customHeight="1" x14ac:dyDescent="0.25">
      <c r="A581" s="1"/>
      <c r="B581" s="1"/>
      <c r="C581" s="1"/>
      <c r="D581" s="1"/>
      <c r="E581" s="1"/>
      <c r="F581" s="1"/>
      <c r="G581" s="1"/>
      <c r="H581" s="1"/>
      <c r="I581" s="1"/>
      <c r="J581" s="1"/>
      <c r="K581" s="1"/>
      <c r="L581" s="1"/>
      <c r="M581" s="62"/>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spans="1:38" ht="15.75" customHeight="1" x14ac:dyDescent="0.25">
      <c r="A582" s="1"/>
      <c r="B582" s="1"/>
      <c r="C582" s="1"/>
      <c r="D582" s="1"/>
      <c r="E582" s="1"/>
      <c r="F582" s="1"/>
      <c r="G582" s="1"/>
      <c r="H582" s="1"/>
      <c r="I582" s="1"/>
      <c r="J582" s="1"/>
      <c r="K582" s="1"/>
      <c r="L582" s="1"/>
      <c r="M582" s="62"/>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spans="1:38" ht="15.75" customHeight="1" x14ac:dyDescent="0.25">
      <c r="A583" s="1"/>
      <c r="B583" s="1"/>
      <c r="C583" s="1"/>
      <c r="D583" s="1"/>
      <c r="E583" s="1"/>
      <c r="F583" s="1"/>
      <c r="G583" s="1"/>
      <c r="H583" s="1"/>
      <c r="I583" s="1"/>
      <c r="J583" s="1"/>
      <c r="K583" s="1"/>
      <c r="L583" s="1"/>
      <c r="M583" s="62"/>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spans="1:38" ht="15.75" customHeight="1" x14ac:dyDescent="0.25">
      <c r="A584" s="1"/>
      <c r="B584" s="1"/>
      <c r="C584" s="1"/>
      <c r="D584" s="1"/>
      <c r="E584" s="1"/>
      <c r="F584" s="1"/>
      <c r="G584" s="1"/>
      <c r="H584" s="1"/>
      <c r="I584" s="1"/>
      <c r="J584" s="1"/>
      <c r="K584" s="1"/>
      <c r="L584" s="1"/>
      <c r="M584" s="62"/>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spans="1:38" ht="15.75" customHeight="1" x14ac:dyDescent="0.25">
      <c r="A585" s="1"/>
      <c r="B585" s="1"/>
      <c r="C585" s="1"/>
      <c r="D585" s="1"/>
      <c r="E585" s="1"/>
      <c r="F585" s="1"/>
      <c r="G585" s="1"/>
      <c r="H585" s="1"/>
      <c r="I585" s="1"/>
      <c r="J585" s="1"/>
      <c r="K585" s="1"/>
      <c r="L585" s="1"/>
      <c r="M585" s="62"/>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spans="1:38" ht="15.75" customHeight="1" x14ac:dyDescent="0.25">
      <c r="A586" s="1"/>
      <c r="B586" s="1"/>
      <c r="C586" s="1"/>
      <c r="D586" s="1"/>
      <c r="E586" s="1"/>
      <c r="F586" s="1"/>
      <c r="G586" s="1"/>
      <c r="H586" s="1"/>
      <c r="I586" s="1"/>
      <c r="J586" s="1"/>
      <c r="K586" s="1"/>
      <c r="L586" s="1"/>
      <c r="M586" s="62"/>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spans="1:38" ht="15.75" customHeight="1" x14ac:dyDescent="0.25">
      <c r="A587" s="1"/>
      <c r="B587" s="1"/>
      <c r="C587" s="1"/>
      <c r="D587" s="1"/>
      <c r="E587" s="1"/>
      <c r="F587" s="1"/>
      <c r="G587" s="1"/>
      <c r="H587" s="1"/>
      <c r="I587" s="1"/>
      <c r="J587" s="1"/>
      <c r="K587" s="1"/>
      <c r="L587" s="1"/>
      <c r="M587" s="62"/>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spans="1:38" ht="15.75" customHeight="1" x14ac:dyDescent="0.25">
      <c r="A588" s="1"/>
      <c r="B588" s="1"/>
      <c r="C588" s="1"/>
      <c r="D588" s="1"/>
      <c r="E588" s="1"/>
      <c r="F588" s="1"/>
      <c r="G588" s="1"/>
      <c r="H588" s="1"/>
      <c r="I588" s="1"/>
      <c r="J588" s="1"/>
      <c r="K588" s="1"/>
      <c r="L588" s="1"/>
      <c r="M588" s="62"/>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spans="1:38" ht="15.75" customHeight="1" x14ac:dyDescent="0.25">
      <c r="A589" s="1"/>
      <c r="B589" s="1"/>
      <c r="C589" s="1"/>
      <c r="D589" s="1"/>
      <c r="E589" s="1"/>
      <c r="F589" s="1"/>
      <c r="G589" s="1"/>
      <c r="H589" s="1"/>
      <c r="I589" s="1"/>
      <c r="J589" s="1"/>
      <c r="K589" s="1"/>
      <c r="L589" s="1"/>
      <c r="M589" s="62"/>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spans="1:38" ht="15.75" customHeight="1" x14ac:dyDescent="0.25">
      <c r="A590" s="1"/>
      <c r="B590" s="1"/>
      <c r="C590" s="1"/>
      <c r="D590" s="1"/>
      <c r="E590" s="1"/>
      <c r="F590" s="1"/>
      <c r="G590" s="1"/>
      <c r="H590" s="1"/>
      <c r="I590" s="1"/>
      <c r="J590" s="1"/>
      <c r="K590" s="1"/>
      <c r="L590" s="1"/>
      <c r="M590" s="62"/>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spans="1:38" ht="15.75" customHeight="1" x14ac:dyDescent="0.25">
      <c r="A591" s="1"/>
      <c r="B591" s="1"/>
      <c r="C591" s="1"/>
      <c r="D591" s="1"/>
      <c r="E591" s="1"/>
      <c r="F591" s="1"/>
      <c r="G591" s="1"/>
      <c r="H591" s="1"/>
      <c r="I591" s="1"/>
      <c r="J591" s="1"/>
      <c r="K591" s="1"/>
      <c r="L591" s="1"/>
      <c r="M591" s="62"/>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spans="1:38" ht="15.75" customHeight="1" x14ac:dyDescent="0.25">
      <c r="A592" s="1"/>
      <c r="B592" s="1"/>
      <c r="C592" s="1"/>
      <c r="D592" s="1"/>
      <c r="E592" s="1"/>
      <c r="F592" s="1"/>
      <c r="G592" s="1"/>
      <c r="H592" s="1"/>
      <c r="I592" s="1"/>
      <c r="J592" s="1"/>
      <c r="K592" s="1"/>
      <c r="L592" s="1"/>
      <c r="M592" s="62"/>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spans="1:38" ht="15.75" customHeight="1" x14ac:dyDescent="0.25">
      <c r="A593" s="1"/>
      <c r="B593" s="1"/>
      <c r="C593" s="1"/>
      <c r="D593" s="1"/>
      <c r="E593" s="1"/>
      <c r="F593" s="1"/>
      <c r="G593" s="1"/>
      <c r="H593" s="1"/>
      <c r="I593" s="1"/>
      <c r="J593" s="1"/>
      <c r="K593" s="1"/>
      <c r="L593" s="1"/>
      <c r="M593" s="62"/>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spans="1:38" ht="15.75" customHeight="1" x14ac:dyDescent="0.25">
      <c r="A594" s="1"/>
      <c r="B594" s="1"/>
      <c r="C594" s="1"/>
      <c r="D594" s="1"/>
      <c r="E594" s="1"/>
      <c r="F594" s="1"/>
      <c r="G594" s="1"/>
      <c r="H594" s="1"/>
      <c r="I594" s="1"/>
      <c r="J594" s="1"/>
      <c r="K594" s="1"/>
      <c r="L594" s="1"/>
      <c r="M594" s="62"/>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spans="1:38" ht="15.75" customHeight="1" x14ac:dyDescent="0.25">
      <c r="A595" s="1"/>
      <c r="B595" s="1"/>
      <c r="C595" s="1"/>
      <c r="D595" s="1"/>
      <c r="E595" s="1"/>
      <c r="F595" s="1"/>
      <c r="G595" s="1"/>
      <c r="H595" s="1"/>
      <c r="I595" s="1"/>
      <c r="J595" s="1"/>
      <c r="K595" s="1"/>
      <c r="L595" s="1"/>
      <c r="M595" s="62"/>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spans="1:38" ht="15.75" customHeight="1" x14ac:dyDescent="0.25">
      <c r="A596" s="1"/>
      <c r="B596" s="1"/>
      <c r="C596" s="1"/>
      <c r="D596" s="1"/>
      <c r="E596" s="1"/>
      <c r="F596" s="1"/>
      <c r="G596" s="1"/>
      <c r="H596" s="1"/>
      <c r="I596" s="1"/>
      <c r="J596" s="1"/>
      <c r="K596" s="1"/>
      <c r="L596" s="1"/>
      <c r="M596" s="62"/>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spans="1:38" ht="15.75" customHeight="1" x14ac:dyDescent="0.25">
      <c r="A597" s="1"/>
      <c r="B597" s="1"/>
      <c r="C597" s="1"/>
      <c r="D597" s="1"/>
      <c r="E597" s="1"/>
      <c r="F597" s="1"/>
      <c r="G597" s="1"/>
      <c r="H597" s="1"/>
      <c r="I597" s="1"/>
      <c r="J597" s="1"/>
      <c r="K597" s="1"/>
      <c r="L597" s="1"/>
      <c r="M597" s="62"/>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spans="1:38" ht="15.75" customHeight="1" x14ac:dyDescent="0.25">
      <c r="A598" s="1"/>
      <c r="B598" s="1"/>
      <c r="C598" s="1"/>
      <c r="D598" s="1"/>
      <c r="E598" s="1"/>
      <c r="F598" s="1"/>
      <c r="G598" s="1"/>
      <c r="H598" s="1"/>
      <c r="I598" s="1"/>
      <c r="J598" s="1"/>
      <c r="K598" s="1"/>
      <c r="L598" s="1"/>
      <c r="M598" s="62"/>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spans="1:38" ht="15.75" customHeight="1" x14ac:dyDescent="0.25">
      <c r="A599" s="1"/>
      <c r="B599" s="1"/>
      <c r="C599" s="1"/>
      <c r="D599" s="1"/>
      <c r="E599" s="1"/>
      <c r="F599" s="1"/>
      <c r="G599" s="1"/>
      <c r="H599" s="1"/>
      <c r="I599" s="1"/>
      <c r="J599" s="1"/>
      <c r="K599" s="1"/>
      <c r="L599" s="1"/>
      <c r="M599" s="62"/>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spans="1:38" ht="15.75" customHeight="1" x14ac:dyDescent="0.25">
      <c r="A600" s="1"/>
      <c r="B600" s="1"/>
      <c r="C600" s="1"/>
      <c r="D600" s="1"/>
      <c r="E600" s="1"/>
      <c r="F600" s="1"/>
      <c r="G600" s="1"/>
      <c r="H600" s="1"/>
      <c r="I600" s="1"/>
      <c r="J600" s="1"/>
      <c r="K600" s="1"/>
      <c r="L600" s="1"/>
      <c r="M600" s="62"/>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spans="1:38" ht="15.75" customHeight="1" x14ac:dyDescent="0.25">
      <c r="A601" s="1"/>
      <c r="B601" s="1"/>
      <c r="C601" s="1"/>
      <c r="D601" s="1"/>
      <c r="E601" s="1"/>
      <c r="F601" s="1"/>
      <c r="G601" s="1"/>
      <c r="H601" s="1"/>
      <c r="I601" s="1"/>
      <c r="J601" s="1"/>
      <c r="K601" s="1"/>
      <c r="L601" s="1"/>
      <c r="M601" s="62"/>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spans="1:38" ht="15.75" customHeight="1" x14ac:dyDescent="0.25">
      <c r="A602" s="1"/>
      <c r="B602" s="1"/>
      <c r="C602" s="1"/>
      <c r="D602" s="1"/>
      <c r="E602" s="1"/>
      <c r="F602" s="1"/>
      <c r="G602" s="1"/>
      <c r="H602" s="1"/>
      <c r="I602" s="1"/>
      <c r="J602" s="1"/>
      <c r="K602" s="1"/>
      <c r="L602" s="1"/>
      <c r="M602" s="62"/>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spans="1:38" ht="15.75" customHeight="1" x14ac:dyDescent="0.25">
      <c r="A603" s="1"/>
      <c r="B603" s="1"/>
      <c r="C603" s="1"/>
      <c r="D603" s="1"/>
      <c r="E603" s="1"/>
      <c r="F603" s="1"/>
      <c r="G603" s="1"/>
      <c r="H603" s="1"/>
      <c r="I603" s="1"/>
      <c r="J603" s="1"/>
      <c r="K603" s="1"/>
      <c r="L603" s="1"/>
      <c r="M603" s="62"/>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spans="1:38" ht="15.75" customHeight="1" x14ac:dyDescent="0.25">
      <c r="A604" s="1"/>
      <c r="B604" s="1"/>
      <c r="C604" s="1"/>
      <c r="D604" s="1"/>
      <c r="E604" s="1"/>
      <c r="F604" s="1"/>
      <c r="G604" s="1"/>
      <c r="H604" s="1"/>
      <c r="I604" s="1"/>
      <c r="J604" s="1"/>
      <c r="K604" s="1"/>
      <c r="L604" s="1"/>
      <c r="M604" s="62"/>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spans="1:38" ht="15.75" customHeight="1" x14ac:dyDescent="0.25">
      <c r="A605" s="1"/>
      <c r="B605" s="1"/>
      <c r="C605" s="1"/>
      <c r="D605" s="1"/>
      <c r="E605" s="1"/>
      <c r="F605" s="1"/>
      <c r="G605" s="1"/>
      <c r="H605" s="1"/>
      <c r="I605" s="1"/>
      <c r="J605" s="1"/>
      <c r="K605" s="1"/>
      <c r="L605" s="1"/>
      <c r="M605" s="62"/>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spans="1:38" ht="15.75" customHeight="1" x14ac:dyDescent="0.25">
      <c r="A606" s="1"/>
      <c r="B606" s="1"/>
      <c r="C606" s="1"/>
      <c r="D606" s="1"/>
      <c r="E606" s="1"/>
      <c r="F606" s="1"/>
      <c r="G606" s="1"/>
      <c r="H606" s="1"/>
      <c r="I606" s="1"/>
      <c r="J606" s="1"/>
      <c r="K606" s="1"/>
      <c r="L606" s="1"/>
      <c r="M606" s="62"/>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spans="1:38" ht="15.75" customHeight="1" x14ac:dyDescent="0.25">
      <c r="A607" s="1"/>
      <c r="B607" s="1"/>
      <c r="C607" s="1"/>
      <c r="D607" s="1"/>
      <c r="E607" s="1"/>
      <c r="F607" s="1"/>
      <c r="G607" s="1"/>
      <c r="H607" s="1"/>
      <c r="I607" s="1"/>
      <c r="J607" s="1"/>
      <c r="K607" s="1"/>
      <c r="L607" s="1"/>
      <c r="M607" s="62"/>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spans="1:38" ht="15.75" customHeight="1" x14ac:dyDescent="0.25">
      <c r="A608" s="1"/>
      <c r="B608" s="1"/>
      <c r="C608" s="1"/>
      <c r="D608" s="1"/>
      <c r="E608" s="1"/>
      <c r="F608" s="1"/>
      <c r="G608" s="1"/>
      <c r="H608" s="1"/>
      <c r="I608" s="1"/>
      <c r="J608" s="1"/>
      <c r="K608" s="1"/>
      <c r="L608" s="1"/>
      <c r="M608" s="62"/>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spans="1:38" ht="15.75" customHeight="1" x14ac:dyDescent="0.25">
      <c r="A609" s="1"/>
      <c r="B609" s="1"/>
      <c r="C609" s="1"/>
      <c r="D609" s="1"/>
      <c r="E609" s="1"/>
      <c r="F609" s="1"/>
      <c r="G609" s="1"/>
      <c r="H609" s="1"/>
      <c r="I609" s="1"/>
      <c r="J609" s="1"/>
      <c r="K609" s="1"/>
      <c r="L609" s="1"/>
      <c r="M609" s="62"/>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spans="1:38" ht="15.75" customHeight="1" x14ac:dyDescent="0.25">
      <c r="A610" s="1"/>
      <c r="B610" s="1"/>
      <c r="C610" s="1"/>
      <c r="D610" s="1"/>
      <c r="E610" s="1"/>
      <c r="F610" s="1"/>
      <c r="G610" s="1"/>
      <c r="H610" s="1"/>
      <c r="I610" s="1"/>
      <c r="J610" s="1"/>
      <c r="K610" s="1"/>
      <c r="L610" s="1"/>
      <c r="M610" s="62"/>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spans="1:38" ht="15.75" customHeight="1" x14ac:dyDescent="0.25">
      <c r="A611" s="1"/>
      <c r="B611" s="1"/>
      <c r="C611" s="1"/>
      <c r="D611" s="1"/>
      <c r="E611" s="1"/>
      <c r="F611" s="1"/>
      <c r="G611" s="1"/>
      <c r="H611" s="1"/>
      <c r="I611" s="1"/>
      <c r="J611" s="1"/>
      <c r="K611" s="1"/>
      <c r="L611" s="1"/>
      <c r="M611" s="62"/>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spans="1:38" ht="15.75" customHeight="1" x14ac:dyDescent="0.25">
      <c r="A612" s="1"/>
      <c r="B612" s="1"/>
      <c r="C612" s="1"/>
      <c r="D612" s="1"/>
      <c r="E612" s="1"/>
      <c r="F612" s="1"/>
      <c r="G612" s="1"/>
      <c r="H612" s="1"/>
      <c r="I612" s="1"/>
      <c r="J612" s="1"/>
      <c r="K612" s="1"/>
      <c r="L612" s="1"/>
      <c r="M612" s="62"/>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spans="1:38" ht="15.75" customHeight="1" x14ac:dyDescent="0.25">
      <c r="A613" s="1"/>
      <c r="B613" s="1"/>
      <c r="C613" s="1"/>
      <c r="D613" s="1"/>
      <c r="E613" s="1"/>
      <c r="F613" s="1"/>
      <c r="G613" s="1"/>
      <c r="H613" s="1"/>
      <c r="I613" s="1"/>
      <c r="J613" s="1"/>
      <c r="K613" s="1"/>
      <c r="L613" s="1"/>
      <c r="M613" s="62"/>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spans="1:38" ht="15.75" customHeight="1" x14ac:dyDescent="0.25">
      <c r="A614" s="1"/>
      <c r="B614" s="1"/>
      <c r="C614" s="1"/>
      <c r="D614" s="1"/>
      <c r="E614" s="1"/>
      <c r="F614" s="1"/>
      <c r="G614" s="1"/>
      <c r="H614" s="1"/>
      <c r="I614" s="1"/>
      <c r="J614" s="1"/>
      <c r="K614" s="1"/>
      <c r="L614" s="1"/>
      <c r="M614" s="62"/>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spans="1:38" ht="15.75" customHeight="1" x14ac:dyDescent="0.25">
      <c r="A615" s="1"/>
      <c r="B615" s="1"/>
      <c r="C615" s="1"/>
      <c r="D615" s="1"/>
      <c r="E615" s="1"/>
      <c r="F615" s="1"/>
      <c r="G615" s="1"/>
      <c r="H615" s="1"/>
      <c r="I615" s="1"/>
      <c r="J615" s="1"/>
      <c r="K615" s="1"/>
      <c r="L615" s="1"/>
      <c r="M615" s="62"/>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spans="1:38" ht="15.75" customHeight="1" x14ac:dyDescent="0.25">
      <c r="A616" s="1"/>
      <c r="B616" s="1"/>
      <c r="C616" s="1"/>
      <c r="D616" s="1"/>
      <c r="E616" s="1"/>
      <c r="F616" s="1"/>
      <c r="G616" s="1"/>
      <c r="H616" s="1"/>
      <c r="I616" s="1"/>
      <c r="J616" s="1"/>
      <c r="K616" s="1"/>
      <c r="L616" s="1"/>
      <c r="M616" s="62"/>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spans="1:38" ht="15.75" customHeight="1" x14ac:dyDescent="0.25">
      <c r="A617" s="1"/>
      <c r="B617" s="1"/>
      <c r="C617" s="1"/>
      <c r="D617" s="1"/>
      <c r="E617" s="1"/>
      <c r="F617" s="1"/>
      <c r="G617" s="1"/>
      <c r="H617" s="1"/>
      <c r="I617" s="1"/>
      <c r="J617" s="1"/>
      <c r="K617" s="1"/>
      <c r="L617" s="1"/>
      <c r="M617" s="62"/>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spans="1:38" ht="15.75" customHeight="1" x14ac:dyDescent="0.25">
      <c r="A618" s="1"/>
      <c r="B618" s="1"/>
      <c r="C618" s="1"/>
      <c r="D618" s="1"/>
      <c r="E618" s="1"/>
      <c r="F618" s="1"/>
      <c r="G618" s="1"/>
      <c r="H618" s="1"/>
      <c r="I618" s="1"/>
      <c r="J618" s="1"/>
      <c r="K618" s="1"/>
      <c r="L618" s="1"/>
      <c r="M618" s="62"/>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spans="1:38" ht="15.75" customHeight="1" x14ac:dyDescent="0.25">
      <c r="A619" s="1"/>
      <c r="B619" s="1"/>
      <c r="C619" s="1"/>
      <c r="D619" s="1"/>
      <c r="E619" s="1"/>
      <c r="F619" s="1"/>
      <c r="G619" s="1"/>
      <c r="H619" s="1"/>
      <c r="I619" s="1"/>
      <c r="J619" s="1"/>
      <c r="K619" s="1"/>
      <c r="L619" s="1"/>
      <c r="M619" s="62"/>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spans="1:38" ht="15.75" customHeight="1" x14ac:dyDescent="0.25">
      <c r="A620" s="1"/>
      <c r="B620" s="1"/>
      <c r="C620" s="1"/>
      <c r="D620" s="1"/>
      <c r="E620" s="1"/>
      <c r="F620" s="1"/>
      <c r="G620" s="1"/>
      <c r="H620" s="1"/>
      <c r="I620" s="1"/>
      <c r="J620" s="1"/>
      <c r="K620" s="1"/>
      <c r="L620" s="1"/>
      <c r="M620" s="62"/>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spans="1:38" ht="15.75" customHeight="1" x14ac:dyDescent="0.25">
      <c r="A621" s="1"/>
      <c r="B621" s="1"/>
      <c r="C621" s="1"/>
      <c r="D621" s="1"/>
      <c r="E621" s="1"/>
      <c r="F621" s="1"/>
      <c r="G621" s="1"/>
      <c r="H621" s="1"/>
      <c r="I621" s="1"/>
      <c r="J621" s="1"/>
      <c r="K621" s="1"/>
      <c r="L621" s="1"/>
      <c r="M621" s="62"/>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spans="1:38" ht="15.75" customHeight="1" x14ac:dyDescent="0.25">
      <c r="A622" s="1"/>
      <c r="B622" s="1"/>
      <c r="C622" s="1"/>
      <c r="D622" s="1"/>
      <c r="E622" s="1"/>
      <c r="F622" s="1"/>
      <c r="G622" s="1"/>
      <c r="H622" s="1"/>
      <c r="I622" s="1"/>
      <c r="J622" s="1"/>
      <c r="K622" s="1"/>
      <c r="L622" s="1"/>
      <c r="M622" s="62"/>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spans="1:38" ht="15.75" customHeight="1" x14ac:dyDescent="0.25">
      <c r="A623" s="1"/>
      <c r="B623" s="1"/>
      <c r="C623" s="1"/>
      <c r="D623" s="1"/>
      <c r="E623" s="1"/>
      <c r="F623" s="1"/>
      <c r="G623" s="1"/>
      <c r="H623" s="1"/>
      <c r="I623" s="1"/>
      <c r="J623" s="1"/>
      <c r="K623" s="1"/>
      <c r="L623" s="1"/>
      <c r="M623" s="62"/>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spans="1:38" ht="15.75" customHeight="1" x14ac:dyDescent="0.25">
      <c r="A624" s="1"/>
      <c r="B624" s="1"/>
      <c r="C624" s="1"/>
      <c r="D624" s="1"/>
      <c r="E624" s="1"/>
      <c r="F624" s="1"/>
      <c r="G624" s="1"/>
      <c r="H624" s="1"/>
      <c r="I624" s="1"/>
      <c r="J624" s="1"/>
      <c r="K624" s="1"/>
      <c r="L624" s="1"/>
      <c r="M624" s="62"/>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38" ht="15.75" customHeight="1" x14ac:dyDescent="0.25">
      <c r="A625" s="1"/>
      <c r="B625" s="1"/>
      <c r="C625" s="1"/>
      <c r="D625" s="1"/>
      <c r="E625" s="1"/>
      <c r="F625" s="1"/>
      <c r="G625" s="1"/>
      <c r="H625" s="1"/>
      <c r="I625" s="1"/>
      <c r="J625" s="1"/>
      <c r="K625" s="1"/>
      <c r="L625" s="1"/>
      <c r="M625" s="62"/>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spans="1:38" ht="15.75" customHeight="1" x14ac:dyDescent="0.25">
      <c r="A626" s="1"/>
      <c r="B626" s="1"/>
      <c r="C626" s="1"/>
      <c r="D626" s="1"/>
      <c r="E626" s="1"/>
      <c r="F626" s="1"/>
      <c r="G626" s="1"/>
      <c r="H626" s="1"/>
      <c r="I626" s="1"/>
      <c r="J626" s="1"/>
      <c r="K626" s="1"/>
      <c r="L626" s="1"/>
      <c r="M626" s="62"/>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spans="1:38" ht="15.75" customHeight="1" x14ac:dyDescent="0.25">
      <c r="A627" s="1"/>
      <c r="B627" s="1"/>
      <c r="C627" s="1"/>
      <c r="D627" s="1"/>
      <c r="E627" s="1"/>
      <c r="F627" s="1"/>
      <c r="G627" s="1"/>
      <c r="H627" s="1"/>
      <c r="I627" s="1"/>
      <c r="J627" s="1"/>
      <c r="K627" s="1"/>
      <c r="L627" s="1"/>
      <c r="M627" s="62"/>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spans="1:38" ht="15.75" customHeight="1" x14ac:dyDescent="0.25">
      <c r="A628" s="1"/>
      <c r="B628" s="1"/>
      <c r="C628" s="1"/>
      <c r="D628" s="1"/>
      <c r="E628" s="1"/>
      <c r="F628" s="1"/>
      <c r="G628" s="1"/>
      <c r="H628" s="1"/>
      <c r="I628" s="1"/>
      <c r="J628" s="1"/>
      <c r="K628" s="1"/>
      <c r="L628" s="1"/>
      <c r="M628" s="62"/>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spans="1:38" ht="15.75" customHeight="1" x14ac:dyDescent="0.25">
      <c r="A629" s="1"/>
      <c r="B629" s="1"/>
      <c r="C629" s="1"/>
      <c r="D629" s="1"/>
      <c r="E629" s="1"/>
      <c r="F629" s="1"/>
      <c r="G629" s="1"/>
      <c r="H629" s="1"/>
      <c r="I629" s="1"/>
      <c r="J629" s="1"/>
      <c r="K629" s="1"/>
      <c r="L629" s="1"/>
      <c r="M629" s="62"/>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spans="1:38" ht="15.75" customHeight="1" x14ac:dyDescent="0.25">
      <c r="A630" s="1"/>
      <c r="B630" s="1"/>
      <c r="C630" s="1"/>
      <c r="D630" s="1"/>
      <c r="E630" s="1"/>
      <c r="F630" s="1"/>
      <c r="G630" s="1"/>
      <c r="H630" s="1"/>
      <c r="I630" s="1"/>
      <c r="J630" s="1"/>
      <c r="K630" s="1"/>
      <c r="L630" s="1"/>
      <c r="M630" s="62"/>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spans="1:38" ht="15.75" customHeight="1" x14ac:dyDescent="0.25">
      <c r="A631" s="1"/>
      <c r="B631" s="1"/>
      <c r="C631" s="1"/>
      <c r="D631" s="1"/>
      <c r="E631" s="1"/>
      <c r="F631" s="1"/>
      <c r="G631" s="1"/>
      <c r="H631" s="1"/>
      <c r="I631" s="1"/>
      <c r="J631" s="1"/>
      <c r="K631" s="1"/>
      <c r="L631" s="1"/>
      <c r="M631" s="62"/>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spans="1:38" ht="15.75" customHeight="1" x14ac:dyDescent="0.25">
      <c r="A632" s="1"/>
      <c r="B632" s="1"/>
      <c r="C632" s="1"/>
      <c r="D632" s="1"/>
      <c r="E632" s="1"/>
      <c r="F632" s="1"/>
      <c r="G632" s="1"/>
      <c r="H632" s="1"/>
      <c r="I632" s="1"/>
      <c r="J632" s="1"/>
      <c r="K632" s="1"/>
      <c r="L632" s="1"/>
      <c r="M632" s="62"/>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spans="1:38" ht="15.75" customHeight="1" x14ac:dyDescent="0.25">
      <c r="A633" s="1"/>
      <c r="B633" s="1"/>
      <c r="C633" s="1"/>
      <c r="D633" s="1"/>
      <c r="E633" s="1"/>
      <c r="F633" s="1"/>
      <c r="G633" s="1"/>
      <c r="H633" s="1"/>
      <c r="I633" s="1"/>
      <c r="J633" s="1"/>
      <c r="K633" s="1"/>
      <c r="L633" s="1"/>
      <c r="M633" s="62"/>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spans="1:38" ht="15.75" customHeight="1" x14ac:dyDescent="0.25">
      <c r="A634" s="1"/>
      <c r="B634" s="1"/>
      <c r="C634" s="1"/>
      <c r="D634" s="1"/>
      <c r="E634" s="1"/>
      <c r="F634" s="1"/>
      <c r="G634" s="1"/>
      <c r="H634" s="1"/>
      <c r="I634" s="1"/>
      <c r="J634" s="1"/>
      <c r="K634" s="1"/>
      <c r="L634" s="1"/>
      <c r="M634" s="62"/>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spans="1:38" ht="15.75" customHeight="1" x14ac:dyDescent="0.25">
      <c r="A635" s="1"/>
      <c r="B635" s="1"/>
      <c r="C635" s="1"/>
      <c r="D635" s="1"/>
      <c r="E635" s="1"/>
      <c r="F635" s="1"/>
      <c r="G635" s="1"/>
      <c r="H635" s="1"/>
      <c r="I635" s="1"/>
      <c r="J635" s="1"/>
      <c r="K635" s="1"/>
      <c r="L635" s="1"/>
      <c r="M635" s="62"/>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spans="1:38" ht="15.75" customHeight="1" x14ac:dyDescent="0.25">
      <c r="A636" s="1"/>
      <c r="B636" s="1"/>
      <c r="C636" s="1"/>
      <c r="D636" s="1"/>
      <c r="E636" s="1"/>
      <c r="F636" s="1"/>
      <c r="G636" s="1"/>
      <c r="H636" s="1"/>
      <c r="I636" s="1"/>
      <c r="J636" s="1"/>
      <c r="K636" s="1"/>
      <c r="L636" s="1"/>
      <c r="M636" s="62"/>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spans="1:38" ht="15.75" customHeight="1" x14ac:dyDescent="0.25">
      <c r="A637" s="1"/>
      <c r="B637" s="1"/>
      <c r="C637" s="1"/>
      <c r="D637" s="1"/>
      <c r="E637" s="1"/>
      <c r="F637" s="1"/>
      <c r="G637" s="1"/>
      <c r="H637" s="1"/>
      <c r="I637" s="1"/>
      <c r="J637" s="1"/>
      <c r="K637" s="1"/>
      <c r="L637" s="1"/>
      <c r="M637" s="62"/>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spans="1:38" ht="15.75" customHeight="1" x14ac:dyDescent="0.25">
      <c r="A638" s="1"/>
      <c r="B638" s="1"/>
      <c r="C638" s="1"/>
      <c r="D638" s="1"/>
      <c r="E638" s="1"/>
      <c r="F638" s="1"/>
      <c r="G638" s="1"/>
      <c r="H638" s="1"/>
      <c r="I638" s="1"/>
      <c r="J638" s="1"/>
      <c r="K638" s="1"/>
      <c r="L638" s="1"/>
      <c r="M638" s="62"/>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spans="1:38" ht="15.75" customHeight="1" x14ac:dyDescent="0.25">
      <c r="A639" s="1"/>
      <c r="B639" s="1"/>
      <c r="C639" s="1"/>
      <c r="D639" s="1"/>
      <c r="E639" s="1"/>
      <c r="F639" s="1"/>
      <c r="G639" s="1"/>
      <c r="H639" s="1"/>
      <c r="I639" s="1"/>
      <c r="J639" s="1"/>
      <c r="K639" s="1"/>
      <c r="L639" s="1"/>
      <c r="M639" s="62"/>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spans="1:38" ht="15.75" customHeight="1" x14ac:dyDescent="0.25">
      <c r="A640" s="1"/>
      <c r="B640" s="1"/>
      <c r="C640" s="1"/>
      <c r="D640" s="1"/>
      <c r="E640" s="1"/>
      <c r="F640" s="1"/>
      <c r="G640" s="1"/>
      <c r="H640" s="1"/>
      <c r="I640" s="1"/>
      <c r="J640" s="1"/>
      <c r="K640" s="1"/>
      <c r="L640" s="1"/>
      <c r="M640" s="62"/>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spans="1:38" ht="15.75" customHeight="1" x14ac:dyDescent="0.25">
      <c r="A641" s="1"/>
      <c r="B641" s="1"/>
      <c r="C641" s="1"/>
      <c r="D641" s="1"/>
      <c r="E641" s="1"/>
      <c r="F641" s="1"/>
      <c r="G641" s="1"/>
      <c r="H641" s="1"/>
      <c r="I641" s="1"/>
      <c r="J641" s="1"/>
      <c r="K641" s="1"/>
      <c r="L641" s="1"/>
      <c r="M641" s="62"/>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spans="1:38" ht="15.75" customHeight="1" x14ac:dyDescent="0.25">
      <c r="A642" s="1"/>
      <c r="B642" s="1"/>
      <c r="C642" s="1"/>
      <c r="D642" s="1"/>
      <c r="E642" s="1"/>
      <c r="F642" s="1"/>
      <c r="G642" s="1"/>
      <c r="H642" s="1"/>
      <c r="I642" s="1"/>
      <c r="J642" s="1"/>
      <c r="K642" s="1"/>
      <c r="L642" s="1"/>
      <c r="M642" s="62"/>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spans="1:38" ht="15.75" customHeight="1" x14ac:dyDescent="0.25">
      <c r="A643" s="1"/>
      <c r="B643" s="1"/>
      <c r="C643" s="1"/>
      <c r="D643" s="1"/>
      <c r="E643" s="1"/>
      <c r="F643" s="1"/>
      <c r="G643" s="1"/>
      <c r="H643" s="1"/>
      <c r="I643" s="1"/>
      <c r="J643" s="1"/>
      <c r="K643" s="1"/>
      <c r="L643" s="1"/>
      <c r="M643" s="62"/>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spans="1:38" ht="15.75" customHeight="1" x14ac:dyDescent="0.25">
      <c r="A644" s="1"/>
      <c r="B644" s="1"/>
      <c r="C644" s="1"/>
      <c r="D644" s="1"/>
      <c r="E644" s="1"/>
      <c r="F644" s="1"/>
      <c r="G644" s="1"/>
      <c r="H644" s="1"/>
      <c r="I644" s="1"/>
      <c r="J644" s="1"/>
      <c r="K644" s="1"/>
      <c r="L644" s="1"/>
      <c r="M644" s="62"/>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spans="1:38" ht="15.75" customHeight="1" x14ac:dyDescent="0.25">
      <c r="A645" s="1"/>
      <c r="B645" s="1"/>
      <c r="C645" s="1"/>
      <c r="D645" s="1"/>
      <c r="E645" s="1"/>
      <c r="F645" s="1"/>
      <c r="G645" s="1"/>
      <c r="H645" s="1"/>
      <c r="I645" s="1"/>
      <c r="J645" s="1"/>
      <c r="K645" s="1"/>
      <c r="L645" s="1"/>
      <c r="M645" s="62"/>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spans="1:38" ht="15.75" customHeight="1" x14ac:dyDescent="0.25">
      <c r="A646" s="1"/>
      <c r="B646" s="1"/>
      <c r="C646" s="1"/>
      <c r="D646" s="1"/>
      <c r="E646" s="1"/>
      <c r="F646" s="1"/>
      <c r="G646" s="1"/>
      <c r="H646" s="1"/>
      <c r="I646" s="1"/>
      <c r="J646" s="1"/>
      <c r="K646" s="1"/>
      <c r="L646" s="1"/>
      <c r="M646" s="62"/>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spans="1:38" ht="15.75" customHeight="1" x14ac:dyDescent="0.25">
      <c r="A647" s="1"/>
      <c r="B647" s="1"/>
      <c r="C647" s="1"/>
      <c r="D647" s="1"/>
      <c r="E647" s="1"/>
      <c r="F647" s="1"/>
      <c r="G647" s="1"/>
      <c r="H647" s="1"/>
      <c r="I647" s="1"/>
      <c r="J647" s="1"/>
      <c r="K647" s="1"/>
      <c r="L647" s="1"/>
      <c r="M647" s="62"/>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spans="1:38" ht="15.75" customHeight="1" x14ac:dyDescent="0.25">
      <c r="A648" s="1"/>
      <c r="B648" s="1"/>
      <c r="C648" s="1"/>
      <c r="D648" s="1"/>
      <c r="E648" s="1"/>
      <c r="F648" s="1"/>
      <c r="G648" s="1"/>
      <c r="H648" s="1"/>
      <c r="I648" s="1"/>
      <c r="J648" s="1"/>
      <c r="K648" s="1"/>
      <c r="L648" s="1"/>
      <c r="M648" s="62"/>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spans="1:38" ht="15.75" customHeight="1" x14ac:dyDescent="0.25">
      <c r="A649" s="1"/>
      <c r="B649" s="1"/>
      <c r="C649" s="1"/>
      <c r="D649" s="1"/>
      <c r="E649" s="1"/>
      <c r="F649" s="1"/>
      <c r="G649" s="1"/>
      <c r="H649" s="1"/>
      <c r="I649" s="1"/>
      <c r="J649" s="1"/>
      <c r="K649" s="1"/>
      <c r="L649" s="1"/>
      <c r="M649" s="62"/>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spans="1:38" ht="15.75" customHeight="1" x14ac:dyDescent="0.25">
      <c r="A650" s="1"/>
      <c r="B650" s="1"/>
      <c r="C650" s="1"/>
      <c r="D650" s="1"/>
      <c r="E650" s="1"/>
      <c r="F650" s="1"/>
      <c r="G650" s="1"/>
      <c r="H650" s="1"/>
      <c r="I650" s="1"/>
      <c r="J650" s="1"/>
      <c r="K650" s="1"/>
      <c r="L650" s="1"/>
      <c r="M650" s="62"/>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spans="1:38" ht="15.75" customHeight="1" x14ac:dyDescent="0.25">
      <c r="A651" s="1"/>
      <c r="B651" s="1"/>
      <c r="C651" s="1"/>
      <c r="D651" s="1"/>
      <c r="E651" s="1"/>
      <c r="F651" s="1"/>
      <c r="G651" s="1"/>
      <c r="H651" s="1"/>
      <c r="I651" s="1"/>
      <c r="J651" s="1"/>
      <c r="K651" s="1"/>
      <c r="L651" s="1"/>
      <c r="M651" s="62"/>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spans="1:38" ht="15.75" customHeight="1" x14ac:dyDescent="0.25">
      <c r="A652" s="1"/>
      <c r="B652" s="1"/>
      <c r="C652" s="1"/>
      <c r="D652" s="1"/>
      <c r="E652" s="1"/>
      <c r="F652" s="1"/>
      <c r="G652" s="1"/>
      <c r="H652" s="1"/>
      <c r="I652" s="1"/>
      <c r="J652" s="1"/>
      <c r="K652" s="1"/>
      <c r="L652" s="1"/>
      <c r="M652" s="62"/>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spans="1:38" ht="15.75" customHeight="1" x14ac:dyDescent="0.25">
      <c r="A653" s="1"/>
      <c r="B653" s="1"/>
      <c r="C653" s="1"/>
      <c r="D653" s="1"/>
      <c r="E653" s="1"/>
      <c r="F653" s="1"/>
      <c r="G653" s="1"/>
      <c r="H653" s="1"/>
      <c r="I653" s="1"/>
      <c r="J653" s="1"/>
      <c r="K653" s="1"/>
      <c r="L653" s="1"/>
      <c r="M653" s="62"/>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spans="1:38" ht="15.75" customHeight="1" x14ac:dyDescent="0.25">
      <c r="A654" s="1"/>
      <c r="B654" s="1"/>
      <c r="C654" s="1"/>
      <c r="D654" s="1"/>
      <c r="E654" s="1"/>
      <c r="F654" s="1"/>
      <c r="G654" s="1"/>
      <c r="H654" s="1"/>
      <c r="I654" s="1"/>
      <c r="J654" s="1"/>
      <c r="K654" s="1"/>
      <c r="L654" s="1"/>
      <c r="M654" s="62"/>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spans="1:38" ht="15.75" customHeight="1" x14ac:dyDescent="0.25">
      <c r="A655" s="1"/>
      <c r="B655" s="1"/>
      <c r="C655" s="1"/>
      <c r="D655" s="1"/>
      <c r="E655" s="1"/>
      <c r="F655" s="1"/>
      <c r="G655" s="1"/>
      <c r="H655" s="1"/>
      <c r="I655" s="1"/>
      <c r="J655" s="1"/>
      <c r="K655" s="1"/>
      <c r="L655" s="1"/>
      <c r="M655" s="62"/>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spans="1:38" ht="15.75" customHeight="1" x14ac:dyDescent="0.25">
      <c r="A656" s="1"/>
      <c r="B656" s="1"/>
      <c r="C656" s="1"/>
      <c r="D656" s="1"/>
      <c r="E656" s="1"/>
      <c r="F656" s="1"/>
      <c r="G656" s="1"/>
      <c r="H656" s="1"/>
      <c r="I656" s="1"/>
      <c r="J656" s="1"/>
      <c r="K656" s="1"/>
      <c r="L656" s="1"/>
      <c r="M656" s="62"/>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spans="1:38" ht="15.75" customHeight="1" x14ac:dyDescent="0.25">
      <c r="A657" s="1"/>
      <c r="B657" s="1"/>
      <c r="C657" s="1"/>
      <c r="D657" s="1"/>
      <c r="E657" s="1"/>
      <c r="F657" s="1"/>
      <c r="G657" s="1"/>
      <c r="H657" s="1"/>
      <c r="I657" s="1"/>
      <c r="J657" s="1"/>
      <c r="K657" s="1"/>
      <c r="L657" s="1"/>
      <c r="M657" s="62"/>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spans="1:38" ht="15.75" customHeight="1" x14ac:dyDescent="0.25">
      <c r="A658" s="1"/>
      <c r="B658" s="1"/>
      <c r="C658" s="1"/>
      <c r="D658" s="1"/>
      <c r="E658" s="1"/>
      <c r="F658" s="1"/>
      <c r="G658" s="1"/>
      <c r="H658" s="1"/>
      <c r="I658" s="1"/>
      <c r="J658" s="1"/>
      <c r="K658" s="1"/>
      <c r="L658" s="1"/>
      <c r="M658" s="62"/>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spans="1:38" ht="15.75" customHeight="1" x14ac:dyDescent="0.25">
      <c r="A659" s="1"/>
      <c r="B659" s="1"/>
      <c r="C659" s="1"/>
      <c r="D659" s="1"/>
      <c r="E659" s="1"/>
      <c r="F659" s="1"/>
      <c r="G659" s="1"/>
      <c r="H659" s="1"/>
      <c r="I659" s="1"/>
      <c r="J659" s="1"/>
      <c r="K659" s="1"/>
      <c r="L659" s="1"/>
      <c r="M659" s="62"/>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spans="1:38" ht="15.75" customHeight="1" x14ac:dyDescent="0.25">
      <c r="A660" s="1"/>
      <c r="B660" s="1"/>
      <c r="C660" s="1"/>
      <c r="D660" s="1"/>
      <c r="E660" s="1"/>
      <c r="F660" s="1"/>
      <c r="G660" s="1"/>
      <c r="H660" s="1"/>
      <c r="I660" s="1"/>
      <c r="J660" s="1"/>
      <c r="K660" s="1"/>
      <c r="L660" s="1"/>
      <c r="M660" s="62"/>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spans="1:38" ht="15.75" customHeight="1" x14ac:dyDescent="0.25">
      <c r="A661" s="1"/>
      <c r="B661" s="1"/>
      <c r="C661" s="1"/>
      <c r="D661" s="1"/>
      <c r="E661" s="1"/>
      <c r="F661" s="1"/>
      <c r="G661" s="1"/>
      <c r="H661" s="1"/>
      <c r="I661" s="1"/>
      <c r="J661" s="1"/>
      <c r="K661" s="1"/>
      <c r="L661" s="1"/>
      <c r="M661" s="62"/>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spans="1:38" ht="15.75" customHeight="1" x14ac:dyDescent="0.25">
      <c r="A662" s="1"/>
      <c r="B662" s="1"/>
      <c r="C662" s="1"/>
      <c r="D662" s="1"/>
      <c r="E662" s="1"/>
      <c r="F662" s="1"/>
      <c r="G662" s="1"/>
      <c r="H662" s="1"/>
      <c r="I662" s="1"/>
      <c r="J662" s="1"/>
      <c r="K662" s="1"/>
      <c r="L662" s="1"/>
      <c r="M662" s="62"/>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spans="1:38" ht="15.75" customHeight="1" x14ac:dyDescent="0.25">
      <c r="A663" s="1"/>
      <c r="B663" s="1"/>
      <c r="C663" s="1"/>
      <c r="D663" s="1"/>
      <c r="E663" s="1"/>
      <c r="F663" s="1"/>
      <c r="G663" s="1"/>
      <c r="H663" s="1"/>
      <c r="I663" s="1"/>
      <c r="J663" s="1"/>
      <c r="K663" s="1"/>
      <c r="L663" s="1"/>
      <c r="M663" s="62"/>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spans="1:38" ht="15.75" customHeight="1" x14ac:dyDescent="0.25">
      <c r="A664" s="1"/>
      <c r="B664" s="1"/>
      <c r="C664" s="1"/>
      <c r="D664" s="1"/>
      <c r="E664" s="1"/>
      <c r="F664" s="1"/>
      <c r="G664" s="1"/>
      <c r="H664" s="1"/>
      <c r="I664" s="1"/>
      <c r="J664" s="1"/>
      <c r="K664" s="1"/>
      <c r="L664" s="1"/>
      <c r="M664" s="62"/>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spans="1:38" ht="15.75" customHeight="1" x14ac:dyDescent="0.25">
      <c r="A665" s="1"/>
      <c r="B665" s="1"/>
      <c r="C665" s="1"/>
      <c r="D665" s="1"/>
      <c r="E665" s="1"/>
      <c r="F665" s="1"/>
      <c r="G665" s="1"/>
      <c r="H665" s="1"/>
      <c r="I665" s="1"/>
      <c r="J665" s="1"/>
      <c r="K665" s="1"/>
      <c r="L665" s="1"/>
      <c r="M665" s="62"/>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spans="1:38" ht="15.75" customHeight="1" x14ac:dyDescent="0.25">
      <c r="A666" s="1"/>
      <c r="B666" s="1"/>
      <c r="C666" s="1"/>
      <c r="D666" s="1"/>
      <c r="E666" s="1"/>
      <c r="F666" s="1"/>
      <c r="G666" s="1"/>
      <c r="H666" s="1"/>
      <c r="I666" s="1"/>
      <c r="J666" s="1"/>
      <c r="K666" s="1"/>
      <c r="L666" s="1"/>
      <c r="M666" s="62"/>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spans="1:38" ht="15.75" customHeight="1" x14ac:dyDescent="0.25">
      <c r="A667" s="1"/>
      <c r="B667" s="1"/>
      <c r="C667" s="1"/>
      <c r="D667" s="1"/>
      <c r="E667" s="1"/>
      <c r="F667" s="1"/>
      <c r="G667" s="1"/>
      <c r="H667" s="1"/>
      <c r="I667" s="1"/>
      <c r="J667" s="1"/>
      <c r="K667" s="1"/>
      <c r="L667" s="1"/>
      <c r="M667" s="62"/>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spans="1:38" ht="15.75" customHeight="1" x14ac:dyDescent="0.25">
      <c r="A668" s="1"/>
      <c r="B668" s="1"/>
      <c r="C668" s="1"/>
      <c r="D668" s="1"/>
      <c r="E668" s="1"/>
      <c r="F668" s="1"/>
      <c r="G668" s="1"/>
      <c r="H668" s="1"/>
      <c r="I668" s="1"/>
      <c r="J668" s="1"/>
      <c r="K668" s="1"/>
      <c r="L668" s="1"/>
      <c r="M668" s="62"/>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spans="1:38" ht="15.75" customHeight="1" x14ac:dyDescent="0.25">
      <c r="A669" s="1"/>
      <c r="B669" s="1"/>
      <c r="C669" s="1"/>
      <c r="D669" s="1"/>
      <c r="E669" s="1"/>
      <c r="F669" s="1"/>
      <c r="G669" s="1"/>
      <c r="H669" s="1"/>
      <c r="I669" s="1"/>
      <c r="J669" s="1"/>
      <c r="K669" s="1"/>
      <c r="L669" s="1"/>
      <c r="M669" s="62"/>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spans="1:38" ht="15.75" customHeight="1" x14ac:dyDescent="0.25">
      <c r="A670" s="1"/>
      <c r="B670" s="1"/>
      <c r="C670" s="1"/>
      <c r="D670" s="1"/>
      <c r="E670" s="1"/>
      <c r="F670" s="1"/>
      <c r="G670" s="1"/>
      <c r="H670" s="1"/>
      <c r="I670" s="1"/>
      <c r="J670" s="1"/>
      <c r="K670" s="1"/>
      <c r="L670" s="1"/>
      <c r="M670" s="62"/>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spans="1:38" ht="15.75" customHeight="1" x14ac:dyDescent="0.25">
      <c r="A671" s="1"/>
      <c r="B671" s="1"/>
      <c r="C671" s="1"/>
      <c r="D671" s="1"/>
      <c r="E671" s="1"/>
      <c r="F671" s="1"/>
      <c r="G671" s="1"/>
      <c r="H671" s="1"/>
      <c r="I671" s="1"/>
      <c r="J671" s="1"/>
      <c r="K671" s="1"/>
      <c r="L671" s="1"/>
      <c r="M671" s="62"/>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spans="1:38" ht="15.75" customHeight="1" x14ac:dyDescent="0.25">
      <c r="A672" s="1"/>
      <c r="B672" s="1"/>
      <c r="C672" s="1"/>
      <c r="D672" s="1"/>
      <c r="E672" s="1"/>
      <c r="F672" s="1"/>
      <c r="G672" s="1"/>
      <c r="H672" s="1"/>
      <c r="I672" s="1"/>
      <c r="J672" s="1"/>
      <c r="K672" s="1"/>
      <c r="L672" s="1"/>
      <c r="M672" s="62"/>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spans="1:38" ht="15.75" customHeight="1" x14ac:dyDescent="0.25">
      <c r="A673" s="1"/>
      <c r="B673" s="1"/>
      <c r="C673" s="1"/>
      <c r="D673" s="1"/>
      <c r="E673" s="1"/>
      <c r="F673" s="1"/>
      <c r="G673" s="1"/>
      <c r="H673" s="1"/>
      <c r="I673" s="1"/>
      <c r="J673" s="1"/>
      <c r="K673" s="1"/>
      <c r="L673" s="1"/>
      <c r="M673" s="62"/>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spans="1:38" ht="15.75" customHeight="1" x14ac:dyDescent="0.25">
      <c r="A674" s="1"/>
      <c r="B674" s="1"/>
      <c r="C674" s="1"/>
      <c r="D674" s="1"/>
      <c r="E674" s="1"/>
      <c r="F674" s="1"/>
      <c r="G674" s="1"/>
      <c r="H674" s="1"/>
      <c r="I674" s="1"/>
      <c r="J674" s="1"/>
      <c r="K674" s="1"/>
      <c r="L674" s="1"/>
      <c r="M674" s="62"/>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spans="1:38" ht="15.75" customHeight="1" x14ac:dyDescent="0.25">
      <c r="A675" s="1"/>
      <c r="B675" s="1"/>
      <c r="C675" s="1"/>
      <c r="D675" s="1"/>
      <c r="E675" s="1"/>
      <c r="F675" s="1"/>
      <c r="G675" s="1"/>
      <c r="H675" s="1"/>
      <c r="I675" s="1"/>
      <c r="J675" s="1"/>
      <c r="K675" s="1"/>
      <c r="L675" s="1"/>
      <c r="M675" s="62"/>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spans="1:38" ht="15.75" customHeight="1" x14ac:dyDescent="0.25">
      <c r="A676" s="1"/>
      <c r="B676" s="1"/>
      <c r="C676" s="1"/>
      <c r="D676" s="1"/>
      <c r="E676" s="1"/>
      <c r="F676" s="1"/>
      <c r="G676" s="1"/>
      <c r="H676" s="1"/>
      <c r="I676" s="1"/>
      <c r="J676" s="1"/>
      <c r="K676" s="1"/>
      <c r="L676" s="1"/>
      <c r="M676" s="62"/>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spans="1:38" ht="15.75" customHeight="1" x14ac:dyDescent="0.25">
      <c r="A677" s="1"/>
      <c r="B677" s="1"/>
      <c r="C677" s="1"/>
      <c r="D677" s="1"/>
      <c r="E677" s="1"/>
      <c r="F677" s="1"/>
      <c r="G677" s="1"/>
      <c r="H677" s="1"/>
      <c r="I677" s="1"/>
      <c r="J677" s="1"/>
      <c r="K677" s="1"/>
      <c r="L677" s="1"/>
      <c r="M677" s="62"/>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spans="1:38" ht="15.75" customHeight="1" x14ac:dyDescent="0.25">
      <c r="A678" s="1"/>
      <c r="B678" s="1"/>
      <c r="C678" s="1"/>
      <c r="D678" s="1"/>
      <c r="E678" s="1"/>
      <c r="F678" s="1"/>
      <c r="G678" s="1"/>
      <c r="H678" s="1"/>
      <c r="I678" s="1"/>
      <c r="J678" s="1"/>
      <c r="K678" s="1"/>
      <c r="L678" s="1"/>
      <c r="M678" s="62"/>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spans="1:38" ht="15.75" customHeight="1" x14ac:dyDescent="0.25">
      <c r="A679" s="1"/>
      <c r="B679" s="1"/>
      <c r="C679" s="1"/>
      <c r="D679" s="1"/>
      <c r="E679" s="1"/>
      <c r="F679" s="1"/>
      <c r="G679" s="1"/>
      <c r="H679" s="1"/>
      <c r="I679" s="1"/>
      <c r="J679" s="1"/>
      <c r="K679" s="1"/>
      <c r="L679" s="1"/>
      <c r="M679" s="62"/>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spans="1:38" ht="15.75" customHeight="1" x14ac:dyDescent="0.25">
      <c r="A680" s="1"/>
      <c r="B680" s="1"/>
      <c r="C680" s="1"/>
      <c r="D680" s="1"/>
      <c r="E680" s="1"/>
      <c r="F680" s="1"/>
      <c r="G680" s="1"/>
      <c r="H680" s="1"/>
      <c r="I680" s="1"/>
      <c r="J680" s="1"/>
      <c r="K680" s="1"/>
      <c r="L680" s="1"/>
      <c r="M680" s="62"/>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spans="1:38" ht="15.75" customHeight="1" x14ac:dyDescent="0.25">
      <c r="A681" s="1"/>
      <c r="B681" s="1"/>
      <c r="C681" s="1"/>
      <c r="D681" s="1"/>
      <c r="E681" s="1"/>
      <c r="F681" s="1"/>
      <c r="G681" s="1"/>
      <c r="H681" s="1"/>
      <c r="I681" s="1"/>
      <c r="J681" s="1"/>
      <c r="K681" s="1"/>
      <c r="L681" s="1"/>
      <c r="M681" s="62"/>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spans="1:38" ht="15.75" customHeight="1" x14ac:dyDescent="0.25">
      <c r="A682" s="1"/>
      <c r="B682" s="1"/>
      <c r="C682" s="1"/>
      <c r="D682" s="1"/>
      <c r="E682" s="1"/>
      <c r="F682" s="1"/>
      <c r="G682" s="1"/>
      <c r="H682" s="1"/>
      <c r="I682" s="1"/>
      <c r="J682" s="1"/>
      <c r="K682" s="1"/>
      <c r="L682" s="1"/>
      <c r="M682" s="62"/>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spans="1:38" ht="15.75" customHeight="1" x14ac:dyDescent="0.25">
      <c r="A683" s="1"/>
      <c r="B683" s="1"/>
      <c r="C683" s="1"/>
      <c r="D683" s="1"/>
      <c r="E683" s="1"/>
      <c r="F683" s="1"/>
      <c r="G683" s="1"/>
      <c r="H683" s="1"/>
      <c r="I683" s="1"/>
      <c r="J683" s="1"/>
      <c r="K683" s="1"/>
      <c r="L683" s="1"/>
      <c r="M683" s="62"/>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spans="1:38" ht="15.75" customHeight="1" x14ac:dyDescent="0.25">
      <c r="A684" s="1"/>
      <c r="B684" s="1"/>
      <c r="C684" s="1"/>
      <c r="D684" s="1"/>
      <c r="E684" s="1"/>
      <c r="F684" s="1"/>
      <c r="G684" s="1"/>
      <c r="H684" s="1"/>
      <c r="I684" s="1"/>
      <c r="J684" s="1"/>
      <c r="K684" s="1"/>
      <c r="L684" s="1"/>
      <c r="M684" s="62"/>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spans="1:38" ht="15.75" customHeight="1" x14ac:dyDescent="0.25">
      <c r="A685" s="1"/>
      <c r="B685" s="1"/>
      <c r="C685" s="1"/>
      <c r="D685" s="1"/>
      <c r="E685" s="1"/>
      <c r="F685" s="1"/>
      <c r="G685" s="1"/>
      <c r="H685" s="1"/>
      <c r="I685" s="1"/>
      <c r="J685" s="1"/>
      <c r="K685" s="1"/>
      <c r="L685" s="1"/>
      <c r="M685" s="62"/>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spans="1:38" ht="15.75" customHeight="1" x14ac:dyDescent="0.25">
      <c r="A686" s="1"/>
      <c r="B686" s="1"/>
      <c r="C686" s="1"/>
      <c r="D686" s="1"/>
      <c r="E686" s="1"/>
      <c r="F686" s="1"/>
      <c r="G686" s="1"/>
      <c r="H686" s="1"/>
      <c r="I686" s="1"/>
      <c r="J686" s="1"/>
      <c r="K686" s="1"/>
      <c r="L686" s="1"/>
      <c r="M686" s="62"/>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spans="1:38" ht="15.75" customHeight="1" x14ac:dyDescent="0.25">
      <c r="A687" s="1"/>
      <c r="B687" s="1"/>
      <c r="C687" s="1"/>
      <c r="D687" s="1"/>
      <c r="E687" s="1"/>
      <c r="F687" s="1"/>
      <c r="G687" s="1"/>
      <c r="H687" s="1"/>
      <c r="I687" s="1"/>
      <c r="J687" s="1"/>
      <c r="K687" s="1"/>
      <c r="L687" s="1"/>
      <c r="M687" s="62"/>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spans="1:38" ht="15.75" customHeight="1" x14ac:dyDescent="0.25">
      <c r="A688" s="1"/>
      <c r="B688" s="1"/>
      <c r="C688" s="1"/>
      <c r="D688" s="1"/>
      <c r="E688" s="1"/>
      <c r="F688" s="1"/>
      <c r="G688" s="1"/>
      <c r="H688" s="1"/>
      <c r="I688" s="1"/>
      <c r="J688" s="1"/>
      <c r="K688" s="1"/>
      <c r="L688" s="1"/>
      <c r="M688" s="62"/>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spans="1:38" ht="15.75" customHeight="1" x14ac:dyDescent="0.25">
      <c r="A689" s="1"/>
      <c r="B689" s="1"/>
      <c r="C689" s="1"/>
      <c r="D689" s="1"/>
      <c r="E689" s="1"/>
      <c r="F689" s="1"/>
      <c r="G689" s="1"/>
      <c r="H689" s="1"/>
      <c r="I689" s="1"/>
      <c r="J689" s="1"/>
      <c r="K689" s="1"/>
      <c r="L689" s="1"/>
      <c r="M689" s="62"/>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spans="1:38" ht="15.75" customHeight="1" x14ac:dyDescent="0.25">
      <c r="A690" s="1"/>
      <c r="B690" s="1"/>
      <c r="C690" s="1"/>
      <c r="D690" s="1"/>
      <c r="E690" s="1"/>
      <c r="F690" s="1"/>
      <c r="G690" s="1"/>
      <c r="H690" s="1"/>
      <c r="I690" s="1"/>
      <c r="J690" s="1"/>
      <c r="K690" s="1"/>
      <c r="L690" s="1"/>
      <c r="M690" s="62"/>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spans="1:38" ht="15.75" customHeight="1" x14ac:dyDescent="0.25">
      <c r="A691" s="1"/>
      <c r="B691" s="1"/>
      <c r="C691" s="1"/>
      <c r="D691" s="1"/>
      <c r="E691" s="1"/>
      <c r="F691" s="1"/>
      <c r="G691" s="1"/>
      <c r="H691" s="1"/>
      <c r="I691" s="1"/>
      <c r="J691" s="1"/>
      <c r="K691" s="1"/>
      <c r="L691" s="1"/>
      <c r="M691" s="62"/>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spans="1:38" ht="15.75" customHeight="1" x14ac:dyDescent="0.25">
      <c r="A692" s="1"/>
      <c r="B692" s="1"/>
      <c r="C692" s="1"/>
      <c r="D692" s="1"/>
      <c r="E692" s="1"/>
      <c r="F692" s="1"/>
      <c r="G692" s="1"/>
      <c r="H692" s="1"/>
      <c r="I692" s="1"/>
      <c r="J692" s="1"/>
      <c r="K692" s="1"/>
      <c r="L692" s="1"/>
      <c r="M692" s="62"/>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spans="1:38" ht="15.75" customHeight="1" x14ac:dyDescent="0.25">
      <c r="A693" s="1"/>
      <c r="B693" s="1"/>
      <c r="C693" s="1"/>
      <c r="D693" s="1"/>
      <c r="E693" s="1"/>
      <c r="F693" s="1"/>
      <c r="G693" s="1"/>
      <c r="H693" s="1"/>
      <c r="I693" s="1"/>
      <c r="J693" s="1"/>
      <c r="K693" s="1"/>
      <c r="L693" s="1"/>
      <c r="M693" s="62"/>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38" ht="15.75" customHeight="1" x14ac:dyDescent="0.25">
      <c r="A694" s="1"/>
      <c r="B694" s="1"/>
      <c r="C694" s="1"/>
      <c r="D694" s="1"/>
      <c r="E694" s="1"/>
      <c r="F694" s="1"/>
      <c r="G694" s="1"/>
      <c r="H694" s="1"/>
      <c r="I694" s="1"/>
      <c r="J694" s="1"/>
      <c r="K694" s="1"/>
      <c r="L694" s="1"/>
      <c r="M694" s="62"/>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spans="1:38" ht="15.75" customHeight="1" x14ac:dyDescent="0.25">
      <c r="A695" s="1"/>
      <c r="B695" s="1"/>
      <c r="C695" s="1"/>
      <c r="D695" s="1"/>
      <c r="E695" s="1"/>
      <c r="F695" s="1"/>
      <c r="G695" s="1"/>
      <c r="H695" s="1"/>
      <c r="I695" s="1"/>
      <c r="J695" s="1"/>
      <c r="K695" s="1"/>
      <c r="L695" s="1"/>
      <c r="M695" s="62"/>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spans="1:38" ht="15.75" customHeight="1" x14ac:dyDescent="0.25">
      <c r="A696" s="1"/>
      <c r="B696" s="1"/>
      <c r="C696" s="1"/>
      <c r="D696" s="1"/>
      <c r="E696" s="1"/>
      <c r="F696" s="1"/>
      <c r="G696" s="1"/>
      <c r="H696" s="1"/>
      <c r="I696" s="1"/>
      <c r="J696" s="1"/>
      <c r="K696" s="1"/>
      <c r="L696" s="1"/>
      <c r="M696" s="62"/>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spans="1:38" ht="15.75" customHeight="1" x14ac:dyDescent="0.25">
      <c r="A697" s="1"/>
      <c r="B697" s="1"/>
      <c r="C697" s="1"/>
      <c r="D697" s="1"/>
      <c r="E697" s="1"/>
      <c r="F697" s="1"/>
      <c r="G697" s="1"/>
      <c r="H697" s="1"/>
      <c r="I697" s="1"/>
      <c r="J697" s="1"/>
      <c r="K697" s="1"/>
      <c r="L697" s="1"/>
      <c r="M697" s="62"/>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spans="1:38" ht="15.75" customHeight="1" x14ac:dyDescent="0.25">
      <c r="A698" s="1"/>
      <c r="B698" s="1"/>
      <c r="C698" s="1"/>
      <c r="D698" s="1"/>
      <c r="E698" s="1"/>
      <c r="F698" s="1"/>
      <c r="G698" s="1"/>
      <c r="H698" s="1"/>
      <c r="I698" s="1"/>
      <c r="J698" s="1"/>
      <c r="K698" s="1"/>
      <c r="L698" s="1"/>
      <c r="M698" s="62"/>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spans="1:38" ht="15.75" customHeight="1" x14ac:dyDescent="0.25">
      <c r="A699" s="1"/>
      <c r="B699" s="1"/>
      <c r="C699" s="1"/>
      <c r="D699" s="1"/>
      <c r="E699" s="1"/>
      <c r="F699" s="1"/>
      <c r="G699" s="1"/>
      <c r="H699" s="1"/>
      <c r="I699" s="1"/>
      <c r="J699" s="1"/>
      <c r="K699" s="1"/>
      <c r="L699" s="1"/>
      <c r="M699" s="62"/>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spans="1:38" ht="15.75" customHeight="1" x14ac:dyDescent="0.25">
      <c r="A700" s="1"/>
      <c r="B700" s="1"/>
      <c r="C700" s="1"/>
      <c r="D700" s="1"/>
      <c r="E700" s="1"/>
      <c r="F700" s="1"/>
      <c r="G700" s="1"/>
      <c r="H700" s="1"/>
      <c r="I700" s="1"/>
      <c r="J700" s="1"/>
      <c r="K700" s="1"/>
      <c r="L700" s="1"/>
      <c r="M700" s="62"/>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spans="1:38" ht="15.75" customHeight="1" x14ac:dyDescent="0.25">
      <c r="A701" s="1"/>
      <c r="B701" s="1"/>
      <c r="C701" s="1"/>
      <c r="D701" s="1"/>
      <c r="E701" s="1"/>
      <c r="F701" s="1"/>
      <c r="G701" s="1"/>
      <c r="H701" s="1"/>
      <c r="I701" s="1"/>
      <c r="J701" s="1"/>
      <c r="K701" s="1"/>
      <c r="L701" s="1"/>
      <c r="M701" s="62"/>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spans="1:38" ht="15.75" customHeight="1" x14ac:dyDescent="0.25">
      <c r="A702" s="1"/>
      <c r="B702" s="1"/>
      <c r="C702" s="1"/>
      <c r="D702" s="1"/>
      <c r="E702" s="1"/>
      <c r="F702" s="1"/>
      <c r="G702" s="1"/>
      <c r="H702" s="1"/>
      <c r="I702" s="1"/>
      <c r="J702" s="1"/>
      <c r="K702" s="1"/>
      <c r="L702" s="1"/>
      <c r="M702" s="62"/>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spans="1:38" ht="15.75" customHeight="1" x14ac:dyDescent="0.25">
      <c r="A703" s="1"/>
      <c r="B703" s="1"/>
      <c r="C703" s="1"/>
      <c r="D703" s="1"/>
      <c r="E703" s="1"/>
      <c r="F703" s="1"/>
      <c r="G703" s="1"/>
      <c r="H703" s="1"/>
      <c r="I703" s="1"/>
      <c r="J703" s="1"/>
      <c r="K703" s="1"/>
      <c r="L703" s="1"/>
      <c r="M703" s="62"/>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spans="1:38" ht="15.75" customHeight="1" x14ac:dyDescent="0.25">
      <c r="A704" s="1"/>
      <c r="B704" s="1"/>
      <c r="C704" s="1"/>
      <c r="D704" s="1"/>
      <c r="E704" s="1"/>
      <c r="F704" s="1"/>
      <c r="G704" s="1"/>
      <c r="H704" s="1"/>
      <c r="I704" s="1"/>
      <c r="J704" s="1"/>
      <c r="K704" s="1"/>
      <c r="L704" s="1"/>
      <c r="M704" s="62"/>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spans="1:38" ht="15.75" customHeight="1" x14ac:dyDescent="0.25">
      <c r="A705" s="1"/>
      <c r="B705" s="1"/>
      <c r="C705" s="1"/>
      <c r="D705" s="1"/>
      <c r="E705" s="1"/>
      <c r="F705" s="1"/>
      <c r="G705" s="1"/>
      <c r="H705" s="1"/>
      <c r="I705" s="1"/>
      <c r="J705" s="1"/>
      <c r="K705" s="1"/>
      <c r="L705" s="1"/>
      <c r="M705" s="62"/>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spans="1:38" ht="15.75" customHeight="1" x14ac:dyDescent="0.25">
      <c r="A706" s="1"/>
      <c r="B706" s="1"/>
      <c r="C706" s="1"/>
      <c r="D706" s="1"/>
      <c r="E706" s="1"/>
      <c r="F706" s="1"/>
      <c r="G706" s="1"/>
      <c r="H706" s="1"/>
      <c r="I706" s="1"/>
      <c r="J706" s="1"/>
      <c r="K706" s="1"/>
      <c r="L706" s="1"/>
      <c r="M706" s="62"/>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spans="1:38" ht="15.75" customHeight="1" x14ac:dyDescent="0.25">
      <c r="A707" s="1"/>
      <c r="B707" s="1"/>
      <c r="C707" s="1"/>
      <c r="D707" s="1"/>
      <c r="E707" s="1"/>
      <c r="F707" s="1"/>
      <c r="G707" s="1"/>
      <c r="H707" s="1"/>
      <c r="I707" s="1"/>
      <c r="J707" s="1"/>
      <c r="K707" s="1"/>
      <c r="L707" s="1"/>
      <c r="M707" s="62"/>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spans="1:38" ht="15.75" customHeight="1" x14ac:dyDescent="0.25">
      <c r="A708" s="1"/>
      <c r="B708" s="1"/>
      <c r="C708" s="1"/>
      <c r="D708" s="1"/>
      <c r="E708" s="1"/>
      <c r="F708" s="1"/>
      <c r="G708" s="1"/>
      <c r="H708" s="1"/>
      <c r="I708" s="1"/>
      <c r="J708" s="1"/>
      <c r="K708" s="1"/>
      <c r="L708" s="1"/>
      <c r="M708" s="62"/>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spans="1:38" ht="15.75" customHeight="1" x14ac:dyDescent="0.25">
      <c r="A709" s="1"/>
      <c r="B709" s="1"/>
      <c r="C709" s="1"/>
      <c r="D709" s="1"/>
      <c r="E709" s="1"/>
      <c r="F709" s="1"/>
      <c r="G709" s="1"/>
      <c r="H709" s="1"/>
      <c r="I709" s="1"/>
      <c r="J709" s="1"/>
      <c r="K709" s="1"/>
      <c r="L709" s="1"/>
      <c r="M709" s="62"/>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spans="1:38" ht="15.75" customHeight="1" x14ac:dyDescent="0.25">
      <c r="A710" s="1"/>
      <c r="B710" s="1"/>
      <c r="C710" s="1"/>
      <c r="D710" s="1"/>
      <c r="E710" s="1"/>
      <c r="F710" s="1"/>
      <c r="G710" s="1"/>
      <c r="H710" s="1"/>
      <c r="I710" s="1"/>
      <c r="J710" s="1"/>
      <c r="K710" s="1"/>
      <c r="L710" s="1"/>
      <c r="M710" s="62"/>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spans="1:38" ht="15.75" customHeight="1" x14ac:dyDescent="0.25">
      <c r="A711" s="1"/>
      <c r="B711" s="1"/>
      <c r="C711" s="1"/>
      <c r="D711" s="1"/>
      <c r="E711" s="1"/>
      <c r="F711" s="1"/>
      <c r="G711" s="1"/>
      <c r="H711" s="1"/>
      <c r="I711" s="1"/>
      <c r="J711" s="1"/>
      <c r="K711" s="1"/>
      <c r="L711" s="1"/>
      <c r="M711" s="62"/>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spans="1:38" ht="15.75" customHeight="1" x14ac:dyDescent="0.25">
      <c r="A712" s="1"/>
      <c r="B712" s="1"/>
      <c r="C712" s="1"/>
      <c r="D712" s="1"/>
      <c r="E712" s="1"/>
      <c r="F712" s="1"/>
      <c r="G712" s="1"/>
      <c r="H712" s="1"/>
      <c r="I712" s="1"/>
      <c r="J712" s="1"/>
      <c r="K712" s="1"/>
      <c r="L712" s="1"/>
      <c r="M712" s="62"/>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spans="1:38" ht="15.75" customHeight="1" x14ac:dyDescent="0.25">
      <c r="A713" s="1"/>
      <c r="B713" s="1"/>
      <c r="C713" s="1"/>
      <c r="D713" s="1"/>
      <c r="E713" s="1"/>
      <c r="F713" s="1"/>
      <c r="G713" s="1"/>
      <c r="H713" s="1"/>
      <c r="I713" s="1"/>
      <c r="J713" s="1"/>
      <c r="K713" s="1"/>
      <c r="L713" s="1"/>
      <c r="M713" s="62"/>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spans="1:38" ht="15.75" customHeight="1" x14ac:dyDescent="0.25">
      <c r="A714" s="1"/>
      <c r="B714" s="1"/>
      <c r="C714" s="1"/>
      <c r="D714" s="1"/>
      <c r="E714" s="1"/>
      <c r="F714" s="1"/>
      <c r="G714" s="1"/>
      <c r="H714" s="1"/>
      <c r="I714" s="1"/>
      <c r="J714" s="1"/>
      <c r="K714" s="1"/>
      <c r="L714" s="1"/>
      <c r="M714" s="62"/>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spans="1:38" ht="15.75" customHeight="1" x14ac:dyDescent="0.25">
      <c r="A715" s="1"/>
      <c r="B715" s="1"/>
      <c r="C715" s="1"/>
      <c r="D715" s="1"/>
      <c r="E715" s="1"/>
      <c r="F715" s="1"/>
      <c r="G715" s="1"/>
      <c r="H715" s="1"/>
      <c r="I715" s="1"/>
      <c r="J715" s="1"/>
      <c r="K715" s="1"/>
      <c r="L715" s="1"/>
      <c r="M715" s="62"/>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spans="1:38" ht="15.75" customHeight="1" x14ac:dyDescent="0.25">
      <c r="A716" s="1"/>
      <c r="B716" s="1"/>
      <c r="C716" s="1"/>
      <c r="D716" s="1"/>
      <c r="E716" s="1"/>
      <c r="F716" s="1"/>
      <c r="G716" s="1"/>
      <c r="H716" s="1"/>
      <c r="I716" s="1"/>
      <c r="J716" s="1"/>
      <c r="K716" s="1"/>
      <c r="L716" s="1"/>
      <c r="M716" s="62"/>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spans="1:38" ht="15.75" customHeight="1" x14ac:dyDescent="0.25">
      <c r="A717" s="1"/>
      <c r="B717" s="1"/>
      <c r="C717" s="1"/>
      <c r="D717" s="1"/>
      <c r="E717" s="1"/>
      <c r="F717" s="1"/>
      <c r="G717" s="1"/>
      <c r="H717" s="1"/>
      <c r="I717" s="1"/>
      <c r="J717" s="1"/>
      <c r="K717" s="1"/>
      <c r="L717" s="1"/>
      <c r="M717" s="62"/>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spans="1:38" ht="15.75" customHeight="1" x14ac:dyDescent="0.25">
      <c r="A718" s="1"/>
      <c r="B718" s="1"/>
      <c r="C718" s="1"/>
      <c r="D718" s="1"/>
      <c r="E718" s="1"/>
      <c r="F718" s="1"/>
      <c r="G718" s="1"/>
      <c r="H718" s="1"/>
      <c r="I718" s="1"/>
      <c r="J718" s="1"/>
      <c r="K718" s="1"/>
      <c r="L718" s="1"/>
      <c r="M718" s="62"/>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spans="1:38" ht="15.75" customHeight="1" x14ac:dyDescent="0.25">
      <c r="A719" s="1"/>
      <c r="B719" s="1"/>
      <c r="C719" s="1"/>
      <c r="D719" s="1"/>
      <c r="E719" s="1"/>
      <c r="F719" s="1"/>
      <c r="G719" s="1"/>
      <c r="H719" s="1"/>
      <c r="I719" s="1"/>
      <c r="J719" s="1"/>
      <c r="K719" s="1"/>
      <c r="L719" s="1"/>
      <c r="M719" s="62"/>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spans="1:38" ht="15.75" customHeight="1" x14ac:dyDescent="0.25">
      <c r="A720" s="1"/>
      <c r="B720" s="1"/>
      <c r="C720" s="1"/>
      <c r="D720" s="1"/>
      <c r="E720" s="1"/>
      <c r="F720" s="1"/>
      <c r="G720" s="1"/>
      <c r="H720" s="1"/>
      <c r="I720" s="1"/>
      <c r="J720" s="1"/>
      <c r="K720" s="1"/>
      <c r="L720" s="1"/>
      <c r="M720" s="62"/>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spans="1:38" ht="15.75" customHeight="1" x14ac:dyDescent="0.25">
      <c r="A721" s="1"/>
      <c r="B721" s="1"/>
      <c r="C721" s="1"/>
      <c r="D721" s="1"/>
      <c r="E721" s="1"/>
      <c r="F721" s="1"/>
      <c r="G721" s="1"/>
      <c r="H721" s="1"/>
      <c r="I721" s="1"/>
      <c r="J721" s="1"/>
      <c r="K721" s="1"/>
      <c r="L721" s="1"/>
      <c r="M721" s="62"/>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spans="1:38" ht="15.75" customHeight="1" x14ac:dyDescent="0.25">
      <c r="A722" s="1"/>
      <c r="B722" s="1"/>
      <c r="C722" s="1"/>
      <c r="D722" s="1"/>
      <c r="E722" s="1"/>
      <c r="F722" s="1"/>
      <c r="G722" s="1"/>
      <c r="H722" s="1"/>
      <c r="I722" s="1"/>
      <c r="J722" s="1"/>
      <c r="K722" s="1"/>
      <c r="L722" s="1"/>
      <c r="M722" s="62"/>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spans="1:38" ht="15.75" customHeight="1" x14ac:dyDescent="0.25">
      <c r="A723" s="1"/>
      <c r="B723" s="1"/>
      <c r="C723" s="1"/>
      <c r="D723" s="1"/>
      <c r="E723" s="1"/>
      <c r="F723" s="1"/>
      <c r="G723" s="1"/>
      <c r="H723" s="1"/>
      <c r="I723" s="1"/>
      <c r="J723" s="1"/>
      <c r="K723" s="1"/>
      <c r="L723" s="1"/>
      <c r="M723" s="62"/>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spans="1:38" ht="15.75" customHeight="1" x14ac:dyDescent="0.25">
      <c r="A724" s="1"/>
      <c r="B724" s="1"/>
      <c r="C724" s="1"/>
      <c r="D724" s="1"/>
      <c r="E724" s="1"/>
      <c r="F724" s="1"/>
      <c r="G724" s="1"/>
      <c r="H724" s="1"/>
      <c r="I724" s="1"/>
      <c r="J724" s="1"/>
      <c r="K724" s="1"/>
      <c r="L724" s="1"/>
      <c r="M724" s="62"/>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spans="1:38" ht="15.75" customHeight="1" x14ac:dyDescent="0.25">
      <c r="A725" s="1"/>
      <c r="B725" s="1"/>
      <c r="C725" s="1"/>
      <c r="D725" s="1"/>
      <c r="E725" s="1"/>
      <c r="F725" s="1"/>
      <c r="G725" s="1"/>
      <c r="H725" s="1"/>
      <c r="I725" s="1"/>
      <c r="J725" s="1"/>
      <c r="K725" s="1"/>
      <c r="L725" s="1"/>
      <c r="M725" s="62"/>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spans="1:38" ht="15.75" customHeight="1" x14ac:dyDescent="0.25">
      <c r="A726" s="1"/>
      <c r="B726" s="1"/>
      <c r="C726" s="1"/>
      <c r="D726" s="1"/>
      <c r="E726" s="1"/>
      <c r="F726" s="1"/>
      <c r="G726" s="1"/>
      <c r="H726" s="1"/>
      <c r="I726" s="1"/>
      <c r="J726" s="1"/>
      <c r="K726" s="1"/>
      <c r="L726" s="1"/>
      <c r="M726" s="62"/>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spans="1:38" ht="15.75" customHeight="1" x14ac:dyDescent="0.25">
      <c r="A727" s="1"/>
      <c r="B727" s="1"/>
      <c r="C727" s="1"/>
      <c r="D727" s="1"/>
      <c r="E727" s="1"/>
      <c r="F727" s="1"/>
      <c r="G727" s="1"/>
      <c r="H727" s="1"/>
      <c r="I727" s="1"/>
      <c r="J727" s="1"/>
      <c r="K727" s="1"/>
      <c r="L727" s="1"/>
      <c r="M727" s="62"/>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spans="1:38" ht="15.75" customHeight="1" x14ac:dyDescent="0.25">
      <c r="A728" s="1"/>
      <c r="B728" s="1"/>
      <c r="C728" s="1"/>
      <c r="D728" s="1"/>
      <c r="E728" s="1"/>
      <c r="F728" s="1"/>
      <c r="G728" s="1"/>
      <c r="H728" s="1"/>
      <c r="I728" s="1"/>
      <c r="J728" s="1"/>
      <c r="K728" s="1"/>
      <c r="L728" s="1"/>
      <c r="M728" s="62"/>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spans="1:38" ht="15.75" customHeight="1" x14ac:dyDescent="0.25">
      <c r="A729" s="1"/>
      <c r="B729" s="1"/>
      <c r="C729" s="1"/>
      <c r="D729" s="1"/>
      <c r="E729" s="1"/>
      <c r="F729" s="1"/>
      <c r="G729" s="1"/>
      <c r="H729" s="1"/>
      <c r="I729" s="1"/>
      <c r="J729" s="1"/>
      <c r="K729" s="1"/>
      <c r="L729" s="1"/>
      <c r="M729" s="62"/>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spans="1:38" ht="15.75" customHeight="1" x14ac:dyDescent="0.25">
      <c r="A730" s="1"/>
      <c r="B730" s="1"/>
      <c r="C730" s="1"/>
      <c r="D730" s="1"/>
      <c r="E730" s="1"/>
      <c r="F730" s="1"/>
      <c r="G730" s="1"/>
      <c r="H730" s="1"/>
      <c r="I730" s="1"/>
      <c r="J730" s="1"/>
      <c r="K730" s="1"/>
      <c r="L730" s="1"/>
      <c r="M730" s="62"/>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spans="1:38" ht="15.75" customHeight="1" x14ac:dyDescent="0.25">
      <c r="A731" s="1"/>
      <c r="B731" s="1"/>
      <c r="C731" s="1"/>
      <c r="D731" s="1"/>
      <c r="E731" s="1"/>
      <c r="F731" s="1"/>
      <c r="G731" s="1"/>
      <c r="H731" s="1"/>
      <c r="I731" s="1"/>
      <c r="J731" s="1"/>
      <c r="K731" s="1"/>
      <c r="L731" s="1"/>
      <c r="M731" s="62"/>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spans="1:38" ht="15.75" customHeight="1" x14ac:dyDescent="0.25">
      <c r="A732" s="1"/>
      <c r="B732" s="1"/>
      <c r="C732" s="1"/>
      <c r="D732" s="1"/>
      <c r="E732" s="1"/>
      <c r="F732" s="1"/>
      <c r="G732" s="1"/>
      <c r="H732" s="1"/>
      <c r="I732" s="1"/>
      <c r="J732" s="1"/>
      <c r="K732" s="1"/>
      <c r="L732" s="1"/>
      <c r="M732" s="62"/>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spans="1:38" ht="15.75" customHeight="1" x14ac:dyDescent="0.25">
      <c r="A733" s="1"/>
      <c r="B733" s="1"/>
      <c r="C733" s="1"/>
      <c r="D733" s="1"/>
      <c r="E733" s="1"/>
      <c r="F733" s="1"/>
      <c r="G733" s="1"/>
      <c r="H733" s="1"/>
      <c r="I733" s="1"/>
      <c r="J733" s="1"/>
      <c r="K733" s="1"/>
      <c r="L733" s="1"/>
      <c r="M733" s="62"/>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spans="1:38" ht="15.75" customHeight="1" x14ac:dyDescent="0.25">
      <c r="A734" s="1"/>
      <c r="B734" s="1"/>
      <c r="C734" s="1"/>
      <c r="D734" s="1"/>
      <c r="E734" s="1"/>
      <c r="F734" s="1"/>
      <c r="G734" s="1"/>
      <c r="H734" s="1"/>
      <c r="I734" s="1"/>
      <c r="J734" s="1"/>
      <c r="K734" s="1"/>
      <c r="L734" s="1"/>
      <c r="M734" s="62"/>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spans="1:38" ht="15.75" customHeight="1" x14ac:dyDescent="0.25">
      <c r="A735" s="1"/>
      <c r="B735" s="1"/>
      <c r="C735" s="1"/>
      <c r="D735" s="1"/>
      <c r="E735" s="1"/>
      <c r="F735" s="1"/>
      <c r="G735" s="1"/>
      <c r="H735" s="1"/>
      <c r="I735" s="1"/>
      <c r="J735" s="1"/>
      <c r="K735" s="1"/>
      <c r="L735" s="1"/>
      <c r="M735" s="62"/>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spans="1:38" ht="15.75" customHeight="1" x14ac:dyDescent="0.25">
      <c r="A736" s="1"/>
      <c r="B736" s="1"/>
      <c r="C736" s="1"/>
      <c r="D736" s="1"/>
      <c r="E736" s="1"/>
      <c r="F736" s="1"/>
      <c r="G736" s="1"/>
      <c r="H736" s="1"/>
      <c r="I736" s="1"/>
      <c r="J736" s="1"/>
      <c r="K736" s="1"/>
      <c r="L736" s="1"/>
      <c r="M736" s="62"/>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spans="1:38" ht="15.75" customHeight="1" x14ac:dyDescent="0.25">
      <c r="A737" s="1"/>
      <c r="B737" s="1"/>
      <c r="C737" s="1"/>
      <c r="D737" s="1"/>
      <c r="E737" s="1"/>
      <c r="F737" s="1"/>
      <c r="G737" s="1"/>
      <c r="H737" s="1"/>
      <c r="I737" s="1"/>
      <c r="J737" s="1"/>
      <c r="K737" s="1"/>
      <c r="L737" s="1"/>
      <c r="M737" s="62"/>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spans="1:38" ht="15.75" customHeight="1" x14ac:dyDescent="0.25">
      <c r="A738" s="1"/>
      <c r="B738" s="1"/>
      <c r="C738" s="1"/>
      <c r="D738" s="1"/>
      <c r="E738" s="1"/>
      <c r="F738" s="1"/>
      <c r="G738" s="1"/>
      <c r="H738" s="1"/>
      <c r="I738" s="1"/>
      <c r="J738" s="1"/>
      <c r="K738" s="1"/>
      <c r="L738" s="1"/>
      <c r="M738" s="62"/>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spans="1:38" ht="15.75" customHeight="1" x14ac:dyDescent="0.25">
      <c r="A739" s="1"/>
      <c r="B739" s="1"/>
      <c r="C739" s="1"/>
      <c r="D739" s="1"/>
      <c r="E739" s="1"/>
      <c r="F739" s="1"/>
      <c r="G739" s="1"/>
      <c r="H739" s="1"/>
      <c r="I739" s="1"/>
      <c r="J739" s="1"/>
      <c r="K739" s="1"/>
      <c r="L739" s="1"/>
      <c r="M739" s="62"/>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spans="1:38" ht="15.75" customHeight="1" x14ac:dyDescent="0.25">
      <c r="A740" s="1"/>
      <c r="B740" s="1"/>
      <c r="C740" s="1"/>
      <c r="D740" s="1"/>
      <c r="E740" s="1"/>
      <c r="F740" s="1"/>
      <c r="G740" s="1"/>
      <c r="H740" s="1"/>
      <c r="I740" s="1"/>
      <c r="J740" s="1"/>
      <c r="K740" s="1"/>
      <c r="L740" s="1"/>
      <c r="M740" s="62"/>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spans="1:38" ht="15.75" customHeight="1" x14ac:dyDescent="0.25">
      <c r="A741" s="1"/>
      <c r="B741" s="1"/>
      <c r="C741" s="1"/>
      <c r="D741" s="1"/>
      <c r="E741" s="1"/>
      <c r="F741" s="1"/>
      <c r="G741" s="1"/>
      <c r="H741" s="1"/>
      <c r="I741" s="1"/>
      <c r="J741" s="1"/>
      <c r="K741" s="1"/>
      <c r="L741" s="1"/>
      <c r="M741" s="62"/>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spans="1:38" ht="15.75" customHeight="1" x14ac:dyDescent="0.25">
      <c r="A742" s="1"/>
      <c r="B742" s="1"/>
      <c r="C742" s="1"/>
      <c r="D742" s="1"/>
      <c r="E742" s="1"/>
      <c r="F742" s="1"/>
      <c r="G742" s="1"/>
      <c r="H742" s="1"/>
      <c r="I742" s="1"/>
      <c r="J742" s="1"/>
      <c r="K742" s="1"/>
      <c r="L742" s="1"/>
      <c r="M742" s="62"/>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spans="1:38" ht="15.75" customHeight="1" x14ac:dyDescent="0.25">
      <c r="A743" s="1"/>
      <c r="B743" s="1"/>
      <c r="C743" s="1"/>
      <c r="D743" s="1"/>
      <c r="E743" s="1"/>
      <c r="F743" s="1"/>
      <c r="G743" s="1"/>
      <c r="H743" s="1"/>
      <c r="I743" s="1"/>
      <c r="J743" s="1"/>
      <c r="K743" s="1"/>
      <c r="L743" s="1"/>
      <c r="M743" s="62"/>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spans="1:38" ht="15.75" customHeight="1" x14ac:dyDescent="0.25">
      <c r="A744" s="1"/>
      <c r="B744" s="1"/>
      <c r="C744" s="1"/>
      <c r="D744" s="1"/>
      <c r="E744" s="1"/>
      <c r="F744" s="1"/>
      <c r="G744" s="1"/>
      <c r="H744" s="1"/>
      <c r="I744" s="1"/>
      <c r="J744" s="1"/>
      <c r="K744" s="1"/>
      <c r="L744" s="1"/>
      <c r="M744" s="62"/>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spans="1:38" ht="15.75" customHeight="1" x14ac:dyDescent="0.25">
      <c r="A745" s="1"/>
      <c r="B745" s="1"/>
      <c r="C745" s="1"/>
      <c r="D745" s="1"/>
      <c r="E745" s="1"/>
      <c r="F745" s="1"/>
      <c r="G745" s="1"/>
      <c r="H745" s="1"/>
      <c r="I745" s="1"/>
      <c r="J745" s="1"/>
      <c r="K745" s="1"/>
      <c r="L745" s="1"/>
      <c r="M745" s="62"/>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spans="1:38" ht="15.75" customHeight="1" x14ac:dyDescent="0.25">
      <c r="A746" s="1"/>
      <c r="B746" s="1"/>
      <c r="C746" s="1"/>
      <c r="D746" s="1"/>
      <c r="E746" s="1"/>
      <c r="F746" s="1"/>
      <c r="G746" s="1"/>
      <c r="H746" s="1"/>
      <c r="I746" s="1"/>
      <c r="J746" s="1"/>
      <c r="K746" s="1"/>
      <c r="L746" s="1"/>
      <c r="M746" s="62"/>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spans="1:38" ht="15.75" customHeight="1" x14ac:dyDescent="0.25">
      <c r="A747" s="1"/>
      <c r="B747" s="1"/>
      <c r="C747" s="1"/>
      <c r="D747" s="1"/>
      <c r="E747" s="1"/>
      <c r="F747" s="1"/>
      <c r="G747" s="1"/>
      <c r="H747" s="1"/>
      <c r="I747" s="1"/>
      <c r="J747" s="1"/>
      <c r="K747" s="1"/>
      <c r="L747" s="1"/>
      <c r="M747" s="62"/>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spans="1:38" ht="15.75" customHeight="1" x14ac:dyDescent="0.25">
      <c r="A748" s="1"/>
      <c r="B748" s="1"/>
      <c r="C748" s="1"/>
      <c r="D748" s="1"/>
      <c r="E748" s="1"/>
      <c r="F748" s="1"/>
      <c r="G748" s="1"/>
      <c r="H748" s="1"/>
      <c r="I748" s="1"/>
      <c r="J748" s="1"/>
      <c r="K748" s="1"/>
      <c r="L748" s="1"/>
      <c r="M748" s="62"/>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spans="1:38" ht="15.75" customHeight="1" x14ac:dyDescent="0.25">
      <c r="A749" s="1"/>
      <c r="B749" s="1"/>
      <c r="C749" s="1"/>
      <c r="D749" s="1"/>
      <c r="E749" s="1"/>
      <c r="F749" s="1"/>
      <c r="G749" s="1"/>
      <c r="H749" s="1"/>
      <c r="I749" s="1"/>
      <c r="J749" s="1"/>
      <c r="K749" s="1"/>
      <c r="L749" s="1"/>
      <c r="M749" s="62"/>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spans="1:38" ht="15.75" customHeight="1" x14ac:dyDescent="0.25">
      <c r="A750" s="1"/>
      <c r="B750" s="1"/>
      <c r="C750" s="1"/>
      <c r="D750" s="1"/>
      <c r="E750" s="1"/>
      <c r="F750" s="1"/>
      <c r="G750" s="1"/>
      <c r="H750" s="1"/>
      <c r="I750" s="1"/>
      <c r="J750" s="1"/>
      <c r="K750" s="1"/>
      <c r="L750" s="1"/>
      <c r="M750" s="62"/>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spans="1:38" ht="15.75" customHeight="1" x14ac:dyDescent="0.25">
      <c r="A751" s="1"/>
      <c r="B751" s="1"/>
      <c r="C751" s="1"/>
      <c r="D751" s="1"/>
      <c r="E751" s="1"/>
      <c r="F751" s="1"/>
      <c r="G751" s="1"/>
      <c r="H751" s="1"/>
      <c r="I751" s="1"/>
      <c r="J751" s="1"/>
      <c r="K751" s="1"/>
      <c r="L751" s="1"/>
      <c r="M751" s="62"/>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spans="1:38" ht="15.75" customHeight="1" x14ac:dyDescent="0.25">
      <c r="A752" s="1"/>
      <c r="B752" s="1"/>
      <c r="C752" s="1"/>
      <c r="D752" s="1"/>
      <c r="E752" s="1"/>
      <c r="F752" s="1"/>
      <c r="G752" s="1"/>
      <c r="H752" s="1"/>
      <c r="I752" s="1"/>
      <c r="J752" s="1"/>
      <c r="K752" s="1"/>
      <c r="L752" s="1"/>
      <c r="M752" s="62"/>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spans="1:38" ht="15.75" customHeight="1" x14ac:dyDescent="0.25">
      <c r="A753" s="1"/>
      <c r="B753" s="1"/>
      <c r="C753" s="1"/>
      <c r="D753" s="1"/>
      <c r="E753" s="1"/>
      <c r="F753" s="1"/>
      <c r="G753" s="1"/>
      <c r="H753" s="1"/>
      <c r="I753" s="1"/>
      <c r="J753" s="1"/>
      <c r="K753" s="1"/>
      <c r="L753" s="1"/>
      <c r="M753" s="62"/>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spans="1:38" ht="15.75" customHeight="1" x14ac:dyDescent="0.25">
      <c r="A754" s="1"/>
      <c r="B754" s="1"/>
      <c r="C754" s="1"/>
      <c r="D754" s="1"/>
      <c r="E754" s="1"/>
      <c r="F754" s="1"/>
      <c r="G754" s="1"/>
      <c r="H754" s="1"/>
      <c r="I754" s="1"/>
      <c r="J754" s="1"/>
      <c r="K754" s="1"/>
      <c r="L754" s="1"/>
      <c r="M754" s="62"/>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spans="1:38" ht="15.75" customHeight="1" x14ac:dyDescent="0.25">
      <c r="A755" s="1"/>
      <c r="B755" s="1"/>
      <c r="C755" s="1"/>
      <c r="D755" s="1"/>
      <c r="E755" s="1"/>
      <c r="F755" s="1"/>
      <c r="G755" s="1"/>
      <c r="H755" s="1"/>
      <c r="I755" s="1"/>
      <c r="J755" s="1"/>
      <c r="K755" s="1"/>
      <c r="L755" s="1"/>
      <c r="M755" s="62"/>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spans="1:38" ht="15.75" customHeight="1" x14ac:dyDescent="0.25">
      <c r="A756" s="1"/>
      <c r="B756" s="1"/>
      <c r="C756" s="1"/>
      <c r="D756" s="1"/>
      <c r="E756" s="1"/>
      <c r="F756" s="1"/>
      <c r="G756" s="1"/>
      <c r="H756" s="1"/>
      <c r="I756" s="1"/>
      <c r="J756" s="1"/>
      <c r="K756" s="1"/>
      <c r="L756" s="1"/>
      <c r="M756" s="62"/>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spans="1:38" ht="15.75" customHeight="1" x14ac:dyDescent="0.25">
      <c r="A757" s="1"/>
      <c r="B757" s="1"/>
      <c r="C757" s="1"/>
      <c r="D757" s="1"/>
      <c r="E757" s="1"/>
      <c r="F757" s="1"/>
      <c r="G757" s="1"/>
      <c r="H757" s="1"/>
      <c r="I757" s="1"/>
      <c r="J757" s="1"/>
      <c r="K757" s="1"/>
      <c r="L757" s="1"/>
      <c r="M757" s="62"/>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spans="1:38" ht="15.75" customHeight="1" x14ac:dyDescent="0.25">
      <c r="A758" s="1"/>
      <c r="B758" s="1"/>
      <c r="C758" s="1"/>
      <c r="D758" s="1"/>
      <c r="E758" s="1"/>
      <c r="F758" s="1"/>
      <c r="G758" s="1"/>
      <c r="H758" s="1"/>
      <c r="I758" s="1"/>
      <c r="J758" s="1"/>
      <c r="K758" s="1"/>
      <c r="L758" s="1"/>
      <c r="M758" s="62"/>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spans="1:38" ht="15.75" customHeight="1" x14ac:dyDescent="0.25">
      <c r="A759" s="1"/>
      <c r="B759" s="1"/>
      <c r="C759" s="1"/>
      <c r="D759" s="1"/>
      <c r="E759" s="1"/>
      <c r="F759" s="1"/>
      <c r="G759" s="1"/>
      <c r="H759" s="1"/>
      <c r="I759" s="1"/>
      <c r="J759" s="1"/>
      <c r="K759" s="1"/>
      <c r="L759" s="1"/>
      <c r="M759" s="62"/>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spans="1:38" ht="15.75" customHeight="1" x14ac:dyDescent="0.25">
      <c r="A760" s="1"/>
      <c r="B760" s="1"/>
      <c r="C760" s="1"/>
      <c r="D760" s="1"/>
      <c r="E760" s="1"/>
      <c r="F760" s="1"/>
      <c r="G760" s="1"/>
      <c r="H760" s="1"/>
      <c r="I760" s="1"/>
      <c r="J760" s="1"/>
      <c r="K760" s="1"/>
      <c r="L760" s="1"/>
      <c r="M760" s="62"/>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spans="1:38" ht="15.75" customHeight="1" x14ac:dyDescent="0.25">
      <c r="A761" s="1"/>
      <c r="B761" s="1"/>
      <c r="C761" s="1"/>
      <c r="D761" s="1"/>
      <c r="E761" s="1"/>
      <c r="F761" s="1"/>
      <c r="G761" s="1"/>
      <c r="H761" s="1"/>
      <c r="I761" s="1"/>
      <c r="J761" s="1"/>
      <c r="K761" s="1"/>
      <c r="L761" s="1"/>
      <c r="M761" s="62"/>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spans="1:38" ht="15.75" customHeight="1" x14ac:dyDescent="0.25">
      <c r="A762" s="1"/>
      <c r="B762" s="1"/>
      <c r="C762" s="1"/>
      <c r="D762" s="1"/>
      <c r="E762" s="1"/>
      <c r="F762" s="1"/>
      <c r="G762" s="1"/>
      <c r="H762" s="1"/>
      <c r="I762" s="1"/>
      <c r="J762" s="1"/>
      <c r="K762" s="1"/>
      <c r="L762" s="1"/>
      <c r="M762" s="62"/>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38" ht="15.75" customHeight="1" x14ac:dyDescent="0.25">
      <c r="A763" s="1"/>
      <c r="B763" s="1"/>
      <c r="C763" s="1"/>
      <c r="D763" s="1"/>
      <c r="E763" s="1"/>
      <c r="F763" s="1"/>
      <c r="G763" s="1"/>
      <c r="H763" s="1"/>
      <c r="I763" s="1"/>
      <c r="J763" s="1"/>
      <c r="K763" s="1"/>
      <c r="L763" s="1"/>
      <c r="M763" s="62"/>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spans="1:38" ht="15.75" customHeight="1" x14ac:dyDescent="0.25">
      <c r="A764" s="1"/>
      <c r="B764" s="1"/>
      <c r="C764" s="1"/>
      <c r="D764" s="1"/>
      <c r="E764" s="1"/>
      <c r="F764" s="1"/>
      <c r="G764" s="1"/>
      <c r="H764" s="1"/>
      <c r="I764" s="1"/>
      <c r="J764" s="1"/>
      <c r="K764" s="1"/>
      <c r="L764" s="1"/>
      <c r="M764" s="62"/>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spans="1:38" ht="15.75" customHeight="1" x14ac:dyDescent="0.25">
      <c r="A765" s="1"/>
      <c r="B765" s="1"/>
      <c r="C765" s="1"/>
      <c r="D765" s="1"/>
      <c r="E765" s="1"/>
      <c r="F765" s="1"/>
      <c r="G765" s="1"/>
      <c r="H765" s="1"/>
      <c r="I765" s="1"/>
      <c r="J765" s="1"/>
      <c r="K765" s="1"/>
      <c r="L765" s="1"/>
      <c r="M765" s="62"/>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spans="1:38" ht="15.75" customHeight="1" x14ac:dyDescent="0.25">
      <c r="A766" s="1"/>
      <c r="B766" s="1"/>
      <c r="C766" s="1"/>
      <c r="D766" s="1"/>
      <c r="E766" s="1"/>
      <c r="F766" s="1"/>
      <c r="G766" s="1"/>
      <c r="H766" s="1"/>
      <c r="I766" s="1"/>
      <c r="J766" s="1"/>
      <c r="K766" s="1"/>
      <c r="L766" s="1"/>
      <c r="M766" s="62"/>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spans="1:38" ht="15.75" customHeight="1" x14ac:dyDescent="0.25">
      <c r="A767" s="1"/>
      <c r="B767" s="1"/>
      <c r="C767" s="1"/>
      <c r="D767" s="1"/>
      <c r="E767" s="1"/>
      <c r="F767" s="1"/>
      <c r="G767" s="1"/>
      <c r="H767" s="1"/>
      <c r="I767" s="1"/>
      <c r="J767" s="1"/>
      <c r="K767" s="1"/>
      <c r="L767" s="1"/>
      <c r="M767" s="62"/>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spans="1:38" ht="15.75" customHeight="1" x14ac:dyDescent="0.25">
      <c r="A768" s="1"/>
      <c r="B768" s="1"/>
      <c r="C768" s="1"/>
      <c r="D768" s="1"/>
      <c r="E768" s="1"/>
      <c r="F768" s="1"/>
      <c r="G768" s="1"/>
      <c r="H768" s="1"/>
      <c r="I768" s="1"/>
      <c r="J768" s="1"/>
      <c r="K768" s="1"/>
      <c r="L768" s="1"/>
      <c r="M768" s="62"/>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spans="1:38" ht="15.75" customHeight="1" x14ac:dyDescent="0.25">
      <c r="A769" s="1"/>
      <c r="B769" s="1"/>
      <c r="C769" s="1"/>
      <c r="D769" s="1"/>
      <c r="E769" s="1"/>
      <c r="F769" s="1"/>
      <c r="G769" s="1"/>
      <c r="H769" s="1"/>
      <c r="I769" s="1"/>
      <c r="J769" s="1"/>
      <c r="K769" s="1"/>
      <c r="L769" s="1"/>
      <c r="M769" s="62"/>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spans="1:38" ht="15.75" customHeight="1" x14ac:dyDescent="0.25">
      <c r="A770" s="1"/>
      <c r="B770" s="1"/>
      <c r="C770" s="1"/>
      <c r="D770" s="1"/>
      <c r="E770" s="1"/>
      <c r="F770" s="1"/>
      <c r="G770" s="1"/>
      <c r="H770" s="1"/>
      <c r="I770" s="1"/>
      <c r="J770" s="1"/>
      <c r="K770" s="1"/>
      <c r="L770" s="1"/>
      <c r="M770" s="62"/>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spans="1:38" ht="15.75" customHeight="1" x14ac:dyDescent="0.25">
      <c r="A771" s="1"/>
      <c r="B771" s="1"/>
      <c r="C771" s="1"/>
      <c r="D771" s="1"/>
      <c r="E771" s="1"/>
      <c r="F771" s="1"/>
      <c r="G771" s="1"/>
      <c r="H771" s="1"/>
      <c r="I771" s="1"/>
      <c r="J771" s="1"/>
      <c r="K771" s="1"/>
      <c r="L771" s="1"/>
      <c r="M771" s="62"/>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spans="1:38" ht="15.75" customHeight="1" x14ac:dyDescent="0.25">
      <c r="A772" s="1"/>
      <c r="B772" s="1"/>
      <c r="C772" s="1"/>
      <c r="D772" s="1"/>
      <c r="E772" s="1"/>
      <c r="F772" s="1"/>
      <c r="G772" s="1"/>
      <c r="H772" s="1"/>
      <c r="I772" s="1"/>
      <c r="J772" s="1"/>
      <c r="K772" s="1"/>
      <c r="L772" s="1"/>
      <c r="M772" s="62"/>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spans="1:38" ht="15.75" customHeight="1" x14ac:dyDescent="0.25">
      <c r="A773" s="1"/>
      <c r="B773" s="1"/>
      <c r="C773" s="1"/>
      <c r="D773" s="1"/>
      <c r="E773" s="1"/>
      <c r="F773" s="1"/>
      <c r="G773" s="1"/>
      <c r="H773" s="1"/>
      <c r="I773" s="1"/>
      <c r="J773" s="1"/>
      <c r="K773" s="1"/>
      <c r="L773" s="1"/>
      <c r="M773" s="62"/>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spans="1:38" ht="15.75" customHeight="1" x14ac:dyDescent="0.25">
      <c r="A774" s="1"/>
      <c r="B774" s="1"/>
      <c r="C774" s="1"/>
      <c r="D774" s="1"/>
      <c r="E774" s="1"/>
      <c r="F774" s="1"/>
      <c r="G774" s="1"/>
      <c r="H774" s="1"/>
      <c r="I774" s="1"/>
      <c r="J774" s="1"/>
      <c r="K774" s="1"/>
      <c r="L774" s="1"/>
      <c r="M774" s="62"/>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spans="1:38" ht="15.75" customHeight="1" x14ac:dyDescent="0.25">
      <c r="A775" s="1"/>
      <c r="B775" s="1"/>
      <c r="C775" s="1"/>
      <c r="D775" s="1"/>
      <c r="E775" s="1"/>
      <c r="F775" s="1"/>
      <c r="G775" s="1"/>
      <c r="H775" s="1"/>
      <c r="I775" s="1"/>
      <c r="J775" s="1"/>
      <c r="K775" s="1"/>
      <c r="L775" s="1"/>
      <c r="M775" s="62"/>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spans="1:38" ht="15.75" customHeight="1" x14ac:dyDescent="0.25">
      <c r="A776" s="1"/>
      <c r="B776" s="1"/>
      <c r="C776" s="1"/>
      <c r="D776" s="1"/>
      <c r="E776" s="1"/>
      <c r="F776" s="1"/>
      <c r="G776" s="1"/>
      <c r="H776" s="1"/>
      <c r="I776" s="1"/>
      <c r="J776" s="1"/>
      <c r="K776" s="1"/>
      <c r="L776" s="1"/>
      <c r="M776" s="62"/>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spans="1:38" ht="15.75" customHeight="1" x14ac:dyDescent="0.25">
      <c r="A777" s="1"/>
      <c r="B777" s="1"/>
      <c r="C777" s="1"/>
      <c r="D777" s="1"/>
      <c r="E777" s="1"/>
      <c r="F777" s="1"/>
      <c r="G777" s="1"/>
      <c r="H777" s="1"/>
      <c r="I777" s="1"/>
      <c r="J777" s="1"/>
      <c r="K777" s="1"/>
      <c r="L777" s="1"/>
      <c r="M777" s="62"/>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spans="1:38" ht="15.75" customHeight="1" x14ac:dyDescent="0.25">
      <c r="A778" s="1"/>
      <c r="B778" s="1"/>
      <c r="C778" s="1"/>
      <c r="D778" s="1"/>
      <c r="E778" s="1"/>
      <c r="F778" s="1"/>
      <c r="G778" s="1"/>
      <c r="H778" s="1"/>
      <c r="I778" s="1"/>
      <c r="J778" s="1"/>
      <c r="K778" s="1"/>
      <c r="L778" s="1"/>
      <c r="M778" s="62"/>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spans="1:38" ht="15.75" customHeight="1" x14ac:dyDescent="0.25">
      <c r="A779" s="1"/>
      <c r="B779" s="1"/>
      <c r="C779" s="1"/>
      <c r="D779" s="1"/>
      <c r="E779" s="1"/>
      <c r="F779" s="1"/>
      <c r="G779" s="1"/>
      <c r="H779" s="1"/>
      <c r="I779" s="1"/>
      <c r="J779" s="1"/>
      <c r="K779" s="1"/>
      <c r="L779" s="1"/>
      <c r="M779" s="62"/>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spans="1:38" ht="15.75" customHeight="1" x14ac:dyDescent="0.25">
      <c r="A780" s="1"/>
      <c r="B780" s="1"/>
      <c r="C780" s="1"/>
      <c r="D780" s="1"/>
      <c r="E780" s="1"/>
      <c r="F780" s="1"/>
      <c r="G780" s="1"/>
      <c r="H780" s="1"/>
      <c r="I780" s="1"/>
      <c r="J780" s="1"/>
      <c r="K780" s="1"/>
      <c r="L780" s="1"/>
      <c r="M780" s="62"/>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spans="1:38" ht="15.75" customHeight="1" x14ac:dyDescent="0.25">
      <c r="A781" s="1"/>
      <c r="B781" s="1"/>
      <c r="C781" s="1"/>
      <c r="D781" s="1"/>
      <c r="E781" s="1"/>
      <c r="F781" s="1"/>
      <c r="G781" s="1"/>
      <c r="H781" s="1"/>
      <c r="I781" s="1"/>
      <c r="J781" s="1"/>
      <c r="K781" s="1"/>
      <c r="L781" s="1"/>
      <c r="M781" s="62"/>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spans="1:38" ht="15.75" customHeight="1" x14ac:dyDescent="0.25">
      <c r="A782" s="1"/>
      <c r="B782" s="1"/>
      <c r="C782" s="1"/>
      <c r="D782" s="1"/>
      <c r="E782" s="1"/>
      <c r="F782" s="1"/>
      <c r="G782" s="1"/>
      <c r="H782" s="1"/>
      <c r="I782" s="1"/>
      <c r="J782" s="1"/>
      <c r="K782" s="1"/>
      <c r="L782" s="1"/>
      <c r="M782" s="62"/>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spans="1:38" ht="15.75" customHeight="1" x14ac:dyDescent="0.25">
      <c r="A783" s="1"/>
      <c r="B783" s="1"/>
      <c r="C783" s="1"/>
      <c r="D783" s="1"/>
      <c r="E783" s="1"/>
      <c r="F783" s="1"/>
      <c r="G783" s="1"/>
      <c r="H783" s="1"/>
      <c r="I783" s="1"/>
      <c r="J783" s="1"/>
      <c r="K783" s="1"/>
      <c r="L783" s="1"/>
      <c r="M783" s="62"/>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spans="1:38" ht="15.75" customHeight="1" x14ac:dyDescent="0.25">
      <c r="A784" s="1"/>
      <c r="B784" s="1"/>
      <c r="C784" s="1"/>
      <c r="D784" s="1"/>
      <c r="E784" s="1"/>
      <c r="F784" s="1"/>
      <c r="G784" s="1"/>
      <c r="H784" s="1"/>
      <c r="I784" s="1"/>
      <c r="J784" s="1"/>
      <c r="K784" s="1"/>
      <c r="L784" s="1"/>
      <c r="M784" s="62"/>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spans="1:38" ht="15.75" customHeight="1" x14ac:dyDescent="0.25">
      <c r="A785" s="1"/>
      <c r="B785" s="1"/>
      <c r="C785" s="1"/>
      <c r="D785" s="1"/>
      <c r="E785" s="1"/>
      <c r="F785" s="1"/>
      <c r="G785" s="1"/>
      <c r="H785" s="1"/>
      <c r="I785" s="1"/>
      <c r="J785" s="1"/>
      <c r="K785" s="1"/>
      <c r="L785" s="1"/>
      <c r="M785" s="62"/>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spans="1:38" ht="15.75" customHeight="1" x14ac:dyDescent="0.25">
      <c r="A786" s="1"/>
      <c r="B786" s="1"/>
      <c r="C786" s="1"/>
      <c r="D786" s="1"/>
      <c r="E786" s="1"/>
      <c r="F786" s="1"/>
      <c r="G786" s="1"/>
      <c r="H786" s="1"/>
      <c r="I786" s="1"/>
      <c r="J786" s="1"/>
      <c r="K786" s="1"/>
      <c r="L786" s="1"/>
      <c r="M786" s="62"/>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spans="1:38" ht="15.75" customHeight="1" x14ac:dyDescent="0.25">
      <c r="A787" s="1"/>
      <c r="B787" s="1"/>
      <c r="C787" s="1"/>
      <c r="D787" s="1"/>
      <c r="E787" s="1"/>
      <c r="F787" s="1"/>
      <c r="G787" s="1"/>
      <c r="H787" s="1"/>
      <c r="I787" s="1"/>
      <c r="J787" s="1"/>
      <c r="K787" s="1"/>
      <c r="L787" s="1"/>
      <c r="M787" s="62"/>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spans="1:38" ht="15.75" customHeight="1" x14ac:dyDescent="0.25">
      <c r="A788" s="1"/>
      <c r="B788" s="1"/>
      <c r="C788" s="1"/>
      <c r="D788" s="1"/>
      <c r="E788" s="1"/>
      <c r="F788" s="1"/>
      <c r="G788" s="1"/>
      <c r="H788" s="1"/>
      <c r="I788" s="1"/>
      <c r="J788" s="1"/>
      <c r="K788" s="1"/>
      <c r="L788" s="1"/>
      <c r="M788" s="62"/>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spans="1:38" ht="15.75" customHeight="1" x14ac:dyDescent="0.25">
      <c r="A789" s="1"/>
      <c r="B789" s="1"/>
      <c r="C789" s="1"/>
      <c r="D789" s="1"/>
      <c r="E789" s="1"/>
      <c r="F789" s="1"/>
      <c r="G789" s="1"/>
      <c r="H789" s="1"/>
      <c r="I789" s="1"/>
      <c r="J789" s="1"/>
      <c r="K789" s="1"/>
      <c r="L789" s="1"/>
      <c r="M789" s="62"/>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spans="1:38" ht="15.75" customHeight="1" x14ac:dyDescent="0.25">
      <c r="A790" s="1"/>
      <c r="B790" s="1"/>
      <c r="C790" s="1"/>
      <c r="D790" s="1"/>
      <c r="E790" s="1"/>
      <c r="F790" s="1"/>
      <c r="G790" s="1"/>
      <c r="H790" s="1"/>
      <c r="I790" s="1"/>
      <c r="J790" s="1"/>
      <c r="K790" s="1"/>
      <c r="L790" s="1"/>
      <c r="M790" s="62"/>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spans="1:38" ht="15.75" customHeight="1" x14ac:dyDescent="0.25">
      <c r="A791" s="1"/>
      <c r="B791" s="1"/>
      <c r="C791" s="1"/>
      <c r="D791" s="1"/>
      <c r="E791" s="1"/>
      <c r="F791" s="1"/>
      <c r="G791" s="1"/>
      <c r="H791" s="1"/>
      <c r="I791" s="1"/>
      <c r="J791" s="1"/>
      <c r="K791" s="1"/>
      <c r="L791" s="1"/>
      <c r="M791" s="62"/>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spans="1:38" ht="15.75" customHeight="1" x14ac:dyDescent="0.25">
      <c r="A792" s="1"/>
      <c r="B792" s="1"/>
      <c r="C792" s="1"/>
      <c r="D792" s="1"/>
      <c r="E792" s="1"/>
      <c r="F792" s="1"/>
      <c r="G792" s="1"/>
      <c r="H792" s="1"/>
      <c r="I792" s="1"/>
      <c r="J792" s="1"/>
      <c r="K792" s="1"/>
      <c r="L792" s="1"/>
      <c r="M792" s="62"/>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spans="1:38" ht="15.75" customHeight="1" x14ac:dyDescent="0.25">
      <c r="A793" s="1"/>
      <c r="B793" s="1"/>
      <c r="C793" s="1"/>
      <c r="D793" s="1"/>
      <c r="E793" s="1"/>
      <c r="F793" s="1"/>
      <c r="G793" s="1"/>
      <c r="H793" s="1"/>
      <c r="I793" s="1"/>
      <c r="J793" s="1"/>
      <c r="K793" s="1"/>
      <c r="L793" s="1"/>
      <c r="M793" s="62"/>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spans="1:38" ht="15.75" customHeight="1" x14ac:dyDescent="0.25">
      <c r="A794" s="1"/>
      <c r="B794" s="1"/>
      <c r="C794" s="1"/>
      <c r="D794" s="1"/>
      <c r="E794" s="1"/>
      <c r="F794" s="1"/>
      <c r="G794" s="1"/>
      <c r="H794" s="1"/>
      <c r="I794" s="1"/>
      <c r="J794" s="1"/>
      <c r="K794" s="1"/>
      <c r="L794" s="1"/>
      <c r="M794" s="62"/>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spans="1:38" ht="15.75" customHeight="1" x14ac:dyDescent="0.25">
      <c r="A795" s="1"/>
      <c r="B795" s="1"/>
      <c r="C795" s="1"/>
      <c r="D795" s="1"/>
      <c r="E795" s="1"/>
      <c r="F795" s="1"/>
      <c r="G795" s="1"/>
      <c r="H795" s="1"/>
      <c r="I795" s="1"/>
      <c r="J795" s="1"/>
      <c r="K795" s="1"/>
      <c r="L795" s="1"/>
      <c r="M795" s="62"/>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spans="1:38" ht="15.75" customHeight="1" x14ac:dyDescent="0.25">
      <c r="A796" s="1"/>
      <c r="B796" s="1"/>
      <c r="C796" s="1"/>
      <c r="D796" s="1"/>
      <c r="E796" s="1"/>
      <c r="F796" s="1"/>
      <c r="G796" s="1"/>
      <c r="H796" s="1"/>
      <c r="I796" s="1"/>
      <c r="J796" s="1"/>
      <c r="K796" s="1"/>
      <c r="L796" s="1"/>
      <c r="M796" s="62"/>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spans="1:38" ht="15.75" customHeight="1" x14ac:dyDescent="0.25">
      <c r="A797" s="1"/>
      <c r="B797" s="1"/>
      <c r="C797" s="1"/>
      <c r="D797" s="1"/>
      <c r="E797" s="1"/>
      <c r="F797" s="1"/>
      <c r="G797" s="1"/>
      <c r="H797" s="1"/>
      <c r="I797" s="1"/>
      <c r="J797" s="1"/>
      <c r="K797" s="1"/>
      <c r="L797" s="1"/>
      <c r="M797" s="62"/>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spans="1:38" ht="15.75" customHeight="1" x14ac:dyDescent="0.25">
      <c r="A798" s="1"/>
      <c r="B798" s="1"/>
      <c r="C798" s="1"/>
      <c r="D798" s="1"/>
      <c r="E798" s="1"/>
      <c r="F798" s="1"/>
      <c r="G798" s="1"/>
      <c r="H798" s="1"/>
      <c r="I798" s="1"/>
      <c r="J798" s="1"/>
      <c r="K798" s="1"/>
      <c r="L798" s="1"/>
      <c r="M798" s="62"/>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spans="1:38" ht="15.75" customHeight="1" x14ac:dyDescent="0.25">
      <c r="A799" s="1"/>
      <c r="B799" s="1"/>
      <c r="C799" s="1"/>
      <c r="D799" s="1"/>
      <c r="E799" s="1"/>
      <c r="F799" s="1"/>
      <c r="G799" s="1"/>
      <c r="H799" s="1"/>
      <c r="I799" s="1"/>
      <c r="J799" s="1"/>
      <c r="K799" s="1"/>
      <c r="L799" s="1"/>
      <c r="M799" s="62"/>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spans="1:38" ht="15.75" customHeight="1" x14ac:dyDescent="0.25">
      <c r="A800" s="1"/>
      <c r="B800" s="1"/>
      <c r="C800" s="1"/>
      <c r="D800" s="1"/>
      <c r="E800" s="1"/>
      <c r="F800" s="1"/>
      <c r="G800" s="1"/>
      <c r="H800" s="1"/>
      <c r="I800" s="1"/>
      <c r="J800" s="1"/>
      <c r="K800" s="1"/>
      <c r="L800" s="1"/>
      <c r="M800" s="62"/>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spans="1:38" ht="15.75" customHeight="1" x14ac:dyDescent="0.25">
      <c r="A801" s="1"/>
      <c r="B801" s="1"/>
      <c r="C801" s="1"/>
      <c r="D801" s="1"/>
      <c r="E801" s="1"/>
      <c r="F801" s="1"/>
      <c r="G801" s="1"/>
      <c r="H801" s="1"/>
      <c r="I801" s="1"/>
      <c r="J801" s="1"/>
      <c r="K801" s="1"/>
      <c r="L801" s="1"/>
      <c r="M801" s="62"/>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spans="1:38" ht="15.75" customHeight="1" x14ac:dyDescent="0.25">
      <c r="A802" s="1"/>
      <c r="B802" s="1"/>
      <c r="C802" s="1"/>
      <c r="D802" s="1"/>
      <c r="E802" s="1"/>
      <c r="F802" s="1"/>
      <c r="G802" s="1"/>
      <c r="H802" s="1"/>
      <c r="I802" s="1"/>
      <c r="J802" s="1"/>
      <c r="K802" s="1"/>
      <c r="L802" s="1"/>
      <c r="M802" s="62"/>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spans="1:38" ht="15.75" customHeight="1" x14ac:dyDescent="0.25">
      <c r="A803" s="1"/>
      <c r="B803" s="1"/>
      <c r="C803" s="1"/>
      <c r="D803" s="1"/>
      <c r="E803" s="1"/>
      <c r="F803" s="1"/>
      <c r="G803" s="1"/>
      <c r="H803" s="1"/>
      <c r="I803" s="1"/>
      <c r="J803" s="1"/>
      <c r="K803" s="1"/>
      <c r="L803" s="1"/>
      <c r="M803" s="62"/>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spans="1:38" ht="15.75" customHeight="1" x14ac:dyDescent="0.25">
      <c r="A804" s="1"/>
      <c r="B804" s="1"/>
      <c r="C804" s="1"/>
      <c r="D804" s="1"/>
      <c r="E804" s="1"/>
      <c r="F804" s="1"/>
      <c r="G804" s="1"/>
      <c r="H804" s="1"/>
      <c r="I804" s="1"/>
      <c r="J804" s="1"/>
      <c r="K804" s="1"/>
      <c r="L804" s="1"/>
      <c r="M804" s="62"/>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spans="1:38" ht="15.75" customHeight="1" x14ac:dyDescent="0.25">
      <c r="A805" s="1"/>
      <c r="B805" s="1"/>
      <c r="C805" s="1"/>
      <c r="D805" s="1"/>
      <c r="E805" s="1"/>
      <c r="F805" s="1"/>
      <c r="G805" s="1"/>
      <c r="H805" s="1"/>
      <c r="I805" s="1"/>
      <c r="J805" s="1"/>
      <c r="K805" s="1"/>
      <c r="L805" s="1"/>
      <c r="M805" s="62"/>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spans="1:38" ht="15.75" customHeight="1" x14ac:dyDescent="0.25">
      <c r="A806" s="1"/>
      <c r="B806" s="1"/>
      <c r="C806" s="1"/>
      <c r="D806" s="1"/>
      <c r="E806" s="1"/>
      <c r="F806" s="1"/>
      <c r="G806" s="1"/>
      <c r="H806" s="1"/>
      <c r="I806" s="1"/>
      <c r="J806" s="1"/>
      <c r="K806" s="1"/>
      <c r="L806" s="1"/>
      <c r="M806" s="62"/>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spans="1:38" ht="15.75" customHeight="1" x14ac:dyDescent="0.25">
      <c r="A807" s="1"/>
      <c r="B807" s="1"/>
      <c r="C807" s="1"/>
      <c r="D807" s="1"/>
      <c r="E807" s="1"/>
      <c r="F807" s="1"/>
      <c r="G807" s="1"/>
      <c r="H807" s="1"/>
      <c r="I807" s="1"/>
      <c r="J807" s="1"/>
      <c r="K807" s="1"/>
      <c r="L807" s="1"/>
      <c r="M807" s="62"/>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spans="1:38" ht="15.75" customHeight="1" x14ac:dyDescent="0.25">
      <c r="A808" s="1"/>
      <c r="B808" s="1"/>
      <c r="C808" s="1"/>
      <c r="D808" s="1"/>
      <c r="E808" s="1"/>
      <c r="F808" s="1"/>
      <c r="G808" s="1"/>
      <c r="H808" s="1"/>
      <c r="I808" s="1"/>
      <c r="J808" s="1"/>
      <c r="K808" s="1"/>
      <c r="L808" s="1"/>
      <c r="M808" s="62"/>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spans="1:38" ht="15.75" customHeight="1" x14ac:dyDescent="0.25">
      <c r="A809" s="1"/>
      <c r="B809" s="1"/>
      <c r="C809" s="1"/>
      <c r="D809" s="1"/>
      <c r="E809" s="1"/>
      <c r="F809" s="1"/>
      <c r="G809" s="1"/>
      <c r="H809" s="1"/>
      <c r="I809" s="1"/>
      <c r="J809" s="1"/>
      <c r="K809" s="1"/>
      <c r="L809" s="1"/>
      <c r="M809" s="62"/>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spans="1:38" ht="15.75" customHeight="1" x14ac:dyDescent="0.25">
      <c r="A810" s="1"/>
      <c r="B810" s="1"/>
      <c r="C810" s="1"/>
      <c r="D810" s="1"/>
      <c r="E810" s="1"/>
      <c r="F810" s="1"/>
      <c r="G810" s="1"/>
      <c r="H810" s="1"/>
      <c r="I810" s="1"/>
      <c r="J810" s="1"/>
      <c r="K810" s="1"/>
      <c r="L810" s="1"/>
      <c r="M810" s="62"/>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spans="1:38" ht="15.75" customHeight="1" x14ac:dyDescent="0.25">
      <c r="A811" s="1"/>
      <c r="B811" s="1"/>
      <c r="C811" s="1"/>
      <c r="D811" s="1"/>
      <c r="E811" s="1"/>
      <c r="F811" s="1"/>
      <c r="G811" s="1"/>
      <c r="H811" s="1"/>
      <c r="I811" s="1"/>
      <c r="J811" s="1"/>
      <c r="K811" s="1"/>
      <c r="L811" s="1"/>
      <c r="M811" s="62"/>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spans="1:38" ht="15.75" customHeight="1" x14ac:dyDescent="0.25">
      <c r="A812" s="1"/>
      <c r="B812" s="1"/>
      <c r="C812" s="1"/>
      <c r="D812" s="1"/>
      <c r="E812" s="1"/>
      <c r="F812" s="1"/>
      <c r="G812" s="1"/>
      <c r="H812" s="1"/>
      <c r="I812" s="1"/>
      <c r="J812" s="1"/>
      <c r="K812" s="1"/>
      <c r="L812" s="1"/>
      <c r="M812" s="62"/>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spans="1:38" ht="15.75" customHeight="1" x14ac:dyDescent="0.25">
      <c r="A813" s="1"/>
      <c r="B813" s="1"/>
      <c r="C813" s="1"/>
      <c r="D813" s="1"/>
      <c r="E813" s="1"/>
      <c r="F813" s="1"/>
      <c r="G813" s="1"/>
      <c r="H813" s="1"/>
      <c r="I813" s="1"/>
      <c r="J813" s="1"/>
      <c r="K813" s="1"/>
      <c r="L813" s="1"/>
      <c r="M813" s="62"/>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spans="1:38" ht="15.75" customHeight="1" x14ac:dyDescent="0.25">
      <c r="A814" s="1"/>
      <c r="B814" s="1"/>
      <c r="C814" s="1"/>
      <c r="D814" s="1"/>
      <c r="E814" s="1"/>
      <c r="F814" s="1"/>
      <c r="G814" s="1"/>
      <c r="H814" s="1"/>
      <c r="I814" s="1"/>
      <c r="J814" s="1"/>
      <c r="K814" s="1"/>
      <c r="L814" s="1"/>
      <c r="M814" s="62"/>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spans="1:38" ht="15.75" customHeight="1" x14ac:dyDescent="0.25">
      <c r="A815" s="1"/>
      <c r="B815" s="1"/>
      <c r="C815" s="1"/>
      <c r="D815" s="1"/>
      <c r="E815" s="1"/>
      <c r="F815" s="1"/>
      <c r="G815" s="1"/>
      <c r="H815" s="1"/>
      <c r="I815" s="1"/>
      <c r="J815" s="1"/>
      <c r="K815" s="1"/>
      <c r="L815" s="1"/>
      <c r="M815" s="62"/>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spans="1:38" ht="15.75" customHeight="1" x14ac:dyDescent="0.25">
      <c r="A816" s="1"/>
      <c r="B816" s="1"/>
      <c r="C816" s="1"/>
      <c r="D816" s="1"/>
      <c r="E816" s="1"/>
      <c r="F816" s="1"/>
      <c r="G816" s="1"/>
      <c r="H816" s="1"/>
      <c r="I816" s="1"/>
      <c r="J816" s="1"/>
      <c r="K816" s="1"/>
      <c r="L816" s="1"/>
      <c r="M816" s="62"/>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spans="1:38" ht="15.75" customHeight="1" x14ac:dyDescent="0.25">
      <c r="A817" s="1"/>
      <c r="B817" s="1"/>
      <c r="C817" s="1"/>
      <c r="D817" s="1"/>
      <c r="E817" s="1"/>
      <c r="F817" s="1"/>
      <c r="G817" s="1"/>
      <c r="H817" s="1"/>
      <c r="I817" s="1"/>
      <c r="J817" s="1"/>
      <c r="K817" s="1"/>
      <c r="L817" s="1"/>
      <c r="M817" s="62"/>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spans="1:38" ht="15.75" customHeight="1" x14ac:dyDescent="0.25">
      <c r="A818" s="1"/>
      <c r="B818" s="1"/>
      <c r="C818" s="1"/>
      <c r="D818" s="1"/>
      <c r="E818" s="1"/>
      <c r="F818" s="1"/>
      <c r="G818" s="1"/>
      <c r="H818" s="1"/>
      <c r="I818" s="1"/>
      <c r="J818" s="1"/>
      <c r="K818" s="1"/>
      <c r="L818" s="1"/>
      <c r="M818" s="62"/>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spans="1:38" ht="15.75" customHeight="1" x14ac:dyDescent="0.25">
      <c r="A819" s="1"/>
      <c r="B819" s="1"/>
      <c r="C819" s="1"/>
      <c r="D819" s="1"/>
      <c r="E819" s="1"/>
      <c r="F819" s="1"/>
      <c r="G819" s="1"/>
      <c r="H819" s="1"/>
      <c r="I819" s="1"/>
      <c r="J819" s="1"/>
      <c r="K819" s="1"/>
      <c r="L819" s="1"/>
      <c r="M819" s="62"/>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spans="1:38" ht="15.75" customHeight="1" x14ac:dyDescent="0.25">
      <c r="A820" s="1"/>
      <c r="B820" s="1"/>
      <c r="C820" s="1"/>
      <c r="D820" s="1"/>
      <c r="E820" s="1"/>
      <c r="F820" s="1"/>
      <c r="G820" s="1"/>
      <c r="H820" s="1"/>
      <c r="I820" s="1"/>
      <c r="J820" s="1"/>
      <c r="K820" s="1"/>
      <c r="L820" s="1"/>
      <c r="M820" s="62"/>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spans="1:38" ht="15.75" customHeight="1" x14ac:dyDescent="0.25">
      <c r="A821" s="1"/>
      <c r="B821" s="1"/>
      <c r="C821" s="1"/>
      <c r="D821" s="1"/>
      <c r="E821" s="1"/>
      <c r="F821" s="1"/>
      <c r="G821" s="1"/>
      <c r="H821" s="1"/>
      <c r="I821" s="1"/>
      <c r="J821" s="1"/>
      <c r="K821" s="1"/>
      <c r="L821" s="1"/>
      <c r="M821" s="62"/>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spans="1:38" ht="15.75" customHeight="1" x14ac:dyDescent="0.25">
      <c r="A822" s="1"/>
      <c r="B822" s="1"/>
      <c r="C822" s="1"/>
      <c r="D822" s="1"/>
      <c r="E822" s="1"/>
      <c r="F822" s="1"/>
      <c r="G822" s="1"/>
      <c r="H822" s="1"/>
      <c r="I822" s="1"/>
      <c r="J822" s="1"/>
      <c r="K822" s="1"/>
      <c r="L822" s="1"/>
      <c r="M822" s="62"/>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spans="1:38" ht="15.75" customHeight="1" x14ac:dyDescent="0.25">
      <c r="A823" s="1"/>
      <c r="B823" s="1"/>
      <c r="C823" s="1"/>
      <c r="D823" s="1"/>
      <c r="E823" s="1"/>
      <c r="F823" s="1"/>
      <c r="G823" s="1"/>
      <c r="H823" s="1"/>
      <c r="I823" s="1"/>
      <c r="J823" s="1"/>
      <c r="K823" s="1"/>
      <c r="L823" s="1"/>
      <c r="M823" s="62"/>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spans="1:38" ht="15.75" customHeight="1" x14ac:dyDescent="0.25">
      <c r="A824" s="1"/>
      <c r="B824" s="1"/>
      <c r="C824" s="1"/>
      <c r="D824" s="1"/>
      <c r="E824" s="1"/>
      <c r="F824" s="1"/>
      <c r="G824" s="1"/>
      <c r="H824" s="1"/>
      <c r="I824" s="1"/>
      <c r="J824" s="1"/>
      <c r="K824" s="1"/>
      <c r="L824" s="1"/>
      <c r="M824" s="62"/>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spans="1:38" ht="15.75" customHeight="1" x14ac:dyDescent="0.25">
      <c r="A825" s="1"/>
      <c r="B825" s="1"/>
      <c r="C825" s="1"/>
      <c r="D825" s="1"/>
      <c r="E825" s="1"/>
      <c r="F825" s="1"/>
      <c r="G825" s="1"/>
      <c r="H825" s="1"/>
      <c r="I825" s="1"/>
      <c r="J825" s="1"/>
      <c r="K825" s="1"/>
      <c r="L825" s="1"/>
      <c r="M825" s="62"/>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spans="1:38" ht="15.75" customHeight="1" x14ac:dyDescent="0.25">
      <c r="A826" s="1"/>
      <c r="B826" s="1"/>
      <c r="C826" s="1"/>
      <c r="D826" s="1"/>
      <c r="E826" s="1"/>
      <c r="F826" s="1"/>
      <c r="G826" s="1"/>
      <c r="H826" s="1"/>
      <c r="I826" s="1"/>
      <c r="J826" s="1"/>
      <c r="K826" s="1"/>
      <c r="L826" s="1"/>
      <c r="M826" s="62"/>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spans="1:38" ht="15.75" customHeight="1" x14ac:dyDescent="0.25">
      <c r="A827" s="1"/>
      <c r="B827" s="1"/>
      <c r="C827" s="1"/>
      <c r="D827" s="1"/>
      <c r="E827" s="1"/>
      <c r="F827" s="1"/>
      <c r="G827" s="1"/>
      <c r="H827" s="1"/>
      <c r="I827" s="1"/>
      <c r="J827" s="1"/>
      <c r="K827" s="1"/>
      <c r="L827" s="1"/>
      <c r="M827" s="62"/>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spans="1:38" ht="15.75" customHeight="1" x14ac:dyDescent="0.25">
      <c r="A828" s="1"/>
      <c r="B828" s="1"/>
      <c r="C828" s="1"/>
      <c r="D828" s="1"/>
      <c r="E828" s="1"/>
      <c r="F828" s="1"/>
      <c r="G828" s="1"/>
      <c r="H828" s="1"/>
      <c r="I828" s="1"/>
      <c r="J828" s="1"/>
      <c r="K828" s="1"/>
      <c r="L828" s="1"/>
      <c r="M828" s="62"/>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spans="1:38" ht="15.75" customHeight="1" x14ac:dyDescent="0.25">
      <c r="A829" s="1"/>
      <c r="B829" s="1"/>
      <c r="C829" s="1"/>
      <c r="D829" s="1"/>
      <c r="E829" s="1"/>
      <c r="F829" s="1"/>
      <c r="G829" s="1"/>
      <c r="H829" s="1"/>
      <c r="I829" s="1"/>
      <c r="J829" s="1"/>
      <c r="K829" s="1"/>
      <c r="L829" s="1"/>
      <c r="M829" s="62"/>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spans="1:38" ht="15.75" customHeight="1" x14ac:dyDescent="0.25">
      <c r="A830" s="1"/>
      <c r="B830" s="1"/>
      <c r="C830" s="1"/>
      <c r="D830" s="1"/>
      <c r="E830" s="1"/>
      <c r="F830" s="1"/>
      <c r="G830" s="1"/>
      <c r="H830" s="1"/>
      <c r="I830" s="1"/>
      <c r="J830" s="1"/>
      <c r="K830" s="1"/>
      <c r="L830" s="1"/>
      <c r="M830" s="62"/>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spans="1:38" ht="15.75" customHeight="1" x14ac:dyDescent="0.25">
      <c r="A831" s="1"/>
      <c r="B831" s="1"/>
      <c r="C831" s="1"/>
      <c r="D831" s="1"/>
      <c r="E831" s="1"/>
      <c r="F831" s="1"/>
      <c r="G831" s="1"/>
      <c r="H831" s="1"/>
      <c r="I831" s="1"/>
      <c r="J831" s="1"/>
      <c r="K831" s="1"/>
      <c r="L831" s="1"/>
      <c r="M831" s="62"/>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38" ht="15.75" customHeight="1" x14ac:dyDescent="0.25">
      <c r="A832" s="1"/>
      <c r="B832" s="1"/>
      <c r="C832" s="1"/>
      <c r="D832" s="1"/>
      <c r="E832" s="1"/>
      <c r="F832" s="1"/>
      <c r="G832" s="1"/>
      <c r="H832" s="1"/>
      <c r="I832" s="1"/>
      <c r="J832" s="1"/>
      <c r="K832" s="1"/>
      <c r="L832" s="1"/>
      <c r="M832" s="62"/>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spans="1:38" ht="15.75" customHeight="1" x14ac:dyDescent="0.25">
      <c r="A833" s="1"/>
      <c r="B833" s="1"/>
      <c r="C833" s="1"/>
      <c r="D833" s="1"/>
      <c r="E833" s="1"/>
      <c r="F833" s="1"/>
      <c r="G833" s="1"/>
      <c r="H833" s="1"/>
      <c r="I833" s="1"/>
      <c r="J833" s="1"/>
      <c r="K833" s="1"/>
      <c r="L833" s="1"/>
      <c r="M833" s="62"/>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spans="1:38" ht="15.75" customHeight="1" x14ac:dyDescent="0.25">
      <c r="A834" s="1"/>
      <c r="B834" s="1"/>
      <c r="C834" s="1"/>
      <c r="D834" s="1"/>
      <c r="E834" s="1"/>
      <c r="F834" s="1"/>
      <c r="G834" s="1"/>
      <c r="H834" s="1"/>
      <c r="I834" s="1"/>
      <c r="J834" s="1"/>
      <c r="K834" s="1"/>
      <c r="L834" s="1"/>
      <c r="M834" s="62"/>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spans="1:38" ht="15.75" customHeight="1" x14ac:dyDescent="0.25">
      <c r="A835" s="1"/>
      <c r="B835" s="1"/>
      <c r="C835" s="1"/>
      <c r="D835" s="1"/>
      <c r="E835" s="1"/>
      <c r="F835" s="1"/>
      <c r="G835" s="1"/>
      <c r="H835" s="1"/>
      <c r="I835" s="1"/>
      <c r="J835" s="1"/>
      <c r="K835" s="1"/>
      <c r="L835" s="1"/>
      <c r="M835" s="62"/>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spans="1:38" ht="15.75" customHeight="1" x14ac:dyDescent="0.25">
      <c r="A836" s="1"/>
      <c r="B836" s="1"/>
      <c r="C836" s="1"/>
      <c r="D836" s="1"/>
      <c r="E836" s="1"/>
      <c r="F836" s="1"/>
      <c r="G836" s="1"/>
      <c r="H836" s="1"/>
      <c r="I836" s="1"/>
      <c r="J836" s="1"/>
      <c r="K836" s="1"/>
      <c r="L836" s="1"/>
      <c r="M836" s="62"/>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spans="1:38" ht="15.75" customHeight="1" x14ac:dyDescent="0.25">
      <c r="A837" s="1"/>
      <c r="B837" s="1"/>
      <c r="C837" s="1"/>
      <c r="D837" s="1"/>
      <c r="E837" s="1"/>
      <c r="F837" s="1"/>
      <c r="G837" s="1"/>
      <c r="H837" s="1"/>
      <c r="I837" s="1"/>
      <c r="J837" s="1"/>
      <c r="K837" s="1"/>
      <c r="L837" s="1"/>
      <c r="M837" s="62"/>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spans="1:38" ht="15.75" customHeight="1" x14ac:dyDescent="0.25">
      <c r="A838" s="1"/>
      <c r="B838" s="1"/>
      <c r="C838" s="1"/>
      <c r="D838" s="1"/>
      <c r="E838" s="1"/>
      <c r="F838" s="1"/>
      <c r="G838" s="1"/>
      <c r="H838" s="1"/>
      <c r="I838" s="1"/>
      <c r="J838" s="1"/>
      <c r="K838" s="1"/>
      <c r="L838" s="1"/>
      <c r="M838" s="62"/>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spans="1:38" ht="15.75" customHeight="1" x14ac:dyDescent="0.25">
      <c r="A839" s="1"/>
      <c r="B839" s="1"/>
      <c r="C839" s="1"/>
      <c r="D839" s="1"/>
      <c r="E839" s="1"/>
      <c r="F839" s="1"/>
      <c r="G839" s="1"/>
      <c r="H839" s="1"/>
      <c r="I839" s="1"/>
      <c r="J839" s="1"/>
      <c r="K839" s="1"/>
      <c r="L839" s="1"/>
      <c r="M839" s="62"/>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spans="1:38" ht="15.75" customHeight="1" x14ac:dyDescent="0.25">
      <c r="A840" s="1"/>
      <c r="B840" s="1"/>
      <c r="C840" s="1"/>
      <c r="D840" s="1"/>
      <c r="E840" s="1"/>
      <c r="F840" s="1"/>
      <c r="G840" s="1"/>
      <c r="H840" s="1"/>
      <c r="I840" s="1"/>
      <c r="J840" s="1"/>
      <c r="K840" s="1"/>
      <c r="L840" s="1"/>
      <c r="M840" s="62"/>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spans="1:38" ht="15.75" customHeight="1" x14ac:dyDescent="0.25">
      <c r="A841" s="1"/>
      <c r="B841" s="1"/>
      <c r="C841" s="1"/>
      <c r="D841" s="1"/>
      <c r="E841" s="1"/>
      <c r="F841" s="1"/>
      <c r="G841" s="1"/>
      <c r="H841" s="1"/>
      <c r="I841" s="1"/>
      <c r="J841" s="1"/>
      <c r="K841" s="1"/>
      <c r="L841" s="1"/>
      <c r="M841" s="62"/>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spans="1:38" ht="15.75" customHeight="1" x14ac:dyDescent="0.25">
      <c r="A842" s="1"/>
      <c r="B842" s="1"/>
      <c r="C842" s="1"/>
      <c r="D842" s="1"/>
      <c r="E842" s="1"/>
      <c r="F842" s="1"/>
      <c r="G842" s="1"/>
      <c r="H842" s="1"/>
      <c r="I842" s="1"/>
      <c r="J842" s="1"/>
      <c r="K842" s="1"/>
      <c r="L842" s="1"/>
      <c r="M842" s="62"/>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spans="1:38" ht="15.75" customHeight="1" x14ac:dyDescent="0.25">
      <c r="A843" s="1"/>
      <c r="B843" s="1"/>
      <c r="C843" s="1"/>
      <c r="D843" s="1"/>
      <c r="E843" s="1"/>
      <c r="F843" s="1"/>
      <c r="G843" s="1"/>
      <c r="H843" s="1"/>
      <c r="I843" s="1"/>
      <c r="J843" s="1"/>
      <c r="K843" s="1"/>
      <c r="L843" s="1"/>
      <c r="M843" s="62"/>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spans="1:38" ht="15.75" customHeight="1" x14ac:dyDescent="0.25">
      <c r="A844" s="1"/>
      <c r="B844" s="1"/>
      <c r="C844" s="1"/>
      <c r="D844" s="1"/>
      <c r="E844" s="1"/>
      <c r="F844" s="1"/>
      <c r="G844" s="1"/>
      <c r="H844" s="1"/>
      <c r="I844" s="1"/>
      <c r="J844" s="1"/>
      <c r="K844" s="1"/>
      <c r="L844" s="1"/>
      <c r="M844" s="62"/>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spans="1:38" ht="15.75" customHeight="1" x14ac:dyDescent="0.25">
      <c r="A845" s="1"/>
      <c r="B845" s="1"/>
      <c r="C845" s="1"/>
      <c r="D845" s="1"/>
      <c r="E845" s="1"/>
      <c r="F845" s="1"/>
      <c r="G845" s="1"/>
      <c r="H845" s="1"/>
      <c r="I845" s="1"/>
      <c r="J845" s="1"/>
      <c r="K845" s="1"/>
      <c r="L845" s="1"/>
      <c r="M845" s="62"/>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spans="1:38" ht="15.75" customHeight="1" x14ac:dyDescent="0.25">
      <c r="A846" s="1"/>
      <c r="B846" s="1"/>
      <c r="C846" s="1"/>
      <c r="D846" s="1"/>
      <c r="E846" s="1"/>
      <c r="F846" s="1"/>
      <c r="G846" s="1"/>
      <c r="H846" s="1"/>
      <c r="I846" s="1"/>
      <c r="J846" s="1"/>
      <c r="K846" s="1"/>
      <c r="L846" s="1"/>
      <c r="M846" s="62"/>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spans="1:38" ht="15.75" customHeight="1" x14ac:dyDescent="0.25">
      <c r="A847" s="1"/>
      <c r="B847" s="1"/>
      <c r="C847" s="1"/>
      <c r="D847" s="1"/>
      <c r="E847" s="1"/>
      <c r="F847" s="1"/>
      <c r="G847" s="1"/>
      <c r="H847" s="1"/>
      <c r="I847" s="1"/>
      <c r="J847" s="1"/>
      <c r="K847" s="1"/>
      <c r="L847" s="1"/>
      <c r="M847" s="62"/>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spans="1:38" ht="15.75" customHeight="1" x14ac:dyDescent="0.25">
      <c r="A848" s="1"/>
      <c r="B848" s="1"/>
      <c r="C848" s="1"/>
      <c r="D848" s="1"/>
      <c r="E848" s="1"/>
      <c r="F848" s="1"/>
      <c r="G848" s="1"/>
      <c r="H848" s="1"/>
      <c r="I848" s="1"/>
      <c r="J848" s="1"/>
      <c r="K848" s="1"/>
      <c r="L848" s="1"/>
      <c r="M848" s="62"/>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spans="1:38" ht="15.75" customHeight="1" x14ac:dyDescent="0.25">
      <c r="A849" s="1"/>
      <c r="B849" s="1"/>
      <c r="C849" s="1"/>
      <c r="D849" s="1"/>
      <c r="E849" s="1"/>
      <c r="F849" s="1"/>
      <c r="G849" s="1"/>
      <c r="H849" s="1"/>
      <c r="I849" s="1"/>
      <c r="J849" s="1"/>
      <c r="K849" s="1"/>
      <c r="L849" s="1"/>
      <c r="M849" s="62"/>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spans="1:38" ht="15.75" customHeight="1" x14ac:dyDescent="0.25">
      <c r="A850" s="1"/>
      <c r="B850" s="1"/>
      <c r="C850" s="1"/>
      <c r="D850" s="1"/>
      <c r="E850" s="1"/>
      <c r="F850" s="1"/>
      <c r="G850" s="1"/>
      <c r="H850" s="1"/>
      <c r="I850" s="1"/>
      <c r="J850" s="1"/>
      <c r="K850" s="1"/>
      <c r="L850" s="1"/>
      <c r="M850" s="62"/>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spans="1:38" ht="15.75" customHeight="1" x14ac:dyDescent="0.25">
      <c r="A851" s="1"/>
      <c r="B851" s="1"/>
      <c r="C851" s="1"/>
      <c r="D851" s="1"/>
      <c r="E851" s="1"/>
      <c r="F851" s="1"/>
      <c r="G851" s="1"/>
      <c r="H851" s="1"/>
      <c r="I851" s="1"/>
      <c r="J851" s="1"/>
      <c r="K851" s="1"/>
      <c r="L851" s="1"/>
      <c r="M851" s="62"/>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spans="1:38" ht="15.75" customHeight="1" x14ac:dyDescent="0.25">
      <c r="A852" s="1"/>
      <c r="B852" s="1"/>
      <c r="C852" s="1"/>
      <c r="D852" s="1"/>
      <c r="E852" s="1"/>
      <c r="F852" s="1"/>
      <c r="G852" s="1"/>
      <c r="H852" s="1"/>
      <c r="I852" s="1"/>
      <c r="J852" s="1"/>
      <c r="K852" s="1"/>
      <c r="L852" s="1"/>
      <c r="M852" s="62"/>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spans="1:38" ht="15.75" customHeight="1" x14ac:dyDescent="0.25">
      <c r="A853" s="1"/>
      <c r="B853" s="1"/>
      <c r="C853" s="1"/>
      <c r="D853" s="1"/>
      <c r="E853" s="1"/>
      <c r="F853" s="1"/>
      <c r="G853" s="1"/>
      <c r="H853" s="1"/>
      <c r="I853" s="1"/>
      <c r="J853" s="1"/>
      <c r="K853" s="1"/>
      <c r="L853" s="1"/>
      <c r="M853" s="62"/>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spans="1:38" ht="15.75" customHeight="1" x14ac:dyDescent="0.25">
      <c r="A854" s="1"/>
      <c r="B854" s="1"/>
      <c r="C854" s="1"/>
      <c r="D854" s="1"/>
      <c r="E854" s="1"/>
      <c r="F854" s="1"/>
      <c r="G854" s="1"/>
      <c r="H854" s="1"/>
      <c r="I854" s="1"/>
      <c r="J854" s="1"/>
      <c r="K854" s="1"/>
      <c r="L854" s="1"/>
      <c r="M854" s="62"/>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spans="1:38" ht="15.75" customHeight="1" x14ac:dyDescent="0.25">
      <c r="A855" s="1"/>
      <c r="B855" s="1"/>
      <c r="C855" s="1"/>
      <c r="D855" s="1"/>
      <c r="E855" s="1"/>
      <c r="F855" s="1"/>
      <c r="G855" s="1"/>
      <c r="H855" s="1"/>
      <c r="I855" s="1"/>
      <c r="J855" s="1"/>
      <c r="K855" s="1"/>
      <c r="L855" s="1"/>
      <c r="M855" s="62"/>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spans="1:38" ht="15.75" customHeight="1" x14ac:dyDescent="0.25">
      <c r="A856" s="1"/>
      <c r="B856" s="1"/>
      <c r="C856" s="1"/>
      <c r="D856" s="1"/>
      <c r="E856" s="1"/>
      <c r="F856" s="1"/>
      <c r="G856" s="1"/>
      <c r="H856" s="1"/>
      <c r="I856" s="1"/>
      <c r="J856" s="1"/>
      <c r="K856" s="1"/>
      <c r="L856" s="1"/>
      <c r="M856" s="62"/>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spans="1:38" ht="15.75" customHeight="1" x14ac:dyDescent="0.25">
      <c r="A857" s="1"/>
      <c r="B857" s="1"/>
      <c r="C857" s="1"/>
      <c r="D857" s="1"/>
      <c r="E857" s="1"/>
      <c r="F857" s="1"/>
      <c r="G857" s="1"/>
      <c r="H857" s="1"/>
      <c r="I857" s="1"/>
      <c r="J857" s="1"/>
      <c r="K857" s="1"/>
      <c r="L857" s="1"/>
      <c r="M857" s="62"/>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spans="1:38" ht="15.75" customHeight="1" x14ac:dyDescent="0.25">
      <c r="A858" s="1"/>
      <c r="B858" s="1"/>
      <c r="C858" s="1"/>
      <c r="D858" s="1"/>
      <c r="E858" s="1"/>
      <c r="F858" s="1"/>
      <c r="G858" s="1"/>
      <c r="H858" s="1"/>
      <c r="I858" s="1"/>
      <c r="J858" s="1"/>
      <c r="K858" s="1"/>
      <c r="L858" s="1"/>
      <c r="M858" s="62"/>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spans="1:38" ht="15.75" customHeight="1" x14ac:dyDescent="0.25">
      <c r="A859" s="1"/>
      <c r="B859" s="1"/>
      <c r="C859" s="1"/>
      <c r="D859" s="1"/>
      <c r="E859" s="1"/>
      <c r="F859" s="1"/>
      <c r="G859" s="1"/>
      <c r="H859" s="1"/>
      <c r="I859" s="1"/>
      <c r="J859" s="1"/>
      <c r="K859" s="1"/>
      <c r="L859" s="1"/>
      <c r="M859" s="62"/>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spans="1:38" ht="15.75" customHeight="1" x14ac:dyDescent="0.25">
      <c r="A860" s="1"/>
      <c r="B860" s="1"/>
      <c r="C860" s="1"/>
      <c r="D860" s="1"/>
      <c r="E860" s="1"/>
      <c r="F860" s="1"/>
      <c r="G860" s="1"/>
      <c r="H860" s="1"/>
      <c r="I860" s="1"/>
      <c r="J860" s="1"/>
      <c r="K860" s="1"/>
      <c r="L860" s="1"/>
      <c r="M860" s="62"/>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spans="1:38" ht="15.75" customHeight="1" x14ac:dyDescent="0.25">
      <c r="A861" s="1"/>
      <c r="B861" s="1"/>
      <c r="C861" s="1"/>
      <c r="D861" s="1"/>
      <c r="E861" s="1"/>
      <c r="F861" s="1"/>
      <c r="G861" s="1"/>
      <c r="H861" s="1"/>
      <c r="I861" s="1"/>
      <c r="J861" s="1"/>
      <c r="K861" s="1"/>
      <c r="L861" s="1"/>
      <c r="M861" s="62"/>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spans="1:38" ht="15.75" customHeight="1" x14ac:dyDescent="0.25">
      <c r="A862" s="1"/>
      <c r="B862" s="1"/>
      <c r="C862" s="1"/>
      <c r="D862" s="1"/>
      <c r="E862" s="1"/>
      <c r="F862" s="1"/>
      <c r="G862" s="1"/>
      <c r="H862" s="1"/>
      <c r="I862" s="1"/>
      <c r="J862" s="1"/>
      <c r="K862" s="1"/>
      <c r="L862" s="1"/>
      <c r="M862" s="62"/>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spans="1:38" ht="15.75" customHeight="1" x14ac:dyDescent="0.25">
      <c r="A863" s="1"/>
      <c r="B863" s="1"/>
      <c r="C863" s="1"/>
      <c r="D863" s="1"/>
      <c r="E863" s="1"/>
      <c r="F863" s="1"/>
      <c r="G863" s="1"/>
      <c r="H863" s="1"/>
      <c r="I863" s="1"/>
      <c r="J863" s="1"/>
      <c r="K863" s="1"/>
      <c r="L863" s="1"/>
      <c r="M863" s="62"/>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spans="1:38" ht="15.75" customHeight="1" x14ac:dyDescent="0.25">
      <c r="A864" s="1"/>
      <c r="B864" s="1"/>
      <c r="C864" s="1"/>
      <c r="D864" s="1"/>
      <c r="E864" s="1"/>
      <c r="F864" s="1"/>
      <c r="G864" s="1"/>
      <c r="H864" s="1"/>
      <c r="I864" s="1"/>
      <c r="J864" s="1"/>
      <c r="K864" s="1"/>
      <c r="L864" s="1"/>
      <c r="M864" s="62"/>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spans="1:38" ht="15.75" customHeight="1" x14ac:dyDescent="0.25">
      <c r="A865" s="1"/>
      <c r="B865" s="1"/>
      <c r="C865" s="1"/>
      <c r="D865" s="1"/>
      <c r="E865" s="1"/>
      <c r="F865" s="1"/>
      <c r="G865" s="1"/>
      <c r="H865" s="1"/>
      <c r="I865" s="1"/>
      <c r="J865" s="1"/>
      <c r="K865" s="1"/>
      <c r="L865" s="1"/>
      <c r="M865" s="62"/>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spans="1:38" ht="15.75" customHeight="1" x14ac:dyDescent="0.25">
      <c r="A866" s="1"/>
      <c r="B866" s="1"/>
      <c r="C866" s="1"/>
      <c r="D866" s="1"/>
      <c r="E866" s="1"/>
      <c r="F866" s="1"/>
      <c r="G866" s="1"/>
      <c r="H866" s="1"/>
      <c r="I866" s="1"/>
      <c r="J866" s="1"/>
      <c r="K866" s="1"/>
      <c r="L866" s="1"/>
      <c r="M866" s="62"/>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spans="1:38" ht="15.75" customHeight="1" x14ac:dyDescent="0.25">
      <c r="A867" s="1"/>
      <c r="B867" s="1"/>
      <c r="C867" s="1"/>
      <c r="D867" s="1"/>
      <c r="E867" s="1"/>
      <c r="F867" s="1"/>
      <c r="G867" s="1"/>
      <c r="H867" s="1"/>
      <c r="I867" s="1"/>
      <c r="J867" s="1"/>
      <c r="K867" s="1"/>
      <c r="L867" s="1"/>
      <c r="M867" s="62"/>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spans="1:38" ht="15.75" customHeight="1" x14ac:dyDescent="0.25">
      <c r="A868" s="1"/>
      <c r="B868" s="1"/>
      <c r="C868" s="1"/>
      <c r="D868" s="1"/>
      <c r="E868" s="1"/>
      <c r="F868" s="1"/>
      <c r="G868" s="1"/>
      <c r="H868" s="1"/>
      <c r="I868" s="1"/>
      <c r="J868" s="1"/>
      <c r="K868" s="1"/>
      <c r="L868" s="1"/>
      <c r="M868" s="62"/>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spans="1:38" ht="15.75" customHeight="1" x14ac:dyDescent="0.25">
      <c r="A869" s="1"/>
      <c r="B869" s="1"/>
      <c r="C869" s="1"/>
      <c r="D869" s="1"/>
      <c r="E869" s="1"/>
      <c r="F869" s="1"/>
      <c r="G869" s="1"/>
      <c r="H869" s="1"/>
      <c r="I869" s="1"/>
      <c r="J869" s="1"/>
      <c r="K869" s="1"/>
      <c r="L869" s="1"/>
      <c r="M869" s="62"/>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spans="1:38" ht="15.75" customHeight="1" x14ac:dyDescent="0.25">
      <c r="A870" s="1"/>
      <c r="B870" s="1"/>
      <c r="C870" s="1"/>
      <c r="D870" s="1"/>
      <c r="E870" s="1"/>
      <c r="F870" s="1"/>
      <c r="G870" s="1"/>
      <c r="H870" s="1"/>
      <c r="I870" s="1"/>
      <c r="J870" s="1"/>
      <c r="K870" s="1"/>
      <c r="L870" s="1"/>
      <c r="M870" s="62"/>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spans="1:38" ht="15.75" customHeight="1" x14ac:dyDescent="0.25">
      <c r="A871" s="1"/>
      <c r="B871" s="1"/>
      <c r="C871" s="1"/>
      <c r="D871" s="1"/>
      <c r="E871" s="1"/>
      <c r="F871" s="1"/>
      <c r="G871" s="1"/>
      <c r="H871" s="1"/>
      <c r="I871" s="1"/>
      <c r="J871" s="1"/>
      <c r="K871" s="1"/>
      <c r="L871" s="1"/>
      <c r="M871" s="62"/>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spans="1:38" ht="15.75" customHeight="1" x14ac:dyDescent="0.25">
      <c r="A872" s="1"/>
      <c r="B872" s="1"/>
      <c r="C872" s="1"/>
      <c r="D872" s="1"/>
      <c r="E872" s="1"/>
      <c r="F872" s="1"/>
      <c r="G872" s="1"/>
      <c r="H872" s="1"/>
      <c r="I872" s="1"/>
      <c r="J872" s="1"/>
      <c r="K872" s="1"/>
      <c r="L872" s="1"/>
      <c r="M872" s="62"/>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spans="1:38" ht="15.75" customHeight="1" x14ac:dyDescent="0.25">
      <c r="A873" s="1"/>
      <c r="B873" s="1"/>
      <c r="C873" s="1"/>
      <c r="D873" s="1"/>
      <c r="E873" s="1"/>
      <c r="F873" s="1"/>
      <c r="G873" s="1"/>
      <c r="H873" s="1"/>
      <c r="I873" s="1"/>
      <c r="J873" s="1"/>
      <c r="K873" s="1"/>
      <c r="L873" s="1"/>
      <c r="M873" s="62"/>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spans="1:38" ht="15.75" customHeight="1" x14ac:dyDescent="0.25">
      <c r="A874" s="1"/>
      <c r="B874" s="1"/>
      <c r="C874" s="1"/>
      <c r="D874" s="1"/>
      <c r="E874" s="1"/>
      <c r="F874" s="1"/>
      <c r="G874" s="1"/>
      <c r="H874" s="1"/>
      <c r="I874" s="1"/>
      <c r="J874" s="1"/>
      <c r="K874" s="1"/>
      <c r="L874" s="1"/>
      <c r="M874" s="62"/>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spans="1:38" ht="15.75" customHeight="1" x14ac:dyDescent="0.25">
      <c r="A875" s="1"/>
      <c r="B875" s="1"/>
      <c r="C875" s="1"/>
      <c r="D875" s="1"/>
      <c r="E875" s="1"/>
      <c r="F875" s="1"/>
      <c r="G875" s="1"/>
      <c r="H875" s="1"/>
      <c r="I875" s="1"/>
      <c r="J875" s="1"/>
      <c r="K875" s="1"/>
      <c r="L875" s="1"/>
      <c r="M875" s="62"/>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spans="1:38" ht="15.75" customHeight="1" x14ac:dyDescent="0.25">
      <c r="A876" s="1"/>
      <c r="B876" s="1"/>
      <c r="C876" s="1"/>
      <c r="D876" s="1"/>
      <c r="E876" s="1"/>
      <c r="F876" s="1"/>
      <c r="G876" s="1"/>
      <c r="H876" s="1"/>
      <c r="I876" s="1"/>
      <c r="J876" s="1"/>
      <c r="K876" s="1"/>
      <c r="L876" s="1"/>
      <c r="M876" s="62"/>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spans="1:38" ht="15.75" customHeight="1" x14ac:dyDescent="0.25">
      <c r="A877" s="1"/>
      <c r="B877" s="1"/>
      <c r="C877" s="1"/>
      <c r="D877" s="1"/>
      <c r="E877" s="1"/>
      <c r="F877" s="1"/>
      <c r="G877" s="1"/>
      <c r="H877" s="1"/>
      <c r="I877" s="1"/>
      <c r="J877" s="1"/>
      <c r="K877" s="1"/>
      <c r="L877" s="1"/>
      <c r="M877" s="62"/>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spans="1:38" ht="15.75" customHeight="1" x14ac:dyDescent="0.25">
      <c r="A878" s="1"/>
      <c r="B878" s="1"/>
      <c r="C878" s="1"/>
      <c r="D878" s="1"/>
      <c r="E878" s="1"/>
      <c r="F878" s="1"/>
      <c r="G878" s="1"/>
      <c r="H878" s="1"/>
      <c r="I878" s="1"/>
      <c r="J878" s="1"/>
      <c r="K878" s="1"/>
      <c r="L878" s="1"/>
      <c r="M878" s="62"/>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spans="1:38" ht="15.75" customHeight="1" x14ac:dyDescent="0.25">
      <c r="A879" s="1"/>
      <c r="B879" s="1"/>
      <c r="C879" s="1"/>
      <c r="D879" s="1"/>
      <c r="E879" s="1"/>
      <c r="F879" s="1"/>
      <c r="G879" s="1"/>
      <c r="H879" s="1"/>
      <c r="I879" s="1"/>
      <c r="J879" s="1"/>
      <c r="K879" s="1"/>
      <c r="L879" s="1"/>
      <c r="M879" s="62"/>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spans="1:38" ht="15.75" customHeight="1" x14ac:dyDescent="0.25">
      <c r="A880" s="1"/>
      <c r="B880" s="1"/>
      <c r="C880" s="1"/>
      <c r="D880" s="1"/>
      <c r="E880" s="1"/>
      <c r="F880" s="1"/>
      <c r="G880" s="1"/>
      <c r="H880" s="1"/>
      <c r="I880" s="1"/>
      <c r="J880" s="1"/>
      <c r="K880" s="1"/>
      <c r="L880" s="1"/>
      <c r="M880" s="62"/>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spans="1:38" ht="15.75" customHeight="1" x14ac:dyDescent="0.25">
      <c r="A881" s="1"/>
      <c r="B881" s="1"/>
      <c r="C881" s="1"/>
      <c r="D881" s="1"/>
      <c r="E881" s="1"/>
      <c r="F881" s="1"/>
      <c r="G881" s="1"/>
      <c r="H881" s="1"/>
      <c r="I881" s="1"/>
      <c r="J881" s="1"/>
      <c r="K881" s="1"/>
      <c r="L881" s="1"/>
      <c r="M881" s="62"/>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spans="1:38" ht="15.75" customHeight="1" x14ac:dyDescent="0.25">
      <c r="A882" s="1"/>
      <c r="B882" s="1"/>
      <c r="C882" s="1"/>
      <c r="D882" s="1"/>
      <c r="E882" s="1"/>
      <c r="F882" s="1"/>
      <c r="G882" s="1"/>
      <c r="H882" s="1"/>
      <c r="I882" s="1"/>
      <c r="J882" s="1"/>
      <c r="K882" s="1"/>
      <c r="L882" s="1"/>
      <c r="M882" s="62"/>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spans="1:38" ht="15.75" customHeight="1" x14ac:dyDescent="0.25">
      <c r="A883" s="1"/>
      <c r="B883" s="1"/>
      <c r="C883" s="1"/>
      <c r="D883" s="1"/>
      <c r="E883" s="1"/>
      <c r="F883" s="1"/>
      <c r="G883" s="1"/>
      <c r="H883" s="1"/>
      <c r="I883" s="1"/>
      <c r="J883" s="1"/>
      <c r="K883" s="1"/>
      <c r="L883" s="1"/>
      <c r="M883" s="62"/>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spans="1:38" ht="15.75" customHeight="1" x14ac:dyDescent="0.25">
      <c r="A884" s="1"/>
      <c r="B884" s="1"/>
      <c r="C884" s="1"/>
      <c r="D884" s="1"/>
      <c r="E884" s="1"/>
      <c r="F884" s="1"/>
      <c r="G884" s="1"/>
      <c r="H884" s="1"/>
      <c r="I884" s="1"/>
      <c r="J884" s="1"/>
      <c r="K884" s="1"/>
      <c r="L884" s="1"/>
      <c r="M884" s="62"/>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spans="1:38" ht="15.75" customHeight="1" x14ac:dyDescent="0.25">
      <c r="A885" s="1"/>
      <c r="B885" s="1"/>
      <c r="C885" s="1"/>
      <c r="D885" s="1"/>
      <c r="E885" s="1"/>
      <c r="F885" s="1"/>
      <c r="G885" s="1"/>
      <c r="H885" s="1"/>
      <c r="I885" s="1"/>
      <c r="J885" s="1"/>
      <c r="K885" s="1"/>
      <c r="L885" s="1"/>
      <c r="M885" s="62"/>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spans="1:38" ht="15.75" customHeight="1" x14ac:dyDescent="0.25">
      <c r="A886" s="1"/>
      <c r="B886" s="1"/>
      <c r="C886" s="1"/>
      <c r="D886" s="1"/>
      <c r="E886" s="1"/>
      <c r="F886" s="1"/>
      <c r="G886" s="1"/>
      <c r="H886" s="1"/>
      <c r="I886" s="1"/>
      <c r="J886" s="1"/>
      <c r="K886" s="1"/>
      <c r="L886" s="1"/>
      <c r="M886" s="62"/>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spans="1:38" ht="15.75" customHeight="1" x14ac:dyDescent="0.25">
      <c r="A887" s="1"/>
      <c r="B887" s="1"/>
      <c r="C887" s="1"/>
      <c r="D887" s="1"/>
      <c r="E887" s="1"/>
      <c r="F887" s="1"/>
      <c r="G887" s="1"/>
      <c r="H887" s="1"/>
      <c r="I887" s="1"/>
      <c r="J887" s="1"/>
      <c r="K887" s="1"/>
      <c r="L887" s="1"/>
      <c r="M887" s="62"/>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spans="1:38" ht="15.75" customHeight="1" x14ac:dyDescent="0.25">
      <c r="A888" s="1"/>
      <c r="B888" s="1"/>
      <c r="C888" s="1"/>
      <c r="D888" s="1"/>
      <c r="E888" s="1"/>
      <c r="F888" s="1"/>
      <c r="G888" s="1"/>
      <c r="H888" s="1"/>
      <c r="I888" s="1"/>
      <c r="J888" s="1"/>
      <c r="K888" s="1"/>
      <c r="L888" s="1"/>
      <c r="M888" s="62"/>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spans="1:38" ht="15.75" customHeight="1" x14ac:dyDescent="0.25">
      <c r="A889" s="1"/>
      <c r="B889" s="1"/>
      <c r="C889" s="1"/>
      <c r="D889" s="1"/>
      <c r="E889" s="1"/>
      <c r="F889" s="1"/>
      <c r="G889" s="1"/>
      <c r="H889" s="1"/>
      <c r="I889" s="1"/>
      <c r="J889" s="1"/>
      <c r="K889" s="1"/>
      <c r="L889" s="1"/>
      <c r="M889" s="62"/>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spans="1:38" ht="15.75" customHeight="1" x14ac:dyDescent="0.25">
      <c r="A890" s="1"/>
      <c r="B890" s="1"/>
      <c r="C890" s="1"/>
      <c r="D890" s="1"/>
      <c r="E890" s="1"/>
      <c r="F890" s="1"/>
      <c r="G890" s="1"/>
      <c r="H890" s="1"/>
      <c r="I890" s="1"/>
      <c r="J890" s="1"/>
      <c r="K890" s="1"/>
      <c r="L890" s="1"/>
      <c r="M890" s="62"/>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spans="1:38" ht="15.75" customHeight="1" x14ac:dyDescent="0.25">
      <c r="A891" s="1"/>
      <c r="B891" s="1"/>
      <c r="C891" s="1"/>
      <c r="D891" s="1"/>
      <c r="E891" s="1"/>
      <c r="F891" s="1"/>
      <c r="G891" s="1"/>
      <c r="H891" s="1"/>
      <c r="I891" s="1"/>
      <c r="J891" s="1"/>
      <c r="K891" s="1"/>
      <c r="L891" s="1"/>
      <c r="M891" s="62"/>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spans="1:38" ht="15.75" customHeight="1" x14ac:dyDescent="0.25">
      <c r="A892" s="1"/>
      <c r="B892" s="1"/>
      <c r="C892" s="1"/>
      <c r="D892" s="1"/>
      <c r="E892" s="1"/>
      <c r="F892" s="1"/>
      <c r="G892" s="1"/>
      <c r="H892" s="1"/>
      <c r="I892" s="1"/>
      <c r="J892" s="1"/>
      <c r="K892" s="1"/>
      <c r="L892" s="1"/>
      <c r="M892" s="62"/>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spans="1:38" ht="15.75" customHeight="1" x14ac:dyDescent="0.25">
      <c r="A893" s="1"/>
      <c r="B893" s="1"/>
      <c r="C893" s="1"/>
      <c r="D893" s="1"/>
      <c r="E893" s="1"/>
      <c r="F893" s="1"/>
      <c r="G893" s="1"/>
      <c r="H893" s="1"/>
      <c r="I893" s="1"/>
      <c r="J893" s="1"/>
      <c r="K893" s="1"/>
      <c r="L893" s="1"/>
      <c r="M893" s="62"/>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spans="1:38" ht="15.75" customHeight="1" x14ac:dyDescent="0.25">
      <c r="A894" s="1"/>
      <c r="B894" s="1"/>
      <c r="C894" s="1"/>
      <c r="D894" s="1"/>
      <c r="E894" s="1"/>
      <c r="F894" s="1"/>
      <c r="G894" s="1"/>
      <c r="H894" s="1"/>
      <c r="I894" s="1"/>
      <c r="J894" s="1"/>
      <c r="K894" s="1"/>
      <c r="L894" s="1"/>
      <c r="M894" s="62"/>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spans="1:38" ht="15.75" customHeight="1" x14ac:dyDescent="0.25">
      <c r="A895" s="1"/>
      <c r="B895" s="1"/>
      <c r="C895" s="1"/>
      <c r="D895" s="1"/>
      <c r="E895" s="1"/>
      <c r="F895" s="1"/>
      <c r="G895" s="1"/>
      <c r="H895" s="1"/>
      <c r="I895" s="1"/>
      <c r="J895" s="1"/>
      <c r="K895" s="1"/>
      <c r="L895" s="1"/>
      <c r="M895" s="62"/>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spans="1:38" ht="15.75" customHeight="1" x14ac:dyDescent="0.25">
      <c r="A896" s="1"/>
      <c r="B896" s="1"/>
      <c r="C896" s="1"/>
      <c r="D896" s="1"/>
      <c r="E896" s="1"/>
      <c r="F896" s="1"/>
      <c r="G896" s="1"/>
      <c r="H896" s="1"/>
      <c r="I896" s="1"/>
      <c r="J896" s="1"/>
      <c r="K896" s="1"/>
      <c r="L896" s="1"/>
      <c r="M896" s="62"/>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spans="1:38" ht="15.75" customHeight="1" x14ac:dyDescent="0.25">
      <c r="A897" s="1"/>
      <c r="B897" s="1"/>
      <c r="C897" s="1"/>
      <c r="D897" s="1"/>
      <c r="E897" s="1"/>
      <c r="F897" s="1"/>
      <c r="G897" s="1"/>
      <c r="H897" s="1"/>
      <c r="I897" s="1"/>
      <c r="J897" s="1"/>
      <c r="K897" s="1"/>
      <c r="L897" s="1"/>
      <c r="M897" s="62"/>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spans="1:38" ht="15.75" customHeight="1" x14ac:dyDescent="0.25">
      <c r="A898" s="1"/>
      <c r="B898" s="1"/>
      <c r="C898" s="1"/>
      <c r="D898" s="1"/>
      <c r="E898" s="1"/>
      <c r="F898" s="1"/>
      <c r="G898" s="1"/>
      <c r="H898" s="1"/>
      <c r="I898" s="1"/>
      <c r="J898" s="1"/>
      <c r="K898" s="1"/>
      <c r="L898" s="1"/>
      <c r="M898" s="62"/>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spans="1:38" ht="15.75" customHeight="1" x14ac:dyDescent="0.25">
      <c r="A899" s="1"/>
      <c r="B899" s="1"/>
      <c r="C899" s="1"/>
      <c r="D899" s="1"/>
      <c r="E899" s="1"/>
      <c r="F899" s="1"/>
      <c r="G899" s="1"/>
      <c r="H899" s="1"/>
      <c r="I899" s="1"/>
      <c r="J899" s="1"/>
      <c r="K899" s="1"/>
      <c r="L899" s="1"/>
      <c r="M899" s="62"/>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spans="1:38" ht="15.75" customHeight="1" x14ac:dyDescent="0.25">
      <c r="A900" s="1"/>
      <c r="B900" s="1"/>
      <c r="C900" s="1"/>
      <c r="D900" s="1"/>
      <c r="E900" s="1"/>
      <c r="F900" s="1"/>
      <c r="G900" s="1"/>
      <c r="H900" s="1"/>
      <c r="I900" s="1"/>
      <c r="J900" s="1"/>
      <c r="K900" s="1"/>
      <c r="L900" s="1"/>
      <c r="M900" s="62"/>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38" ht="15.75" customHeight="1" x14ac:dyDescent="0.25">
      <c r="A901" s="1"/>
      <c r="B901" s="1"/>
      <c r="C901" s="1"/>
      <c r="D901" s="1"/>
      <c r="E901" s="1"/>
      <c r="F901" s="1"/>
      <c r="G901" s="1"/>
      <c r="H901" s="1"/>
      <c r="I901" s="1"/>
      <c r="J901" s="1"/>
      <c r="K901" s="1"/>
      <c r="L901" s="1"/>
      <c r="M901" s="62"/>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spans="1:38" ht="15.75" customHeight="1" x14ac:dyDescent="0.25">
      <c r="A902" s="1"/>
      <c r="B902" s="1"/>
      <c r="C902" s="1"/>
      <c r="D902" s="1"/>
      <c r="E902" s="1"/>
      <c r="F902" s="1"/>
      <c r="G902" s="1"/>
      <c r="H902" s="1"/>
      <c r="I902" s="1"/>
      <c r="J902" s="1"/>
      <c r="K902" s="1"/>
      <c r="L902" s="1"/>
      <c r="M902" s="62"/>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spans="1:38" ht="15.75" customHeight="1" x14ac:dyDescent="0.25">
      <c r="A903" s="1"/>
      <c r="B903" s="1"/>
      <c r="C903" s="1"/>
      <c r="D903" s="1"/>
      <c r="E903" s="1"/>
      <c r="F903" s="1"/>
      <c r="G903" s="1"/>
      <c r="H903" s="1"/>
      <c r="I903" s="1"/>
      <c r="J903" s="1"/>
      <c r="K903" s="1"/>
      <c r="L903" s="1"/>
      <c r="M903" s="62"/>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spans="1:38" ht="15.75" customHeight="1" x14ac:dyDescent="0.25">
      <c r="A904" s="1"/>
      <c r="B904" s="1"/>
      <c r="C904" s="1"/>
      <c r="D904" s="1"/>
      <c r="E904" s="1"/>
      <c r="F904" s="1"/>
      <c r="G904" s="1"/>
      <c r="H904" s="1"/>
      <c r="I904" s="1"/>
      <c r="J904" s="1"/>
      <c r="K904" s="1"/>
      <c r="L904" s="1"/>
      <c r="M904" s="62"/>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spans="1:38" ht="15.75" customHeight="1" x14ac:dyDescent="0.25">
      <c r="A905" s="1"/>
      <c r="B905" s="1"/>
      <c r="C905" s="1"/>
      <c r="D905" s="1"/>
      <c r="E905" s="1"/>
      <c r="F905" s="1"/>
      <c r="G905" s="1"/>
      <c r="H905" s="1"/>
      <c r="I905" s="1"/>
      <c r="J905" s="1"/>
      <c r="K905" s="1"/>
      <c r="L905" s="1"/>
      <c r="M905" s="62"/>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spans="1:38" ht="15.75" customHeight="1" x14ac:dyDescent="0.25">
      <c r="A906" s="1"/>
      <c r="B906" s="1"/>
      <c r="C906" s="1"/>
      <c r="D906" s="1"/>
      <c r="E906" s="1"/>
      <c r="F906" s="1"/>
      <c r="G906" s="1"/>
      <c r="H906" s="1"/>
      <c r="I906" s="1"/>
      <c r="J906" s="1"/>
      <c r="K906" s="1"/>
      <c r="L906" s="1"/>
      <c r="M906" s="62"/>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spans="1:38" ht="15.75" customHeight="1" x14ac:dyDescent="0.25">
      <c r="A907" s="1"/>
      <c r="B907" s="1"/>
      <c r="C907" s="1"/>
      <c r="D907" s="1"/>
      <c r="E907" s="1"/>
      <c r="F907" s="1"/>
      <c r="G907" s="1"/>
      <c r="H907" s="1"/>
      <c r="I907" s="1"/>
      <c r="J907" s="1"/>
      <c r="K907" s="1"/>
      <c r="L907" s="1"/>
      <c r="M907" s="62"/>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spans="1:38" ht="15.75" customHeight="1" x14ac:dyDescent="0.25">
      <c r="A908" s="1"/>
      <c r="B908" s="1"/>
      <c r="C908" s="1"/>
      <c r="D908" s="1"/>
      <c r="E908" s="1"/>
      <c r="F908" s="1"/>
      <c r="G908" s="1"/>
      <c r="H908" s="1"/>
      <c r="I908" s="1"/>
      <c r="J908" s="1"/>
      <c r="K908" s="1"/>
      <c r="L908" s="1"/>
      <c r="M908" s="62"/>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spans="1:38" ht="15.75" customHeight="1" x14ac:dyDescent="0.25">
      <c r="A909" s="1"/>
      <c r="B909" s="1"/>
      <c r="C909" s="1"/>
      <c r="D909" s="1"/>
      <c r="E909" s="1"/>
      <c r="F909" s="1"/>
      <c r="G909" s="1"/>
      <c r="H909" s="1"/>
      <c r="I909" s="1"/>
      <c r="J909" s="1"/>
      <c r="K909" s="1"/>
      <c r="L909" s="1"/>
      <c r="M909" s="62"/>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spans="1:38" ht="15.75" customHeight="1" x14ac:dyDescent="0.25">
      <c r="A910" s="1"/>
      <c r="B910" s="1"/>
      <c r="C910" s="1"/>
      <c r="D910" s="1"/>
      <c r="E910" s="1"/>
      <c r="F910" s="1"/>
      <c r="G910" s="1"/>
      <c r="H910" s="1"/>
      <c r="I910" s="1"/>
      <c r="J910" s="1"/>
      <c r="K910" s="1"/>
      <c r="L910" s="1"/>
      <c r="M910" s="62"/>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spans="1:38" ht="15.75" customHeight="1" x14ac:dyDescent="0.25">
      <c r="A911" s="1"/>
      <c r="B911" s="1"/>
      <c r="C911" s="1"/>
      <c r="D911" s="1"/>
      <c r="E911" s="1"/>
      <c r="F911" s="1"/>
      <c r="G911" s="1"/>
      <c r="H911" s="1"/>
      <c r="I911" s="1"/>
      <c r="J911" s="1"/>
      <c r="K911" s="1"/>
      <c r="L911" s="1"/>
      <c r="M911" s="62"/>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spans="1:38" ht="15.75" customHeight="1" x14ac:dyDescent="0.25">
      <c r="A912" s="1"/>
      <c r="B912" s="1"/>
      <c r="C912" s="1"/>
      <c r="D912" s="1"/>
      <c r="E912" s="1"/>
      <c r="F912" s="1"/>
      <c r="G912" s="1"/>
      <c r="H912" s="1"/>
      <c r="I912" s="1"/>
      <c r="J912" s="1"/>
      <c r="K912" s="1"/>
      <c r="L912" s="1"/>
      <c r="M912" s="62"/>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spans="1:38" ht="15.75" customHeight="1" x14ac:dyDescent="0.25">
      <c r="A913" s="1"/>
      <c r="B913" s="1"/>
      <c r="C913" s="1"/>
      <c r="D913" s="1"/>
      <c r="E913" s="1"/>
      <c r="F913" s="1"/>
      <c r="G913" s="1"/>
      <c r="H913" s="1"/>
      <c r="I913" s="1"/>
      <c r="J913" s="1"/>
      <c r="K913" s="1"/>
      <c r="L913" s="1"/>
      <c r="M913" s="62"/>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spans="1:38" ht="15.75" customHeight="1" x14ac:dyDescent="0.25">
      <c r="A914" s="1"/>
      <c r="B914" s="1"/>
      <c r="C914" s="1"/>
      <c r="D914" s="1"/>
      <c r="E914" s="1"/>
      <c r="F914" s="1"/>
      <c r="G914" s="1"/>
      <c r="H914" s="1"/>
      <c r="I914" s="1"/>
      <c r="J914" s="1"/>
      <c r="K914" s="1"/>
      <c r="L914" s="1"/>
      <c r="M914" s="62"/>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spans="1:38" ht="15.75" customHeight="1" x14ac:dyDescent="0.25">
      <c r="A915" s="1"/>
      <c r="B915" s="1"/>
      <c r="C915" s="1"/>
      <c r="D915" s="1"/>
      <c r="E915" s="1"/>
      <c r="F915" s="1"/>
      <c r="G915" s="1"/>
      <c r="H915" s="1"/>
      <c r="I915" s="1"/>
      <c r="J915" s="1"/>
      <c r="K915" s="1"/>
      <c r="L915" s="1"/>
      <c r="M915" s="62"/>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spans="1:38" ht="15.75" customHeight="1" x14ac:dyDescent="0.25">
      <c r="A916" s="1"/>
      <c r="B916" s="1"/>
      <c r="C916" s="1"/>
      <c r="D916" s="1"/>
      <c r="E916" s="1"/>
      <c r="F916" s="1"/>
      <c r="G916" s="1"/>
      <c r="H916" s="1"/>
      <c r="I916" s="1"/>
      <c r="J916" s="1"/>
      <c r="K916" s="1"/>
      <c r="L916" s="1"/>
      <c r="M916" s="62"/>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spans="1:38" ht="15.75" customHeight="1" x14ac:dyDescent="0.25">
      <c r="A917" s="1"/>
      <c r="B917" s="1"/>
      <c r="C917" s="1"/>
      <c r="D917" s="1"/>
      <c r="E917" s="1"/>
      <c r="F917" s="1"/>
      <c r="G917" s="1"/>
      <c r="H917" s="1"/>
      <c r="I917" s="1"/>
      <c r="J917" s="1"/>
      <c r="K917" s="1"/>
      <c r="L917" s="1"/>
      <c r="M917" s="62"/>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spans="1:38" ht="15.75" customHeight="1" x14ac:dyDescent="0.25">
      <c r="A918" s="1"/>
      <c r="B918" s="1"/>
      <c r="C918" s="1"/>
      <c r="D918" s="1"/>
      <c r="E918" s="1"/>
      <c r="F918" s="1"/>
      <c r="G918" s="1"/>
      <c r="H918" s="1"/>
      <c r="I918" s="1"/>
      <c r="J918" s="1"/>
      <c r="K918" s="1"/>
      <c r="L918" s="1"/>
      <c r="M918" s="62"/>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spans="1:38" ht="15.75" customHeight="1" x14ac:dyDescent="0.25">
      <c r="A919" s="1"/>
      <c r="B919" s="1"/>
      <c r="C919" s="1"/>
      <c r="D919" s="1"/>
      <c r="E919" s="1"/>
      <c r="F919" s="1"/>
      <c r="G919" s="1"/>
      <c r="H919" s="1"/>
      <c r="I919" s="1"/>
      <c r="J919" s="1"/>
      <c r="K919" s="1"/>
      <c r="L919" s="1"/>
      <c r="M919" s="62"/>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spans="1:38" ht="15.75" customHeight="1" x14ac:dyDescent="0.25">
      <c r="A920" s="1"/>
      <c r="B920" s="1"/>
      <c r="C920" s="1"/>
      <c r="D920" s="1"/>
      <c r="E920" s="1"/>
      <c r="F920" s="1"/>
      <c r="G920" s="1"/>
      <c r="H920" s="1"/>
      <c r="I920" s="1"/>
      <c r="J920" s="1"/>
      <c r="K920" s="1"/>
      <c r="L920" s="1"/>
      <c r="M920" s="62"/>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spans="1:38" ht="15.75" customHeight="1" x14ac:dyDescent="0.25">
      <c r="A921" s="1"/>
      <c r="B921" s="1"/>
      <c r="C921" s="1"/>
      <c r="D921" s="1"/>
      <c r="E921" s="1"/>
      <c r="F921" s="1"/>
      <c r="G921" s="1"/>
      <c r="H921" s="1"/>
      <c r="I921" s="1"/>
      <c r="J921" s="1"/>
      <c r="K921" s="1"/>
      <c r="L921" s="1"/>
      <c r="M921" s="62"/>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spans="1:38" ht="15.75" customHeight="1" x14ac:dyDescent="0.25">
      <c r="A922" s="1"/>
      <c r="B922" s="1"/>
      <c r="C922" s="1"/>
      <c r="D922" s="1"/>
      <c r="E922" s="1"/>
      <c r="F922" s="1"/>
      <c r="G922" s="1"/>
      <c r="H922" s="1"/>
      <c r="I922" s="1"/>
      <c r="J922" s="1"/>
      <c r="K922" s="1"/>
      <c r="L922" s="1"/>
      <c r="M922" s="62"/>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spans="1:38" ht="15.75" customHeight="1" x14ac:dyDescent="0.25">
      <c r="A923" s="1"/>
      <c r="B923" s="1"/>
      <c r="C923" s="1"/>
      <c r="D923" s="1"/>
      <c r="E923" s="1"/>
      <c r="F923" s="1"/>
      <c r="G923" s="1"/>
      <c r="H923" s="1"/>
      <c r="I923" s="1"/>
      <c r="J923" s="1"/>
      <c r="K923" s="1"/>
      <c r="L923" s="1"/>
      <c r="M923" s="62"/>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spans="1:38" ht="15.75" customHeight="1" x14ac:dyDescent="0.25">
      <c r="A924" s="1"/>
      <c r="B924" s="1"/>
      <c r="C924" s="1"/>
      <c r="D924" s="1"/>
      <c r="E924" s="1"/>
      <c r="F924" s="1"/>
      <c r="G924" s="1"/>
      <c r="H924" s="1"/>
      <c r="I924" s="1"/>
      <c r="J924" s="1"/>
      <c r="K924" s="1"/>
      <c r="L924" s="1"/>
      <c r="M924" s="62"/>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spans="1:38" ht="15.75" customHeight="1" x14ac:dyDescent="0.25">
      <c r="A925" s="1"/>
      <c r="B925" s="1"/>
      <c r="C925" s="1"/>
      <c r="D925" s="1"/>
      <c r="E925" s="1"/>
      <c r="F925" s="1"/>
      <c r="G925" s="1"/>
      <c r="H925" s="1"/>
      <c r="I925" s="1"/>
      <c r="J925" s="1"/>
      <c r="K925" s="1"/>
      <c r="L925" s="1"/>
      <c r="M925" s="62"/>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spans="1:38" ht="15.75" customHeight="1" x14ac:dyDescent="0.25">
      <c r="A926" s="1"/>
      <c r="B926" s="1"/>
      <c r="C926" s="1"/>
      <c r="D926" s="1"/>
      <c r="E926" s="1"/>
      <c r="F926" s="1"/>
      <c r="G926" s="1"/>
      <c r="H926" s="1"/>
      <c r="I926" s="1"/>
      <c r="J926" s="1"/>
      <c r="K926" s="1"/>
      <c r="L926" s="1"/>
      <c r="M926" s="62"/>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spans="1:38" ht="15.75" customHeight="1" x14ac:dyDescent="0.25">
      <c r="A927" s="1"/>
      <c r="B927" s="1"/>
      <c r="C927" s="1"/>
      <c r="D927" s="1"/>
      <c r="E927" s="1"/>
      <c r="F927" s="1"/>
      <c r="G927" s="1"/>
      <c r="H927" s="1"/>
      <c r="I927" s="1"/>
      <c r="J927" s="1"/>
      <c r="K927" s="1"/>
      <c r="L927" s="1"/>
      <c r="M927" s="62"/>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spans="1:38" ht="15.75" customHeight="1" x14ac:dyDescent="0.25">
      <c r="A928" s="1"/>
      <c r="B928" s="1"/>
      <c r="C928" s="1"/>
      <c r="D928" s="1"/>
      <c r="E928" s="1"/>
      <c r="F928" s="1"/>
      <c r="G928" s="1"/>
      <c r="H928" s="1"/>
      <c r="I928" s="1"/>
      <c r="J928" s="1"/>
      <c r="K928" s="1"/>
      <c r="L928" s="1"/>
      <c r="M928" s="62"/>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spans="1:38" ht="15.75" customHeight="1" x14ac:dyDescent="0.25">
      <c r="A929" s="1"/>
      <c r="B929" s="1"/>
      <c r="C929" s="1"/>
      <c r="D929" s="1"/>
      <c r="E929" s="1"/>
      <c r="F929" s="1"/>
      <c r="G929" s="1"/>
      <c r="H929" s="1"/>
      <c r="I929" s="1"/>
      <c r="J929" s="1"/>
      <c r="K929" s="1"/>
      <c r="L929" s="1"/>
      <c r="M929" s="62"/>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spans="1:38" ht="15.75" customHeight="1" x14ac:dyDescent="0.25">
      <c r="A930" s="1"/>
      <c r="B930" s="1"/>
      <c r="C930" s="1"/>
      <c r="D930" s="1"/>
      <c r="E930" s="1"/>
      <c r="F930" s="1"/>
      <c r="G930" s="1"/>
      <c r="H930" s="1"/>
      <c r="I930" s="1"/>
      <c r="J930" s="1"/>
      <c r="K930" s="1"/>
      <c r="L930" s="1"/>
      <c r="M930" s="62"/>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spans="1:38" ht="15.75" customHeight="1" x14ac:dyDescent="0.25">
      <c r="A931" s="1"/>
      <c r="B931" s="1"/>
      <c r="C931" s="1"/>
      <c r="D931" s="1"/>
      <c r="E931" s="1"/>
      <c r="F931" s="1"/>
      <c r="G931" s="1"/>
      <c r="H931" s="1"/>
      <c r="I931" s="1"/>
      <c r="J931" s="1"/>
      <c r="K931" s="1"/>
      <c r="L931" s="1"/>
      <c r="M931" s="62"/>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spans="1:38" ht="15.75" customHeight="1" x14ac:dyDescent="0.25">
      <c r="A932" s="1"/>
      <c r="B932" s="1"/>
      <c r="C932" s="1"/>
      <c r="D932" s="1"/>
      <c r="E932" s="1"/>
      <c r="F932" s="1"/>
      <c r="G932" s="1"/>
      <c r="H932" s="1"/>
      <c r="I932" s="1"/>
      <c r="J932" s="1"/>
      <c r="K932" s="1"/>
      <c r="L932" s="1"/>
      <c r="M932" s="62"/>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spans="1:38" ht="15.75" customHeight="1" x14ac:dyDescent="0.25">
      <c r="A933" s="1"/>
      <c r="B933" s="1"/>
      <c r="C933" s="1"/>
      <c r="D933" s="1"/>
      <c r="E933" s="1"/>
      <c r="F933" s="1"/>
      <c r="G933" s="1"/>
      <c r="H933" s="1"/>
      <c r="I933" s="1"/>
      <c r="J933" s="1"/>
      <c r="K933" s="1"/>
      <c r="L933" s="1"/>
      <c r="M933" s="62"/>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spans="1:38" ht="15.75" customHeight="1" x14ac:dyDescent="0.25">
      <c r="A934" s="1"/>
      <c r="B934" s="1"/>
      <c r="C934" s="1"/>
      <c r="D934" s="1"/>
      <c r="E934" s="1"/>
      <c r="F934" s="1"/>
      <c r="G934" s="1"/>
      <c r="H934" s="1"/>
      <c r="I934" s="1"/>
      <c r="J934" s="1"/>
      <c r="K934" s="1"/>
      <c r="L934" s="1"/>
      <c r="M934" s="62"/>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spans="1:38" ht="15.75" customHeight="1" x14ac:dyDescent="0.25">
      <c r="A935" s="1"/>
      <c r="B935" s="1"/>
      <c r="C935" s="1"/>
      <c r="D935" s="1"/>
      <c r="E935" s="1"/>
      <c r="F935" s="1"/>
      <c r="G935" s="1"/>
      <c r="H935" s="1"/>
      <c r="I935" s="1"/>
      <c r="J935" s="1"/>
      <c r="K935" s="1"/>
      <c r="L935" s="1"/>
      <c r="M935" s="62"/>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spans="1:38" ht="15.75" customHeight="1" x14ac:dyDescent="0.25">
      <c r="A936" s="1"/>
      <c r="B936" s="1"/>
      <c r="C936" s="1"/>
      <c r="D936" s="1"/>
      <c r="E936" s="1"/>
      <c r="F936" s="1"/>
      <c r="G936" s="1"/>
      <c r="H936" s="1"/>
      <c r="I936" s="1"/>
      <c r="J936" s="1"/>
      <c r="K936" s="1"/>
      <c r="L936" s="1"/>
      <c r="M936" s="62"/>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spans="1:38" ht="15.75" customHeight="1" x14ac:dyDescent="0.25">
      <c r="A937" s="1"/>
      <c r="B937" s="1"/>
      <c r="C937" s="1"/>
      <c r="D937" s="1"/>
      <c r="E937" s="1"/>
      <c r="F937" s="1"/>
      <c r="G937" s="1"/>
      <c r="H937" s="1"/>
      <c r="I937" s="1"/>
      <c r="J937" s="1"/>
      <c r="K937" s="1"/>
      <c r="L937" s="1"/>
      <c r="M937" s="62"/>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spans="1:38" ht="15.75" customHeight="1" x14ac:dyDescent="0.25">
      <c r="A938" s="1"/>
      <c r="B938" s="1"/>
      <c r="C938" s="1"/>
      <c r="D938" s="1"/>
      <c r="E938" s="1"/>
      <c r="F938" s="1"/>
      <c r="G938" s="1"/>
      <c r="H938" s="1"/>
      <c r="I938" s="1"/>
      <c r="J938" s="1"/>
      <c r="K938" s="1"/>
      <c r="L938" s="1"/>
      <c r="M938" s="62"/>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spans="1:38" ht="15.75" customHeight="1" x14ac:dyDescent="0.25">
      <c r="A939" s="1"/>
      <c r="B939" s="1"/>
      <c r="C939" s="1"/>
      <c r="D939" s="1"/>
      <c r="E939" s="1"/>
      <c r="F939" s="1"/>
      <c r="G939" s="1"/>
      <c r="H939" s="1"/>
      <c r="I939" s="1"/>
      <c r="J939" s="1"/>
      <c r="K939" s="1"/>
      <c r="L939" s="1"/>
      <c r="M939" s="62"/>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spans="1:38" ht="15.75" customHeight="1" x14ac:dyDescent="0.25">
      <c r="A940" s="1"/>
      <c r="B940" s="1"/>
      <c r="C940" s="1"/>
      <c r="D940" s="1"/>
      <c r="E940" s="1"/>
      <c r="F940" s="1"/>
      <c r="G940" s="1"/>
      <c r="H940" s="1"/>
      <c r="I940" s="1"/>
      <c r="J940" s="1"/>
      <c r="K940" s="1"/>
      <c r="L940" s="1"/>
      <c r="M940" s="62"/>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spans="1:38" ht="15.75" customHeight="1" x14ac:dyDescent="0.25">
      <c r="A941" s="1"/>
      <c r="B941" s="1"/>
      <c r="C941" s="1"/>
      <c r="D941" s="1"/>
      <c r="E941" s="1"/>
      <c r="F941" s="1"/>
      <c r="G941" s="1"/>
      <c r="H941" s="1"/>
      <c r="I941" s="1"/>
      <c r="J941" s="1"/>
      <c r="K941" s="1"/>
      <c r="L941" s="1"/>
      <c r="M941" s="62"/>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spans="1:38" ht="15.75" customHeight="1" x14ac:dyDescent="0.25">
      <c r="A942" s="1"/>
      <c r="B942" s="1"/>
      <c r="C942" s="1"/>
      <c r="D942" s="1"/>
      <c r="E942" s="1"/>
      <c r="F942" s="1"/>
      <c r="G942" s="1"/>
      <c r="H942" s="1"/>
      <c r="I942" s="1"/>
      <c r="J942" s="1"/>
      <c r="K942" s="1"/>
      <c r="L942" s="1"/>
      <c r="M942" s="62"/>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spans="1:38" ht="15.75" customHeight="1" x14ac:dyDescent="0.25">
      <c r="A943" s="1"/>
      <c r="B943" s="1"/>
      <c r="C943" s="1"/>
      <c r="D943" s="1"/>
      <c r="E943" s="1"/>
      <c r="F943" s="1"/>
      <c r="G943" s="1"/>
      <c r="H943" s="1"/>
      <c r="I943" s="1"/>
      <c r="J943" s="1"/>
      <c r="K943" s="1"/>
      <c r="L943" s="1"/>
      <c r="M943" s="62"/>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spans="1:38" ht="15.75" customHeight="1" x14ac:dyDescent="0.25">
      <c r="A944" s="1"/>
      <c r="B944" s="1"/>
      <c r="C944" s="1"/>
      <c r="D944" s="1"/>
      <c r="E944" s="1"/>
      <c r="F944" s="1"/>
      <c r="G944" s="1"/>
      <c r="H944" s="1"/>
      <c r="I944" s="1"/>
      <c r="J944" s="1"/>
      <c r="K944" s="1"/>
      <c r="L944" s="1"/>
      <c r="M944" s="62"/>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spans="1:38" ht="15.75" customHeight="1" x14ac:dyDescent="0.25">
      <c r="A945" s="1"/>
      <c r="B945" s="1"/>
      <c r="C945" s="1"/>
      <c r="D945" s="1"/>
      <c r="E945" s="1"/>
      <c r="F945" s="1"/>
      <c r="G945" s="1"/>
      <c r="H945" s="1"/>
      <c r="I945" s="1"/>
      <c r="J945" s="1"/>
      <c r="K945" s="1"/>
      <c r="L945" s="1"/>
      <c r="M945" s="62"/>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spans="1:38" ht="15.75" customHeight="1" x14ac:dyDescent="0.25">
      <c r="A946" s="1"/>
      <c r="B946" s="1"/>
      <c r="C946" s="1"/>
      <c r="D946" s="1"/>
      <c r="E946" s="1"/>
      <c r="F946" s="1"/>
      <c r="G946" s="1"/>
      <c r="H946" s="1"/>
      <c r="I946" s="1"/>
      <c r="J946" s="1"/>
      <c r="K946" s="1"/>
      <c r="L946" s="1"/>
      <c r="M946" s="62"/>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spans="1:38" ht="15.75" customHeight="1" x14ac:dyDescent="0.25">
      <c r="A947" s="1"/>
      <c r="B947" s="1"/>
      <c r="C947" s="1"/>
      <c r="D947" s="1"/>
      <c r="E947" s="1"/>
      <c r="F947" s="1"/>
      <c r="G947" s="1"/>
      <c r="H947" s="1"/>
      <c r="I947" s="1"/>
      <c r="J947" s="1"/>
      <c r="K947" s="1"/>
      <c r="L947" s="1"/>
      <c r="M947" s="62"/>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spans="1:38" ht="15.75" customHeight="1" x14ac:dyDescent="0.25">
      <c r="A948" s="1"/>
      <c r="B948" s="1"/>
      <c r="C948" s="1"/>
      <c r="D948" s="1"/>
      <c r="E948" s="1"/>
      <c r="F948" s="1"/>
      <c r="G948" s="1"/>
      <c r="H948" s="1"/>
      <c r="I948" s="1"/>
      <c r="J948" s="1"/>
      <c r="K948" s="1"/>
      <c r="L948" s="1"/>
      <c r="M948" s="62"/>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spans="1:38" ht="15.75" customHeight="1" x14ac:dyDescent="0.25">
      <c r="A949" s="1"/>
      <c r="B949" s="1"/>
      <c r="C949" s="1"/>
      <c r="D949" s="1"/>
      <c r="E949" s="1"/>
      <c r="F949" s="1"/>
      <c r="G949" s="1"/>
      <c r="H949" s="1"/>
      <c r="I949" s="1"/>
      <c r="J949" s="1"/>
      <c r="K949" s="1"/>
      <c r="L949" s="1"/>
      <c r="M949" s="62"/>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spans="1:38" ht="15.75" customHeight="1" x14ac:dyDescent="0.25">
      <c r="A950" s="1"/>
      <c r="B950" s="1"/>
      <c r="C950" s="1"/>
      <c r="D950" s="1"/>
      <c r="E950" s="1"/>
      <c r="F950" s="1"/>
      <c r="G950" s="1"/>
      <c r="H950" s="1"/>
      <c r="I950" s="1"/>
      <c r="J950" s="1"/>
      <c r="K950" s="1"/>
      <c r="L950" s="1"/>
      <c r="M950" s="62"/>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spans="1:38" ht="15.75" customHeight="1" x14ac:dyDescent="0.25">
      <c r="A951" s="1"/>
      <c r="B951" s="1"/>
      <c r="C951" s="1"/>
      <c r="D951" s="1"/>
      <c r="E951" s="1"/>
      <c r="F951" s="1"/>
      <c r="G951" s="1"/>
      <c r="H951" s="1"/>
      <c r="I951" s="1"/>
      <c r="J951" s="1"/>
      <c r="K951" s="1"/>
      <c r="L951" s="1"/>
      <c r="M951" s="62"/>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spans="1:38" ht="15.75" customHeight="1" x14ac:dyDescent="0.25">
      <c r="A952" s="1"/>
      <c r="B952" s="1"/>
      <c r="C952" s="1"/>
      <c r="D952" s="1"/>
      <c r="E952" s="1"/>
      <c r="F952" s="1"/>
      <c r="G952" s="1"/>
      <c r="H952" s="1"/>
      <c r="I952" s="1"/>
      <c r="J952" s="1"/>
      <c r="K952" s="1"/>
      <c r="L952" s="1"/>
      <c r="M952" s="62"/>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row r="953" spans="1:38" ht="15.75" customHeight="1" x14ac:dyDescent="0.25">
      <c r="A953" s="1"/>
      <c r="B953" s="1"/>
      <c r="C953" s="1"/>
      <c r="D953" s="1"/>
      <c r="E953" s="1"/>
      <c r="F953" s="1"/>
      <c r="G953" s="1"/>
      <c r="H953" s="1"/>
      <c r="I953" s="1"/>
      <c r="J953" s="1"/>
      <c r="K953" s="1"/>
      <c r="L953" s="1"/>
      <c r="M953" s="62"/>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row>
    <row r="954" spans="1:38" ht="15.75" customHeight="1" x14ac:dyDescent="0.25">
      <c r="A954" s="1"/>
      <c r="B954" s="1"/>
      <c r="C954" s="1"/>
      <c r="D954" s="1"/>
      <c r="E954" s="1"/>
      <c r="F954" s="1"/>
      <c r="G954" s="1"/>
      <c r="H954" s="1"/>
      <c r="I954" s="1"/>
      <c r="J954" s="1"/>
      <c r="K954" s="1"/>
      <c r="L954" s="1"/>
      <c r="M954" s="62"/>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row>
    <row r="955" spans="1:38" ht="15.75" customHeight="1" x14ac:dyDescent="0.25">
      <c r="A955" s="1"/>
      <c r="B955" s="1"/>
      <c r="C955" s="1"/>
      <c r="D955" s="1"/>
      <c r="E955" s="1"/>
      <c r="F955" s="1"/>
      <c r="G955" s="1"/>
      <c r="H955" s="1"/>
      <c r="I955" s="1"/>
      <c r="J955" s="1"/>
      <c r="K955" s="1"/>
      <c r="L955" s="1"/>
      <c r="M955" s="62"/>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row>
    <row r="956" spans="1:38" ht="15.75" customHeight="1" x14ac:dyDescent="0.25">
      <c r="A956" s="1"/>
      <c r="B956" s="1"/>
      <c r="C956" s="1"/>
      <c r="D956" s="1"/>
      <c r="E956" s="1"/>
      <c r="F956" s="1"/>
      <c r="G956" s="1"/>
      <c r="H956" s="1"/>
      <c r="I956" s="1"/>
      <c r="J956" s="1"/>
      <c r="K956" s="1"/>
      <c r="L956" s="1"/>
      <c r="M956" s="62"/>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row>
    <row r="957" spans="1:38" ht="15.75" customHeight="1" x14ac:dyDescent="0.25">
      <c r="A957" s="1"/>
      <c r="B957" s="1"/>
      <c r="C957" s="1"/>
      <c r="D957" s="1"/>
      <c r="E957" s="1"/>
      <c r="F957" s="1"/>
      <c r="G957" s="1"/>
      <c r="H957" s="1"/>
      <c r="I957" s="1"/>
      <c r="J957" s="1"/>
      <c r="K957" s="1"/>
      <c r="L957" s="1"/>
      <c r="M957" s="62"/>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row>
    <row r="958" spans="1:38" ht="15.75" customHeight="1" x14ac:dyDescent="0.25">
      <c r="A958" s="1"/>
      <c r="B958" s="1"/>
      <c r="C958" s="1"/>
      <c r="D958" s="1"/>
      <c r="E958" s="1"/>
      <c r="F958" s="1"/>
      <c r="G958" s="1"/>
      <c r="H958" s="1"/>
      <c r="I958" s="1"/>
      <c r="J958" s="1"/>
      <c r="K958" s="1"/>
      <c r="L958" s="1"/>
      <c r="M958" s="62"/>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row>
    <row r="959" spans="1:38" ht="15.75" customHeight="1" x14ac:dyDescent="0.25">
      <c r="A959" s="1"/>
      <c r="B959" s="1"/>
      <c r="C959" s="1"/>
      <c r="D959" s="1"/>
      <c r="E959" s="1"/>
      <c r="F959" s="1"/>
      <c r="G959" s="1"/>
      <c r="H959" s="1"/>
      <c r="I959" s="1"/>
      <c r="J959" s="1"/>
      <c r="K959" s="1"/>
      <c r="L959" s="1"/>
      <c r="M959" s="62"/>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spans="1:38" ht="15.75" customHeight="1" x14ac:dyDescent="0.25">
      <c r="A960" s="1"/>
      <c r="B960" s="1"/>
      <c r="C960" s="1"/>
      <c r="D960" s="1"/>
      <c r="E960" s="1"/>
      <c r="F960" s="1"/>
      <c r="G960" s="1"/>
      <c r="H960" s="1"/>
      <c r="I960" s="1"/>
      <c r="J960" s="1"/>
      <c r="K960" s="1"/>
      <c r="L960" s="1"/>
      <c r="M960" s="62"/>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spans="1:38" ht="15.75" customHeight="1" x14ac:dyDescent="0.25">
      <c r="A961" s="1"/>
      <c r="B961" s="1"/>
      <c r="C961" s="1"/>
      <c r="D961" s="1"/>
      <c r="E961" s="1"/>
      <c r="F961" s="1"/>
      <c r="G961" s="1"/>
      <c r="H961" s="1"/>
      <c r="I961" s="1"/>
      <c r="J961" s="1"/>
      <c r="K961" s="1"/>
      <c r="L961" s="1"/>
      <c r="M961" s="62"/>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spans="1:38" ht="15.75" customHeight="1" x14ac:dyDescent="0.25">
      <c r="A962" s="1"/>
      <c r="B962" s="1"/>
      <c r="C962" s="1"/>
      <c r="D962" s="1"/>
      <c r="E962" s="1"/>
      <c r="F962" s="1"/>
      <c r="G962" s="1"/>
      <c r="H962" s="1"/>
      <c r="I962" s="1"/>
      <c r="J962" s="1"/>
      <c r="K962" s="1"/>
      <c r="L962" s="1"/>
      <c r="M962" s="62"/>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spans="1:38" ht="15.75" customHeight="1" x14ac:dyDescent="0.25">
      <c r="A963" s="1"/>
      <c r="B963" s="1"/>
      <c r="C963" s="1"/>
      <c r="D963" s="1"/>
      <c r="E963" s="1"/>
      <c r="F963" s="1"/>
      <c r="G963" s="1"/>
      <c r="H963" s="1"/>
      <c r="I963" s="1"/>
      <c r="J963" s="1"/>
      <c r="K963" s="1"/>
      <c r="L963" s="1"/>
      <c r="M963" s="62"/>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spans="1:38" ht="15.75" customHeight="1" x14ac:dyDescent="0.25">
      <c r="A964" s="1"/>
      <c r="B964" s="1"/>
      <c r="C964" s="1"/>
      <c r="D964" s="1"/>
      <c r="E964" s="1"/>
      <c r="F964" s="1"/>
      <c r="G964" s="1"/>
      <c r="H964" s="1"/>
      <c r="I964" s="1"/>
      <c r="J964" s="1"/>
      <c r="K964" s="1"/>
      <c r="L964" s="1"/>
      <c r="M964" s="62"/>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spans="1:38" ht="15.75" customHeight="1" x14ac:dyDescent="0.25">
      <c r="A965" s="1"/>
      <c r="B965" s="1"/>
      <c r="C965" s="1"/>
      <c r="D965" s="1"/>
      <c r="E965" s="1"/>
      <c r="F965" s="1"/>
      <c r="G965" s="1"/>
      <c r="H965" s="1"/>
      <c r="I965" s="1"/>
      <c r="J965" s="1"/>
      <c r="K965" s="1"/>
      <c r="L965" s="1"/>
      <c r="M965" s="62"/>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spans="1:38" ht="15.75" customHeight="1" x14ac:dyDescent="0.25">
      <c r="A966" s="1"/>
      <c r="B966" s="1"/>
      <c r="C966" s="1"/>
      <c r="D966" s="1"/>
      <c r="E966" s="1"/>
      <c r="F966" s="1"/>
      <c r="G966" s="1"/>
      <c r="H966" s="1"/>
      <c r="I966" s="1"/>
      <c r="J966" s="1"/>
      <c r="K966" s="1"/>
      <c r="L966" s="1"/>
      <c r="M966" s="62"/>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spans="1:38" ht="15.75" customHeight="1" x14ac:dyDescent="0.25">
      <c r="A967" s="1"/>
      <c r="B967" s="1"/>
      <c r="C967" s="1"/>
      <c r="D967" s="1"/>
      <c r="E967" s="1"/>
      <c r="F967" s="1"/>
      <c r="G967" s="1"/>
      <c r="H967" s="1"/>
      <c r="I967" s="1"/>
      <c r="J967" s="1"/>
      <c r="K967" s="1"/>
      <c r="L967" s="1"/>
      <c r="M967" s="62"/>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spans="1:38" ht="15.75" customHeight="1" x14ac:dyDescent="0.25">
      <c r="A968" s="1"/>
      <c r="B968" s="1"/>
      <c r="C968" s="1"/>
      <c r="D968" s="1"/>
      <c r="E968" s="1"/>
      <c r="F968" s="1"/>
      <c r="G968" s="1"/>
      <c r="H968" s="1"/>
      <c r="I968" s="1"/>
      <c r="J968" s="1"/>
      <c r="K968" s="1"/>
      <c r="L968" s="1"/>
      <c r="M968" s="62"/>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sheetData>
  <mergeCells count="115">
    <mergeCell ref="B4:C4"/>
    <mergeCell ref="D4:J4"/>
    <mergeCell ref="K4:L4"/>
    <mergeCell ref="M4:R4"/>
    <mergeCell ref="B5:C5"/>
    <mergeCell ref="D5:J5"/>
    <mergeCell ref="K5:L5"/>
    <mergeCell ref="M5:R5"/>
    <mergeCell ref="B1:C3"/>
    <mergeCell ref="D1:P2"/>
    <mergeCell ref="Q1:R1"/>
    <mergeCell ref="Q2:R2"/>
    <mergeCell ref="D3:P3"/>
    <mergeCell ref="Q3:R3"/>
    <mergeCell ref="N7:N8"/>
    <mergeCell ref="O7:P7"/>
    <mergeCell ref="Q7:R7"/>
    <mergeCell ref="B9:B10"/>
    <mergeCell ref="C9:C10"/>
    <mergeCell ref="D9:D10"/>
    <mergeCell ref="F9:F10"/>
    <mergeCell ref="G9:G10"/>
    <mergeCell ref="H9:H10"/>
    <mergeCell ref="I9:I10"/>
    <mergeCell ref="H7:H8"/>
    <mergeCell ref="I7:I8"/>
    <mergeCell ref="J7:J8"/>
    <mergeCell ref="K7:K8"/>
    <mergeCell ref="L7:L8"/>
    <mergeCell ref="M7:M8"/>
    <mergeCell ref="B7:B8"/>
    <mergeCell ref="C7:C8"/>
    <mergeCell ref="D7:D8"/>
    <mergeCell ref="E7:E8"/>
    <mergeCell ref="F7:F8"/>
    <mergeCell ref="G7:G8"/>
    <mergeCell ref="I11:I12"/>
    <mergeCell ref="B13:B14"/>
    <mergeCell ref="C13:C14"/>
    <mergeCell ref="D13:D14"/>
    <mergeCell ref="F13:F14"/>
    <mergeCell ref="G13:G14"/>
    <mergeCell ref="H13:H14"/>
    <mergeCell ref="I13:I14"/>
    <mergeCell ref="B11:B12"/>
    <mergeCell ref="C11:C12"/>
    <mergeCell ref="D11:D12"/>
    <mergeCell ref="F11:F12"/>
    <mergeCell ref="G11:G12"/>
    <mergeCell ref="H11:H12"/>
    <mergeCell ref="L13:L14"/>
    <mergeCell ref="M13:M14"/>
    <mergeCell ref="B16:B18"/>
    <mergeCell ref="C16:C18"/>
    <mergeCell ref="D16:D18"/>
    <mergeCell ref="E16:E17"/>
    <mergeCell ref="F16:F18"/>
    <mergeCell ref="G16:G18"/>
    <mergeCell ref="H16:H18"/>
    <mergeCell ref="I16:I18"/>
    <mergeCell ref="L16:L18"/>
    <mergeCell ref="M16:M18"/>
    <mergeCell ref="N20:N21"/>
    <mergeCell ref="B22:B23"/>
    <mergeCell ref="C22:C23"/>
    <mergeCell ref="D22:D23"/>
    <mergeCell ref="E22:E23"/>
    <mergeCell ref="F22:F23"/>
    <mergeCell ref="G22:G23"/>
    <mergeCell ref="E25:E26"/>
    <mergeCell ref="B27:B28"/>
    <mergeCell ref="C27:C28"/>
    <mergeCell ref="D27:D28"/>
    <mergeCell ref="M27:M28"/>
    <mergeCell ref="B19:B21"/>
    <mergeCell ref="C19:C21"/>
    <mergeCell ref="D19:D21"/>
    <mergeCell ref="F19:F21"/>
    <mergeCell ref="G19:G21"/>
    <mergeCell ref="H19:H21"/>
    <mergeCell ref="I19:I21"/>
    <mergeCell ref="L19:L21"/>
    <mergeCell ref="M19:M21"/>
    <mergeCell ref="J20:J21"/>
    <mergeCell ref="K20:K21"/>
    <mergeCell ref="C31:H31"/>
    <mergeCell ref="J31:N31"/>
    <mergeCell ref="N22:N23"/>
    <mergeCell ref="B24:B26"/>
    <mergeCell ref="C24:C26"/>
    <mergeCell ref="D24:D26"/>
    <mergeCell ref="F24:F26"/>
    <mergeCell ref="G24:G26"/>
    <mergeCell ref="H24:H26"/>
    <mergeCell ref="I24:I26"/>
    <mergeCell ref="L24:L26"/>
    <mergeCell ref="M24:M26"/>
    <mergeCell ref="H22:H23"/>
    <mergeCell ref="I22:I23"/>
    <mergeCell ref="J22:J23"/>
    <mergeCell ref="K22:K23"/>
    <mergeCell ref="L22:L23"/>
    <mergeCell ref="M22:M23"/>
    <mergeCell ref="C34:D34"/>
    <mergeCell ref="G34:H34"/>
    <mergeCell ref="M34:N34"/>
    <mergeCell ref="C35:D35"/>
    <mergeCell ref="G35:H35"/>
    <mergeCell ref="M35:N35"/>
    <mergeCell ref="C32:D32"/>
    <mergeCell ref="G32:H32"/>
    <mergeCell ref="M32:N32"/>
    <mergeCell ref="C33:D33"/>
    <mergeCell ref="G33:H33"/>
    <mergeCell ref="M33:N33"/>
  </mergeCells>
  <dataValidations count="3">
    <dataValidation type="list" allowBlank="1" showErrorMessage="1" sqref="I9 I11 I13 I15:I16 I19 I22 I24 I27:I71" xr:uid="{FC95D8FB-F451-4957-97EE-11EF5238A07A}">
      <formula1>$I$137:$I$140</formula1>
    </dataValidation>
    <dataValidation type="list" allowBlank="1" showErrorMessage="1" sqref="D4" xr:uid="{2FCE789D-0F5B-4B03-97FD-3CCAEDA46B26}">
      <formula1>$J$137:$J$153</formula1>
    </dataValidation>
    <dataValidation type="list" allowBlank="1" showErrorMessage="1" sqref="D9 D11 D13 D15:D16 D19 D22 D24 D27 D66:D68" xr:uid="{B5AB09E6-FB20-4287-873E-19DB6FE213AB}">
      <formula1>$E$137:$E$145</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0FB2-F299-42EA-A363-153FB608067D}">
  <dimension ref="A1:AK962"/>
  <sheetViews>
    <sheetView workbookViewId="0">
      <selection activeCell="A9" sqref="A9:A10"/>
    </sheetView>
  </sheetViews>
  <sheetFormatPr baseColWidth="10" defaultColWidth="14.42578125" defaultRowHeight="15" customHeight="1" x14ac:dyDescent="0.25"/>
  <cols>
    <col min="1" max="1" width="2.5703125" style="152" customWidth="1"/>
    <col min="2" max="2" width="17.140625" style="152" customWidth="1"/>
    <col min="3" max="3" width="9.140625" style="152" customWidth="1"/>
    <col min="4" max="4" width="24.7109375" style="152" customWidth="1"/>
    <col min="5" max="5" width="11.85546875" style="152" customWidth="1"/>
    <col min="6" max="6" width="11" style="152" customWidth="1"/>
    <col min="7" max="7" width="11.140625" style="152" customWidth="1"/>
    <col min="8" max="8" width="10.28515625" style="152" customWidth="1"/>
    <col min="9" max="9" width="31" style="152" customWidth="1"/>
    <col min="10" max="10" width="18" style="152" customWidth="1"/>
    <col min="11" max="11" width="23.85546875" style="152" customWidth="1"/>
    <col min="12" max="12" width="10.85546875" style="152" customWidth="1"/>
    <col min="13" max="13" width="14.28515625" style="152" customWidth="1"/>
    <col min="14" max="14" width="5" style="152" customWidth="1"/>
    <col min="15" max="15" width="9.5703125" style="152" customWidth="1"/>
    <col min="16" max="16" width="4.7109375" style="152" customWidth="1"/>
    <col min="17" max="17" width="9.7109375" style="152" customWidth="1"/>
    <col min="18" max="37" width="11.42578125" style="152" customWidth="1"/>
    <col min="38" max="16384" width="14.42578125" style="152"/>
  </cols>
  <sheetData>
    <row r="1" spans="1:37" ht="21" customHeight="1" x14ac:dyDescent="0.25">
      <c r="A1" s="198"/>
      <c r="B1" s="357"/>
      <c r="C1" s="204" t="s">
        <v>370</v>
      </c>
      <c r="D1" s="272"/>
      <c r="E1" s="272"/>
      <c r="F1" s="272"/>
      <c r="G1" s="272"/>
      <c r="H1" s="272"/>
      <c r="I1" s="272"/>
      <c r="J1" s="272"/>
      <c r="K1" s="272"/>
      <c r="L1" s="273"/>
      <c r="M1" s="277" t="s">
        <v>557</v>
      </c>
      <c r="N1" s="277"/>
      <c r="O1" s="277"/>
      <c r="P1" s="277"/>
      <c r="Q1" s="277"/>
      <c r="R1" s="1"/>
      <c r="S1" s="1"/>
      <c r="T1" s="1"/>
      <c r="U1" s="1"/>
      <c r="V1" s="1"/>
      <c r="W1" s="1"/>
      <c r="X1" s="1"/>
      <c r="Y1" s="1"/>
      <c r="Z1" s="1"/>
      <c r="AA1" s="1"/>
      <c r="AB1" s="1"/>
      <c r="AC1" s="1"/>
      <c r="AD1" s="1"/>
      <c r="AE1" s="1"/>
      <c r="AF1" s="1"/>
      <c r="AG1" s="1"/>
      <c r="AH1" s="1"/>
      <c r="AI1" s="1"/>
      <c r="AJ1" s="1"/>
      <c r="AK1" s="1"/>
    </row>
    <row r="2" spans="1:37" ht="24" customHeight="1" x14ac:dyDescent="0.25">
      <c r="A2" s="358"/>
      <c r="B2" s="359"/>
      <c r="C2" s="274"/>
      <c r="D2" s="275"/>
      <c r="E2" s="275"/>
      <c r="F2" s="275"/>
      <c r="G2" s="275"/>
      <c r="H2" s="275"/>
      <c r="I2" s="275"/>
      <c r="J2" s="275"/>
      <c r="K2" s="275"/>
      <c r="L2" s="276"/>
      <c r="M2" s="277" t="s">
        <v>558</v>
      </c>
      <c r="N2" s="277"/>
      <c r="O2" s="277"/>
      <c r="P2" s="277"/>
      <c r="Q2" s="277"/>
      <c r="R2" s="1"/>
      <c r="S2" s="1"/>
      <c r="T2" s="1"/>
      <c r="U2" s="1"/>
      <c r="V2" s="1"/>
      <c r="W2" s="1"/>
      <c r="X2" s="1"/>
      <c r="Y2" s="1"/>
      <c r="Z2" s="1"/>
      <c r="AA2" s="1"/>
      <c r="AB2" s="1"/>
      <c r="AC2" s="1"/>
      <c r="AD2" s="1"/>
      <c r="AE2" s="1"/>
      <c r="AF2" s="1"/>
      <c r="AG2" s="1"/>
      <c r="AH2" s="1"/>
      <c r="AI2" s="1"/>
      <c r="AJ2" s="1"/>
      <c r="AK2" s="1"/>
    </row>
    <row r="3" spans="1:37" ht="28.5" customHeight="1" x14ac:dyDescent="0.25">
      <c r="A3" s="360"/>
      <c r="B3" s="355"/>
      <c r="C3" s="194" t="s">
        <v>3</v>
      </c>
      <c r="D3" s="278"/>
      <c r="E3" s="278"/>
      <c r="F3" s="278"/>
      <c r="G3" s="278"/>
      <c r="H3" s="278"/>
      <c r="I3" s="278"/>
      <c r="J3" s="278"/>
      <c r="K3" s="278"/>
      <c r="L3" s="279"/>
      <c r="M3" s="277" t="s">
        <v>4</v>
      </c>
      <c r="N3" s="277"/>
      <c r="O3" s="277"/>
      <c r="P3" s="277"/>
      <c r="Q3" s="277"/>
      <c r="R3" s="1"/>
      <c r="S3" s="1"/>
      <c r="T3" s="1"/>
      <c r="U3" s="1"/>
      <c r="V3" s="1"/>
      <c r="W3" s="1"/>
      <c r="X3" s="1"/>
      <c r="Y3" s="1"/>
      <c r="Z3" s="1"/>
      <c r="AA3" s="1"/>
      <c r="AB3" s="1"/>
      <c r="AC3" s="1"/>
      <c r="AD3" s="1"/>
      <c r="AE3" s="1"/>
      <c r="AF3" s="1"/>
      <c r="AG3" s="1"/>
      <c r="AH3" s="1"/>
      <c r="AI3" s="1"/>
      <c r="AJ3" s="1"/>
      <c r="AK3" s="1"/>
    </row>
    <row r="4" spans="1:37" ht="18.75" customHeight="1" x14ac:dyDescent="0.25">
      <c r="A4" s="191" t="s">
        <v>5</v>
      </c>
      <c r="B4" s="352"/>
      <c r="C4" s="192" t="s">
        <v>370</v>
      </c>
      <c r="D4" s="353"/>
      <c r="E4" s="353"/>
      <c r="F4" s="353"/>
      <c r="G4" s="353"/>
      <c r="H4" s="353"/>
      <c r="I4" s="352"/>
      <c r="J4" s="193" t="s">
        <v>7</v>
      </c>
      <c r="K4" s="352"/>
      <c r="L4" s="319" t="s">
        <v>559</v>
      </c>
      <c r="M4" s="354"/>
      <c r="N4" s="354"/>
      <c r="O4" s="354"/>
      <c r="P4" s="354"/>
      <c r="Q4" s="355"/>
      <c r="R4" s="1"/>
      <c r="S4" s="1"/>
      <c r="T4" s="1"/>
      <c r="U4" s="1"/>
      <c r="V4" s="1"/>
      <c r="W4" s="1"/>
      <c r="X4" s="1"/>
      <c r="Y4" s="1"/>
      <c r="Z4" s="1"/>
      <c r="AA4" s="1"/>
      <c r="AB4" s="1"/>
      <c r="AC4" s="1"/>
      <c r="AD4" s="1"/>
      <c r="AE4" s="1"/>
      <c r="AF4" s="1"/>
      <c r="AG4" s="1"/>
      <c r="AH4" s="1"/>
      <c r="AI4" s="1"/>
      <c r="AJ4" s="1"/>
      <c r="AK4" s="1"/>
    </row>
    <row r="5" spans="1:37" ht="60" customHeight="1" x14ac:dyDescent="0.25">
      <c r="A5" s="194" t="s">
        <v>9</v>
      </c>
      <c r="B5" s="352"/>
      <c r="C5" s="192" t="str">
        <f>+IFERROR(VLOOKUP(C4,I131:J147,2,0)," ")</f>
        <v>Contribuir a la generación de capacidades de los ciudadanos a través del desarrollo de actividades de apropiación y transmisión de los saberes en torno a las prácticas artísticas, bajo enfoques multidisciplinares e interdisciplinares con criterios de accesibilidad, articulación intersectorial y territorial.</v>
      </c>
      <c r="D5" s="353"/>
      <c r="E5" s="353"/>
      <c r="F5" s="353"/>
      <c r="G5" s="353"/>
      <c r="H5" s="353"/>
      <c r="I5" s="352"/>
      <c r="J5" s="195" t="s">
        <v>10</v>
      </c>
      <c r="K5" s="352"/>
      <c r="L5" s="356">
        <v>43455</v>
      </c>
      <c r="M5" s="353"/>
      <c r="N5" s="353"/>
      <c r="O5" s="353"/>
      <c r="P5" s="353"/>
      <c r="Q5" s="352"/>
      <c r="R5" s="1"/>
      <c r="S5" s="1"/>
      <c r="T5" s="1"/>
      <c r="U5" s="1"/>
      <c r="V5" s="1"/>
      <c r="W5" s="1"/>
      <c r="X5" s="1"/>
      <c r="Y5" s="1"/>
      <c r="Z5" s="1"/>
      <c r="AA5" s="1"/>
      <c r="AB5" s="1"/>
      <c r="AC5" s="1"/>
      <c r="AD5" s="1"/>
      <c r="AE5" s="1"/>
      <c r="AF5" s="1"/>
      <c r="AG5" s="1"/>
      <c r="AH5" s="1"/>
      <c r="AI5" s="1"/>
      <c r="AJ5" s="1"/>
      <c r="AK5" s="1"/>
    </row>
    <row r="6" spans="1:37" ht="15.75" customHeight="1"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row>
    <row r="7" spans="1:37" ht="15" customHeight="1" x14ac:dyDescent="0.25">
      <c r="A7" s="269" t="s">
        <v>560</v>
      </c>
      <c r="B7" s="265" t="s">
        <v>12</v>
      </c>
      <c r="C7" s="264" t="s">
        <v>13</v>
      </c>
      <c r="D7" s="265" t="s">
        <v>14</v>
      </c>
      <c r="E7" s="265" t="s">
        <v>15</v>
      </c>
      <c r="F7" s="265" t="s">
        <v>16</v>
      </c>
      <c r="G7" s="264" t="s">
        <v>17</v>
      </c>
      <c r="H7" s="264" t="s">
        <v>18</v>
      </c>
      <c r="I7" s="264" t="s">
        <v>19</v>
      </c>
      <c r="J7" s="265" t="s">
        <v>20</v>
      </c>
      <c r="K7" s="265" t="s">
        <v>21</v>
      </c>
      <c r="L7" s="265" t="s">
        <v>22</v>
      </c>
      <c r="M7" s="265" t="s">
        <v>23</v>
      </c>
      <c r="N7" s="343" t="s">
        <v>24</v>
      </c>
      <c r="O7" s="344"/>
      <c r="P7" s="345" t="s">
        <v>25</v>
      </c>
      <c r="Q7" s="346"/>
      <c r="R7" s="1"/>
      <c r="S7" s="1"/>
      <c r="T7" s="1"/>
      <c r="U7" s="1"/>
      <c r="V7" s="1"/>
      <c r="W7" s="1"/>
      <c r="X7" s="1"/>
      <c r="Y7" s="1"/>
      <c r="Z7" s="1"/>
      <c r="AA7" s="1"/>
      <c r="AB7" s="1"/>
      <c r="AC7" s="1"/>
      <c r="AD7" s="1"/>
      <c r="AE7" s="1"/>
      <c r="AF7" s="1"/>
      <c r="AG7" s="1"/>
      <c r="AH7" s="1"/>
      <c r="AI7" s="1"/>
      <c r="AJ7" s="1"/>
      <c r="AK7" s="1"/>
    </row>
    <row r="8" spans="1:37" ht="15.75" customHeight="1" x14ac:dyDescent="0.25">
      <c r="A8" s="351"/>
      <c r="B8" s="342"/>
      <c r="C8" s="342"/>
      <c r="D8" s="342"/>
      <c r="E8" s="342"/>
      <c r="F8" s="342"/>
      <c r="G8" s="342"/>
      <c r="H8" s="342"/>
      <c r="I8" s="342"/>
      <c r="J8" s="342"/>
      <c r="K8" s="342"/>
      <c r="L8" s="342"/>
      <c r="M8" s="342"/>
      <c r="N8" s="153" t="s">
        <v>26</v>
      </c>
      <c r="O8" s="153" t="s">
        <v>27</v>
      </c>
      <c r="P8" s="154" t="s">
        <v>26</v>
      </c>
      <c r="Q8" s="155" t="s">
        <v>27</v>
      </c>
      <c r="R8" s="1"/>
      <c r="S8" s="1"/>
      <c r="T8" s="1"/>
      <c r="U8" s="1"/>
      <c r="V8" s="1"/>
      <c r="W8" s="1"/>
      <c r="X8" s="1"/>
      <c r="Y8" s="1"/>
      <c r="Z8" s="1"/>
      <c r="AA8" s="1"/>
      <c r="AB8" s="1"/>
      <c r="AC8" s="1"/>
      <c r="AD8" s="1"/>
      <c r="AE8" s="1"/>
      <c r="AF8" s="1"/>
      <c r="AG8" s="1"/>
      <c r="AH8" s="1"/>
      <c r="AI8" s="1"/>
      <c r="AJ8" s="1"/>
      <c r="AK8" s="1"/>
    </row>
    <row r="9" spans="1:37" ht="93.75" customHeight="1" x14ac:dyDescent="0.25">
      <c r="A9" s="347">
        <v>1</v>
      </c>
      <c r="B9" s="348" t="str">
        <f>+[8]Impacto!C6</f>
        <v>Deserción y rotación de los niños participantes del proyecto</v>
      </c>
      <c r="C9" s="349" t="s">
        <v>28</v>
      </c>
      <c r="D9" s="156" t="s">
        <v>561</v>
      </c>
      <c r="E9" s="350" t="str">
        <f>+IF(B9=0," ",VLOOKUP($B$7:$B$23,'[8]Valoración del Riesgo'!H:R,11,0))</f>
        <v>Probable</v>
      </c>
      <c r="F9" s="349" t="str">
        <f>+VLOOKUP($B$7:$B$23,[8]Impacto!C:O,13,0)</f>
        <v>Menor</v>
      </c>
      <c r="G9" s="349" t="str">
        <f>+IFERROR(VLOOKUP($A$7:A9,'[8]Desc. Impacto'!Q:U,5,0)," ")</f>
        <v>Alto</v>
      </c>
      <c r="H9" s="349" t="s">
        <v>30</v>
      </c>
      <c r="I9" s="156" t="s">
        <v>562</v>
      </c>
      <c r="J9" s="156" t="s">
        <v>563</v>
      </c>
      <c r="K9" s="156" t="s">
        <v>564</v>
      </c>
      <c r="L9" s="157">
        <v>43555</v>
      </c>
      <c r="M9" s="156" t="s">
        <v>565</v>
      </c>
      <c r="N9" s="158"/>
      <c r="O9" s="158"/>
      <c r="P9" s="158"/>
      <c r="Q9" s="159"/>
      <c r="R9" s="1"/>
      <c r="S9" s="1"/>
      <c r="T9" s="1"/>
      <c r="U9" s="1"/>
      <c r="V9" s="1"/>
      <c r="W9" s="1"/>
      <c r="X9" s="1"/>
      <c r="Y9" s="1"/>
      <c r="Z9" s="1"/>
      <c r="AA9" s="1"/>
      <c r="AB9" s="1"/>
      <c r="AC9" s="1"/>
      <c r="AD9" s="1"/>
      <c r="AE9" s="1"/>
      <c r="AF9" s="1"/>
      <c r="AG9" s="1"/>
      <c r="AH9" s="1"/>
      <c r="AI9" s="1"/>
      <c r="AJ9" s="1"/>
      <c r="AK9" s="1"/>
    </row>
    <row r="10" spans="1:37" ht="151.5" customHeight="1" x14ac:dyDescent="0.25">
      <c r="A10" s="337"/>
      <c r="B10" s="334"/>
      <c r="C10" s="334"/>
      <c r="D10" s="58" t="s">
        <v>566</v>
      </c>
      <c r="E10" s="334"/>
      <c r="F10" s="334"/>
      <c r="G10" s="334"/>
      <c r="H10" s="334"/>
      <c r="I10" s="58" t="s">
        <v>567</v>
      </c>
      <c r="J10" s="58" t="s">
        <v>568</v>
      </c>
      <c r="K10" s="58" t="s">
        <v>569</v>
      </c>
      <c r="L10" s="160">
        <v>43555</v>
      </c>
      <c r="M10" s="58" t="s">
        <v>570</v>
      </c>
      <c r="N10" s="161"/>
      <c r="O10" s="161"/>
      <c r="P10" s="161"/>
      <c r="Q10" s="162"/>
      <c r="R10" s="1"/>
      <c r="S10" s="1"/>
      <c r="T10" s="1"/>
      <c r="U10" s="1"/>
      <c r="V10" s="1"/>
      <c r="W10" s="1"/>
      <c r="X10" s="1"/>
      <c r="Y10" s="1"/>
      <c r="Z10" s="1"/>
      <c r="AA10" s="1"/>
      <c r="AB10" s="1"/>
      <c r="AC10" s="1"/>
      <c r="AD10" s="1"/>
      <c r="AE10" s="1"/>
      <c r="AF10" s="1"/>
      <c r="AG10" s="1"/>
      <c r="AH10" s="1"/>
      <c r="AI10" s="1"/>
      <c r="AJ10" s="1"/>
      <c r="AK10" s="1"/>
    </row>
    <row r="11" spans="1:37" ht="83.25" customHeight="1" x14ac:dyDescent="0.25">
      <c r="A11" s="336">
        <v>2</v>
      </c>
      <c r="B11" s="338" t="str">
        <f>+[8]Impacto!C7</f>
        <v>Dificultades para la consecución  de espacios adecuados para el funcionamiento de los  Centro de formación CREA</v>
      </c>
      <c r="C11" s="338" t="s">
        <v>28</v>
      </c>
      <c r="D11" s="58" t="s">
        <v>571</v>
      </c>
      <c r="E11" s="339" t="str">
        <f>+IF(B11=0," ",VLOOKUP($B$7:$B$23,'[8]Valoración del Riesgo'!H:R,11,0))</f>
        <v>Probable</v>
      </c>
      <c r="F11" s="333" t="str">
        <f>+VLOOKUP($B$7:$B$23,[8]Impacto!C:O,13,0)</f>
        <v>Menor</v>
      </c>
      <c r="G11" s="333" t="str">
        <f>+IFERROR(VLOOKUP($A$7:A11,'[8]Desc. Impacto'!Q:U,5,0)," ")</f>
        <v>Alto</v>
      </c>
      <c r="H11" s="333" t="s">
        <v>30</v>
      </c>
      <c r="I11" s="338" t="s">
        <v>572</v>
      </c>
      <c r="J11" s="338" t="s">
        <v>573</v>
      </c>
      <c r="K11" s="338" t="s">
        <v>574</v>
      </c>
      <c r="L11" s="341">
        <v>43555</v>
      </c>
      <c r="M11" s="338" t="s">
        <v>575</v>
      </c>
      <c r="N11" s="161"/>
      <c r="O11" s="161"/>
      <c r="P11" s="161"/>
      <c r="Q11" s="162"/>
      <c r="R11" s="1"/>
      <c r="S11" s="1"/>
      <c r="T11" s="1"/>
      <c r="U11" s="1"/>
      <c r="V11" s="1"/>
      <c r="W11" s="1"/>
      <c r="X11" s="1"/>
      <c r="Y11" s="1"/>
      <c r="Z11" s="1"/>
      <c r="AA11" s="1"/>
      <c r="AB11" s="1"/>
      <c r="AC11" s="1"/>
      <c r="AD11" s="1"/>
      <c r="AE11" s="1"/>
      <c r="AF11" s="1"/>
      <c r="AG11" s="1"/>
      <c r="AH11" s="1"/>
      <c r="AI11" s="1"/>
      <c r="AJ11" s="1"/>
      <c r="AK11" s="1"/>
    </row>
    <row r="12" spans="1:37" ht="86.25" customHeight="1" x14ac:dyDescent="0.25">
      <c r="A12" s="337"/>
      <c r="B12" s="334"/>
      <c r="C12" s="334"/>
      <c r="D12" s="58" t="s">
        <v>576</v>
      </c>
      <c r="E12" s="334"/>
      <c r="F12" s="334"/>
      <c r="G12" s="334"/>
      <c r="H12" s="334"/>
      <c r="I12" s="334"/>
      <c r="J12" s="334"/>
      <c r="K12" s="334"/>
      <c r="L12" s="334"/>
      <c r="M12" s="334"/>
      <c r="N12" s="161"/>
      <c r="O12" s="161"/>
      <c r="P12" s="161"/>
      <c r="Q12" s="162"/>
      <c r="R12" s="1"/>
      <c r="S12" s="1"/>
      <c r="T12" s="1"/>
      <c r="U12" s="1"/>
      <c r="V12" s="1"/>
      <c r="W12" s="1"/>
      <c r="X12" s="1"/>
      <c r="Y12" s="1"/>
      <c r="Z12" s="1"/>
      <c r="AA12" s="1"/>
      <c r="AB12" s="1"/>
      <c r="AC12" s="1"/>
      <c r="AD12" s="1"/>
      <c r="AE12" s="1"/>
      <c r="AF12" s="1"/>
      <c r="AG12" s="1"/>
      <c r="AH12" s="1"/>
      <c r="AI12" s="1"/>
      <c r="AJ12" s="1"/>
      <c r="AK12" s="1"/>
    </row>
    <row r="13" spans="1:37" ht="65.25" customHeight="1" x14ac:dyDescent="0.25">
      <c r="A13" s="336">
        <v>3</v>
      </c>
      <c r="B13" s="338" t="str">
        <f>+[8]Impacto!C8</f>
        <v>Demoras en los procesos contractuales para la provisión de personal y servcios.</v>
      </c>
      <c r="C13" s="338" t="s">
        <v>28</v>
      </c>
      <c r="D13" s="58" t="s">
        <v>577</v>
      </c>
      <c r="E13" s="339" t="str">
        <f>+IF(B13=0," ",VLOOKUP($B$7:$B$23,'[8]Valoración del Riesgo'!H:R,11,0))</f>
        <v>Casi Seguro</v>
      </c>
      <c r="F13" s="333" t="str">
        <f>+VLOOKUP($B$7:$B$23,[8]Impacto!C:O,13,0)</f>
        <v>Menor</v>
      </c>
      <c r="G13" s="333" t="str">
        <f>+IFERROR(VLOOKUP($A$7:A13,'[8]Desc. Impacto'!Q:U,5,0)," ")</f>
        <v>Alto</v>
      </c>
      <c r="H13" s="333" t="s">
        <v>30</v>
      </c>
      <c r="I13" s="338" t="s">
        <v>578</v>
      </c>
      <c r="J13" s="338" t="s">
        <v>579</v>
      </c>
      <c r="K13" s="338" t="s">
        <v>580</v>
      </c>
      <c r="L13" s="341">
        <v>43555</v>
      </c>
      <c r="M13" s="338" t="s">
        <v>581</v>
      </c>
      <c r="N13" s="161"/>
      <c r="O13" s="161"/>
      <c r="P13" s="161"/>
      <c r="Q13" s="162"/>
      <c r="R13" s="1"/>
      <c r="S13" s="1"/>
      <c r="T13" s="1"/>
      <c r="U13" s="1"/>
      <c r="V13" s="1"/>
      <c r="W13" s="1"/>
      <c r="X13" s="1"/>
      <c r="Y13" s="1"/>
      <c r="Z13" s="1"/>
      <c r="AA13" s="1"/>
      <c r="AB13" s="1"/>
      <c r="AC13" s="1"/>
      <c r="AD13" s="1"/>
      <c r="AE13" s="1"/>
      <c r="AF13" s="1"/>
      <c r="AG13" s="1"/>
      <c r="AH13" s="1"/>
      <c r="AI13" s="1"/>
      <c r="AJ13" s="1"/>
      <c r="AK13" s="1"/>
    </row>
    <row r="14" spans="1:37" ht="101.25" customHeight="1" x14ac:dyDescent="0.25">
      <c r="A14" s="337"/>
      <c r="B14" s="334"/>
      <c r="C14" s="334"/>
      <c r="D14" s="58" t="s">
        <v>582</v>
      </c>
      <c r="E14" s="334"/>
      <c r="F14" s="334"/>
      <c r="G14" s="334"/>
      <c r="H14" s="334"/>
      <c r="I14" s="334"/>
      <c r="J14" s="334"/>
      <c r="K14" s="334"/>
      <c r="L14" s="334"/>
      <c r="M14" s="334"/>
      <c r="N14" s="161"/>
      <c r="O14" s="161"/>
      <c r="P14" s="161"/>
      <c r="Q14" s="162"/>
      <c r="R14" s="1"/>
      <c r="S14" s="1"/>
      <c r="T14" s="1"/>
      <c r="U14" s="1"/>
      <c r="V14" s="1"/>
      <c r="W14" s="1"/>
      <c r="X14" s="1"/>
      <c r="Y14" s="1"/>
      <c r="Z14" s="1"/>
      <c r="AA14" s="1"/>
      <c r="AB14" s="1"/>
      <c r="AC14" s="1"/>
      <c r="AD14" s="1"/>
      <c r="AE14" s="1"/>
      <c r="AF14" s="1"/>
      <c r="AG14" s="1"/>
      <c r="AH14" s="1"/>
      <c r="AI14" s="1"/>
      <c r="AJ14" s="1"/>
      <c r="AK14" s="1"/>
    </row>
    <row r="15" spans="1:37" ht="112.5" customHeight="1" x14ac:dyDescent="0.25">
      <c r="A15" s="336">
        <v>4</v>
      </c>
      <c r="B15" s="338" t="str">
        <f>+[8]Impacto!C9</f>
        <v>Daños en la dotación asignada a cada Centro de Formación CREA (instrumentos, electródomesticos, entre otros)</v>
      </c>
      <c r="C15" s="338" t="s">
        <v>28</v>
      </c>
      <c r="D15" s="58" t="s">
        <v>583</v>
      </c>
      <c r="E15" s="339" t="str">
        <f>+IF(B15=0," ",VLOOKUP($B$7:$B$23,'[8]Valoración del Riesgo'!H:R,11,0))</f>
        <v>Casi Seguro</v>
      </c>
      <c r="F15" s="333" t="str">
        <f>+VLOOKUP($B$7:$B$23,[8]Impacto!C:O,13,0)</f>
        <v>Menor</v>
      </c>
      <c r="G15" s="333" t="str">
        <f>+IFERROR(VLOOKUP($A$7:A15,'[8]Desc. Impacto'!Q:U,5,0)," ")</f>
        <v>Alto</v>
      </c>
      <c r="H15" s="333" t="s">
        <v>30</v>
      </c>
      <c r="I15" s="58" t="s">
        <v>584</v>
      </c>
      <c r="J15" s="58" t="s">
        <v>585</v>
      </c>
      <c r="K15" s="338" t="s">
        <v>586</v>
      </c>
      <c r="L15" s="160">
        <v>43555</v>
      </c>
      <c r="M15" s="58" t="s">
        <v>587</v>
      </c>
      <c r="N15" s="161"/>
      <c r="O15" s="161"/>
      <c r="P15" s="161"/>
      <c r="Q15" s="162"/>
      <c r="R15" s="1"/>
      <c r="S15" s="1"/>
      <c r="T15" s="1"/>
      <c r="U15" s="1"/>
      <c r="V15" s="1"/>
      <c r="W15" s="1"/>
      <c r="X15" s="1"/>
      <c r="Y15" s="1"/>
      <c r="Z15" s="1"/>
      <c r="AA15" s="1"/>
      <c r="AB15" s="1"/>
      <c r="AC15" s="1"/>
      <c r="AD15" s="1"/>
      <c r="AE15" s="1"/>
      <c r="AF15" s="1"/>
      <c r="AG15" s="1"/>
      <c r="AH15" s="1"/>
      <c r="AI15" s="1"/>
      <c r="AJ15" s="1"/>
      <c r="AK15" s="1"/>
    </row>
    <row r="16" spans="1:37" ht="117.75" customHeight="1" x14ac:dyDescent="0.25">
      <c r="A16" s="337"/>
      <c r="B16" s="334"/>
      <c r="C16" s="334"/>
      <c r="D16" s="58" t="s">
        <v>588</v>
      </c>
      <c r="E16" s="334"/>
      <c r="F16" s="334"/>
      <c r="G16" s="334"/>
      <c r="H16" s="334"/>
      <c r="I16" s="58" t="s">
        <v>589</v>
      </c>
      <c r="J16" s="58" t="s">
        <v>590</v>
      </c>
      <c r="K16" s="340"/>
      <c r="L16" s="163" t="s">
        <v>591</v>
      </c>
      <c r="M16" s="58" t="s">
        <v>592</v>
      </c>
      <c r="N16" s="161"/>
      <c r="O16" s="161"/>
      <c r="P16" s="161"/>
      <c r="Q16" s="162"/>
      <c r="R16" s="1"/>
      <c r="S16" s="1"/>
      <c r="T16" s="1"/>
      <c r="U16" s="1"/>
      <c r="V16" s="1"/>
      <c r="W16" s="1"/>
      <c r="X16" s="1"/>
      <c r="Y16" s="1"/>
      <c r="Z16" s="1"/>
      <c r="AA16" s="1"/>
      <c r="AB16" s="1"/>
      <c r="AC16" s="1"/>
      <c r="AD16" s="1"/>
      <c r="AE16" s="1"/>
      <c r="AF16" s="1"/>
      <c r="AG16" s="1"/>
      <c r="AH16" s="1"/>
      <c r="AI16" s="1"/>
      <c r="AJ16" s="1"/>
      <c r="AK16" s="1"/>
    </row>
    <row r="17" spans="1:37" ht="86.25" customHeight="1" x14ac:dyDescent="0.25">
      <c r="A17" s="337"/>
      <c r="B17" s="334"/>
      <c r="C17" s="334"/>
      <c r="D17" s="58" t="s">
        <v>593</v>
      </c>
      <c r="E17" s="334"/>
      <c r="F17" s="334"/>
      <c r="G17" s="334"/>
      <c r="H17" s="334"/>
      <c r="I17" s="58" t="s">
        <v>594</v>
      </c>
      <c r="J17" s="58" t="s">
        <v>595</v>
      </c>
      <c r="K17" s="58" t="s">
        <v>596</v>
      </c>
      <c r="L17" s="163" t="s">
        <v>591</v>
      </c>
      <c r="M17" s="58" t="s">
        <v>597</v>
      </c>
      <c r="N17" s="161"/>
      <c r="O17" s="161"/>
      <c r="P17" s="161"/>
      <c r="Q17" s="162"/>
      <c r="R17" s="1"/>
      <c r="S17" s="1"/>
      <c r="T17" s="1"/>
      <c r="U17" s="1"/>
      <c r="V17" s="1"/>
      <c r="W17" s="1"/>
      <c r="X17" s="1"/>
      <c r="Y17" s="1"/>
      <c r="Z17" s="1"/>
      <c r="AA17" s="1"/>
      <c r="AB17" s="1"/>
      <c r="AC17" s="1"/>
      <c r="AD17" s="1"/>
      <c r="AE17" s="1"/>
      <c r="AF17" s="1"/>
      <c r="AG17" s="1"/>
      <c r="AH17" s="1"/>
      <c r="AI17" s="1"/>
      <c r="AJ17" s="1"/>
      <c r="AK17" s="1"/>
    </row>
    <row r="18" spans="1:37" ht="176.25" customHeight="1" x14ac:dyDescent="0.25">
      <c r="A18" s="336">
        <v>5</v>
      </c>
      <c r="B18" s="338" t="str">
        <f>+[8]Impacto!C10</f>
        <v>Posibilidad de ocurrencia de accidentes en las instalaciones de los Centro de Formación CREA</v>
      </c>
      <c r="C18" s="338" t="s">
        <v>28</v>
      </c>
      <c r="D18" s="58" t="s">
        <v>598</v>
      </c>
      <c r="E18" s="339" t="str">
        <f>+IF(B18=0," ",VLOOKUP($B$7:$B$23,'[8]Valoración del Riesgo'!H:R,11,0))</f>
        <v>Probable</v>
      </c>
      <c r="F18" s="333" t="str">
        <f>+VLOOKUP($B$7:$B$23,[8]Impacto!C:O,13,0)</f>
        <v>Insignificante</v>
      </c>
      <c r="G18" s="333" t="str">
        <f>+IFERROR(VLOOKUP($A$7:A18,'[8]Desc. Impacto'!Q:U,5,0)," ")</f>
        <v>Moderado</v>
      </c>
      <c r="H18" s="333" t="s">
        <v>82</v>
      </c>
      <c r="I18" s="58" t="s">
        <v>599</v>
      </c>
      <c r="J18" s="163" t="s">
        <v>96</v>
      </c>
      <c r="K18" s="333" t="s">
        <v>600</v>
      </c>
      <c r="L18" s="160">
        <v>43555</v>
      </c>
      <c r="M18" s="58" t="s">
        <v>601</v>
      </c>
      <c r="N18" s="161"/>
      <c r="O18" s="161"/>
      <c r="P18" s="161"/>
      <c r="Q18" s="162"/>
      <c r="R18" s="1"/>
      <c r="S18" s="1"/>
      <c r="T18" s="1"/>
      <c r="U18" s="1"/>
      <c r="V18" s="1"/>
      <c r="W18" s="1"/>
      <c r="X18" s="1"/>
      <c r="Y18" s="1"/>
      <c r="Z18" s="1"/>
      <c r="AA18" s="1"/>
      <c r="AB18" s="1"/>
      <c r="AC18" s="1"/>
      <c r="AD18" s="1"/>
      <c r="AE18" s="1"/>
      <c r="AF18" s="1"/>
      <c r="AG18" s="1"/>
      <c r="AH18" s="1"/>
      <c r="AI18" s="1"/>
      <c r="AJ18" s="1"/>
      <c r="AK18" s="1"/>
    </row>
    <row r="19" spans="1:37" ht="109.5" customHeight="1" x14ac:dyDescent="0.25">
      <c r="A19" s="337"/>
      <c r="B19" s="334"/>
      <c r="C19" s="334"/>
      <c r="D19" s="58" t="s">
        <v>602</v>
      </c>
      <c r="E19" s="334"/>
      <c r="F19" s="334"/>
      <c r="G19" s="334"/>
      <c r="H19" s="334"/>
      <c r="I19" s="58" t="s">
        <v>603</v>
      </c>
      <c r="J19" s="163" t="s">
        <v>96</v>
      </c>
      <c r="K19" s="334"/>
      <c r="L19" s="160">
        <v>43555</v>
      </c>
      <c r="M19" s="58" t="s">
        <v>114</v>
      </c>
      <c r="N19" s="161"/>
      <c r="O19" s="161"/>
      <c r="P19" s="161"/>
      <c r="Q19" s="162"/>
      <c r="R19" s="1"/>
      <c r="S19" s="1"/>
      <c r="T19" s="1"/>
      <c r="U19" s="1"/>
      <c r="V19" s="1"/>
      <c r="W19" s="1"/>
      <c r="X19" s="1"/>
      <c r="Y19" s="1"/>
      <c r="Z19" s="1"/>
      <c r="AA19" s="1"/>
      <c r="AB19" s="1"/>
      <c r="AC19" s="1"/>
      <c r="AD19" s="1"/>
      <c r="AE19" s="1"/>
      <c r="AF19" s="1"/>
      <c r="AG19" s="1"/>
      <c r="AH19" s="1"/>
      <c r="AI19" s="1"/>
      <c r="AJ19" s="1"/>
      <c r="AK19" s="1"/>
    </row>
    <row r="20" spans="1:37" ht="118.5" customHeight="1" x14ac:dyDescent="0.25">
      <c r="A20" s="337"/>
      <c r="B20" s="334"/>
      <c r="C20" s="334"/>
      <c r="D20" s="58" t="s">
        <v>604</v>
      </c>
      <c r="E20" s="334"/>
      <c r="F20" s="334"/>
      <c r="G20" s="334"/>
      <c r="H20" s="334"/>
      <c r="I20" s="58" t="s">
        <v>605</v>
      </c>
      <c r="J20" s="58" t="s">
        <v>606</v>
      </c>
      <c r="K20" s="334"/>
      <c r="L20" s="160">
        <v>43555</v>
      </c>
      <c r="M20" s="58" t="s">
        <v>607</v>
      </c>
      <c r="N20" s="161"/>
      <c r="O20" s="161"/>
      <c r="P20" s="161"/>
      <c r="Q20" s="162"/>
      <c r="R20" s="1"/>
      <c r="S20" s="1"/>
      <c r="T20" s="1"/>
      <c r="U20" s="1"/>
      <c r="V20" s="1"/>
      <c r="W20" s="1"/>
      <c r="X20" s="1"/>
      <c r="Y20" s="1"/>
      <c r="Z20" s="1"/>
      <c r="AA20" s="1"/>
      <c r="AB20" s="1"/>
      <c r="AC20" s="1"/>
      <c r="AD20" s="1"/>
      <c r="AE20" s="1"/>
      <c r="AF20" s="1"/>
      <c r="AG20" s="1"/>
      <c r="AH20" s="1"/>
      <c r="AI20" s="1"/>
      <c r="AJ20" s="1"/>
      <c r="AK20" s="1"/>
    </row>
    <row r="21" spans="1:37" ht="124.5" customHeight="1" x14ac:dyDescent="0.25">
      <c r="A21" s="336">
        <v>6</v>
      </c>
      <c r="B21" s="338" t="str">
        <f>+[8]Impacto!C11</f>
        <v>Deterioro de la infraestructura física de los Centro de Formación CREA</v>
      </c>
      <c r="C21" s="338" t="s">
        <v>28</v>
      </c>
      <c r="D21" s="58" t="s">
        <v>608</v>
      </c>
      <c r="E21" s="339" t="str">
        <f>+IF(B21=0," ",VLOOKUP($B$7:$B$23,'[8]Valoración del Riesgo'!H:R,11,0))</f>
        <v>Probable</v>
      </c>
      <c r="F21" s="333" t="str">
        <f>+VLOOKUP($B$7:$B$23,[8]Impacto!C:O,13,0)</f>
        <v>Menor</v>
      </c>
      <c r="G21" s="333" t="str">
        <f>+IFERROR(VLOOKUP($A$7:A21,'[8]Desc. Impacto'!Q:U,5,0)," ")</f>
        <v>Alto</v>
      </c>
      <c r="H21" s="333" t="s">
        <v>30</v>
      </c>
      <c r="I21" s="58" t="s">
        <v>609</v>
      </c>
      <c r="J21" s="58" t="s">
        <v>610</v>
      </c>
      <c r="K21" s="163" t="s">
        <v>611</v>
      </c>
      <c r="L21" s="160">
        <v>43555</v>
      </c>
      <c r="M21" s="58" t="s">
        <v>612</v>
      </c>
      <c r="N21" s="161"/>
      <c r="O21" s="161"/>
      <c r="P21" s="161"/>
      <c r="Q21" s="162"/>
      <c r="R21" s="1"/>
      <c r="S21" s="1"/>
      <c r="T21" s="1"/>
      <c r="U21" s="1"/>
      <c r="V21" s="1"/>
      <c r="W21" s="1"/>
      <c r="X21" s="1"/>
      <c r="Y21" s="1"/>
      <c r="Z21" s="1"/>
      <c r="AA21" s="1"/>
      <c r="AB21" s="1"/>
      <c r="AC21" s="1"/>
      <c r="AD21" s="1"/>
      <c r="AE21" s="1"/>
      <c r="AF21" s="1"/>
      <c r="AG21" s="1"/>
      <c r="AH21" s="1"/>
      <c r="AI21" s="1"/>
      <c r="AJ21" s="1"/>
      <c r="AK21" s="1"/>
    </row>
    <row r="22" spans="1:37" ht="120.75" customHeight="1" x14ac:dyDescent="0.25">
      <c r="A22" s="337"/>
      <c r="B22" s="334"/>
      <c r="C22" s="334"/>
      <c r="D22" s="58" t="s">
        <v>613</v>
      </c>
      <c r="E22" s="334"/>
      <c r="F22" s="334"/>
      <c r="G22" s="334"/>
      <c r="H22" s="334"/>
      <c r="I22" s="58" t="s">
        <v>614</v>
      </c>
      <c r="J22" s="58" t="s">
        <v>615</v>
      </c>
      <c r="K22" s="58" t="s">
        <v>616</v>
      </c>
      <c r="L22" s="163" t="s">
        <v>591</v>
      </c>
      <c r="M22" s="58" t="s">
        <v>617</v>
      </c>
      <c r="N22" s="161"/>
      <c r="O22" s="161"/>
      <c r="P22" s="161"/>
      <c r="Q22" s="162"/>
      <c r="R22" s="1"/>
      <c r="S22" s="1"/>
      <c r="T22" s="1"/>
      <c r="U22" s="1"/>
      <c r="V22" s="1"/>
      <c r="W22" s="1"/>
      <c r="X22" s="1"/>
      <c r="Y22" s="1"/>
      <c r="Z22" s="1"/>
      <c r="AA22" s="1"/>
      <c r="AB22" s="1"/>
      <c r="AC22" s="1"/>
      <c r="AD22" s="1"/>
      <c r="AE22" s="1"/>
      <c r="AF22" s="1"/>
      <c r="AG22" s="1"/>
      <c r="AH22" s="1"/>
      <c r="AI22" s="1"/>
      <c r="AJ22" s="1"/>
      <c r="AK22" s="1"/>
    </row>
    <row r="23" spans="1:37" ht="195" customHeight="1" x14ac:dyDescent="0.25">
      <c r="A23" s="164">
        <v>7</v>
      </c>
      <c r="B23" s="165" t="str">
        <f>+[8]Impacto!C13</f>
        <v>Dificultad en la articulación entre la propuesta de formación artística presentada por las organizaciones vinculadas al proyecto y el modelo formativo del programa CREA - IDARTES.</v>
      </c>
      <c r="C23" s="165" t="s">
        <v>28</v>
      </c>
      <c r="D23" s="165" t="s">
        <v>618</v>
      </c>
      <c r="E23" s="166" t="str">
        <f>+IF(B23=0," ",VLOOKUP($B$7:$B$23,'[8]Valoración del Riesgo'!H:R,11,0))</f>
        <v>Probable</v>
      </c>
      <c r="F23" s="167" t="str">
        <f>+VLOOKUP($B$7:$B$23,[8]Impacto!C:O,13,0)</f>
        <v>Menor</v>
      </c>
      <c r="G23" s="167" t="str">
        <f>+IFERROR(VLOOKUP($A$7:A23,'[8]Desc. Impacto'!Q:U,5,0)," ")</f>
        <v>Bajo</v>
      </c>
      <c r="H23" s="167" t="s">
        <v>82</v>
      </c>
      <c r="I23" s="165" t="s">
        <v>619</v>
      </c>
      <c r="J23" s="167" t="s">
        <v>96</v>
      </c>
      <c r="K23" s="165" t="s">
        <v>620</v>
      </c>
      <c r="L23" s="168">
        <v>43555</v>
      </c>
      <c r="M23" s="165" t="s">
        <v>621</v>
      </c>
      <c r="N23" s="169"/>
      <c r="O23" s="169"/>
      <c r="P23" s="169"/>
      <c r="Q23" s="170"/>
      <c r="R23" s="1"/>
      <c r="S23" s="1"/>
      <c r="T23" s="1"/>
      <c r="U23" s="1"/>
      <c r="V23" s="1"/>
      <c r="W23" s="1"/>
      <c r="X23" s="1"/>
      <c r="Y23" s="1"/>
      <c r="Z23" s="1"/>
      <c r="AA23" s="1"/>
      <c r="AB23" s="1"/>
      <c r="AC23" s="1"/>
      <c r="AD23" s="1"/>
      <c r="AE23" s="1"/>
      <c r="AF23" s="1"/>
      <c r="AG23" s="1"/>
      <c r="AH23" s="1"/>
      <c r="AI23" s="1"/>
      <c r="AJ23" s="1"/>
      <c r="AK23" s="1"/>
    </row>
    <row r="24" spans="1:37" ht="69.75" customHeight="1" x14ac:dyDescent="0.25">
      <c r="A24" s="1"/>
      <c r="B24" s="1"/>
      <c r="C24" s="62"/>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ht="23.2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ht="15.75" customHeight="1" x14ac:dyDescent="0.25">
      <c r="A26" s="1"/>
      <c r="B26" s="335" t="s">
        <v>60</v>
      </c>
      <c r="C26" s="335"/>
      <c r="D26" s="335"/>
      <c r="E26" s="335"/>
      <c r="F26" s="335"/>
      <c r="G26" s="335"/>
      <c r="H26" s="1"/>
      <c r="I26" s="335" t="s">
        <v>61</v>
      </c>
      <c r="J26" s="335"/>
      <c r="K26" s="335"/>
      <c r="L26" s="335"/>
      <c r="M26" s="335"/>
      <c r="N26" s="1"/>
      <c r="O26" s="1"/>
      <c r="P26" s="1"/>
      <c r="Q26" s="1"/>
      <c r="R26" s="1"/>
      <c r="S26" s="1"/>
      <c r="T26" s="1"/>
      <c r="U26" s="1"/>
      <c r="V26" s="1"/>
      <c r="W26" s="1"/>
      <c r="X26" s="1"/>
      <c r="Y26" s="1"/>
      <c r="Z26" s="1"/>
      <c r="AA26" s="1"/>
      <c r="AB26" s="1"/>
      <c r="AC26" s="1"/>
      <c r="AD26" s="1"/>
      <c r="AE26" s="1"/>
      <c r="AF26" s="1"/>
      <c r="AG26" s="1"/>
      <c r="AH26" s="1"/>
      <c r="AI26" s="1"/>
      <c r="AJ26" s="1"/>
      <c r="AK26" s="1"/>
    </row>
    <row r="27" spans="1:37" ht="15.75" customHeight="1" x14ac:dyDescent="0.25">
      <c r="A27" s="1"/>
      <c r="B27" s="335" t="s">
        <v>62</v>
      </c>
      <c r="C27" s="331"/>
      <c r="D27" s="171" t="s">
        <v>63</v>
      </c>
      <c r="E27" s="171" t="s">
        <v>64</v>
      </c>
      <c r="F27" s="335" t="s">
        <v>65</v>
      </c>
      <c r="G27" s="335"/>
      <c r="H27" s="1"/>
      <c r="I27" s="171" t="s">
        <v>62</v>
      </c>
      <c r="J27" s="171" t="s">
        <v>63</v>
      </c>
      <c r="K27" s="171" t="s">
        <v>64</v>
      </c>
      <c r="L27" s="335" t="s">
        <v>65</v>
      </c>
      <c r="M27" s="335"/>
      <c r="N27" s="1"/>
      <c r="O27" s="1"/>
      <c r="P27" s="1"/>
      <c r="Q27" s="1"/>
      <c r="R27" s="1"/>
      <c r="S27" s="1"/>
      <c r="T27" s="1"/>
      <c r="U27" s="1"/>
      <c r="V27" s="1"/>
      <c r="W27" s="1"/>
      <c r="X27" s="1"/>
      <c r="Y27" s="1"/>
      <c r="Z27" s="1"/>
      <c r="AA27" s="1"/>
      <c r="AB27" s="1"/>
      <c r="AC27" s="1"/>
      <c r="AD27" s="1"/>
      <c r="AE27" s="1"/>
      <c r="AF27" s="1"/>
      <c r="AG27" s="1"/>
      <c r="AH27" s="1"/>
      <c r="AI27" s="1"/>
      <c r="AJ27" s="1"/>
      <c r="AK27" s="1"/>
    </row>
    <row r="28" spans="1:37" ht="33" customHeight="1" x14ac:dyDescent="0.25">
      <c r="A28" s="1"/>
      <c r="B28" s="330" t="s">
        <v>622</v>
      </c>
      <c r="C28" s="331"/>
      <c r="D28" s="172" t="s">
        <v>623</v>
      </c>
      <c r="E28" s="172" t="s">
        <v>68</v>
      </c>
      <c r="F28" s="332"/>
      <c r="G28" s="332"/>
      <c r="H28" s="1"/>
      <c r="I28" s="173" t="s">
        <v>624</v>
      </c>
      <c r="J28" s="174" t="s">
        <v>623</v>
      </c>
      <c r="K28" s="172" t="s">
        <v>68</v>
      </c>
      <c r="L28" s="332"/>
      <c r="M28" s="332"/>
      <c r="N28" s="1"/>
      <c r="O28" s="1"/>
      <c r="P28" s="1"/>
      <c r="Q28" s="1"/>
      <c r="R28" s="1"/>
      <c r="S28" s="1"/>
      <c r="T28" s="1"/>
      <c r="U28" s="1"/>
      <c r="V28" s="1"/>
      <c r="W28" s="1"/>
      <c r="X28" s="1"/>
      <c r="Y28" s="1"/>
      <c r="Z28" s="1"/>
      <c r="AA28" s="1"/>
      <c r="AB28" s="1"/>
      <c r="AC28" s="1"/>
      <c r="AD28" s="1"/>
      <c r="AE28" s="1"/>
      <c r="AF28" s="1"/>
      <c r="AG28" s="1"/>
      <c r="AH28" s="1"/>
      <c r="AI28" s="1"/>
      <c r="AJ28" s="1"/>
      <c r="AK28" s="1"/>
    </row>
    <row r="29" spans="1:37" ht="31.5" customHeight="1" x14ac:dyDescent="0.25">
      <c r="A29" s="1"/>
      <c r="B29" s="1"/>
      <c r="C29" s="1"/>
      <c r="D29" s="1"/>
      <c r="E29" s="1"/>
      <c r="F29" s="1"/>
      <c r="G29" s="1"/>
      <c r="H29" s="1"/>
      <c r="I29" s="173" t="s">
        <v>559</v>
      </c>
      <c r="J29" s="174" t="s">
        <v>623</v>
      </c>
      <c r="K29" s="174" t="s">
        <v>625</v>
      </c>
      <c r="L29" s="332"/>
      <c r="M29" s="332"/>
      <c r="N29" s="1"/>
      <c r="O29" s="1"/>
      <c r="P29" s="1"/>
      <c r="Q29" s="1"/>
      <c r="R29" s="1"/>
      <c r="S29" s="1"/>
      <c r="T29" s="1"/>
      <c r="U29" s="1"/>
      <c r="V29" s="1"/>
      <c r="W29" s="1"/>
      <c r="X29" s="1"/>
      <c r="Y29" s="1"/>
      <c r="Z29" s="1"/>
      <c r="AA29" s="1"/>
      <c r="AB29" s="1"/>
      <c r="AC29" s="1"/>
      <c r="AD29" s="1"/>
      <c r="AE29" s="1"/>
      <c r="AF29" s="1"/>
      <c r="AG29" s="1"/>
      <c r="AH29" s="1"/>
      <c r="AI29" s="1"/>
      <c r="AJ29" s="1"/>
      <c r="AK29" s="1"/>
    </row>
    <row r="30" spans="1:37"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15.75" customHeight="1" x14ac:dyDescent="0.25">
      <c r="A60" s="1"/>
      <c r="B60" s="1"/>
      <c r="C60" s="67"/>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15.75" customHeight="1" x14ac:dyDescent="0.25">
      <c r="A61" s="1"/>
      <c r="B61" s="1"/>
      <c r="C61" s="67"/>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15.75" customHeight="1" x14ac:dyDescent="0.25">
      <c r="A62" s="1"/>
      <c r="B62" s="1"/>
      <c r="C62" s="67"/>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48" customHeight="1" x14ac:dyDescent="0.25">
      <c r="A131" s="1"/>
      <c r="B131" s="1"/>
      <c r="C131" s="1"/>
      <c r="D131" s="1" t="s">
        <v>93</v>
      </c>
      <c r="E131" s="1"/>
      <c r="F131" s="1"/>
      <c r="G131" s="1"/>
      <c r="H131" s="1" t="s">
        <v>162</v>
      </c>
      <c r="I131" s="41" t="s">
        <v>77</v>
      </c>
      <c r="J131" s="42" t="s">
        <v>163</v>
      </c>
      <c r="K131" s="43"/>
      <c r="L131" s="43"/>
      <c r="M131" s="43"/>
      <c r="N131" s="43"/>
      <c r="O131" s="43"/>
      <c r="P131" s="1"/>
      <c r="Q131" s="44"/>
      <c r="R131" s="44"/>
      <c r="S131" s="44"/>
      <c r="T131" s="44"/>
      <c r="U131" s="44"/>
      <c r="V131" s="44"/>
      <c r="W131" s="44"/>
      <c r="X131" s="44"/>
      <c r="Y131" s="44"/>
      <c r="Z131" s="1"/>
      <c r="AA131" s="1"/>
      <c r="AB131" s="1"/>
      <c r="AC131" s="1"/>
      <c r="AD131" s="1"/>
      <c r="AE131" s="1"/>
      <c r="AF131" s="1"/>
      <c r="AG131" s="1"/>
      <c r="AH131" s="1"/>
      <c r="AI131" s="1"/>
      <c r="AJ131" s="1"/>
      <c r="AK131" s="1"/>
    </row>
    <row r="132" spans="1:37" ht="47.25" customHeight="1" x14ac:dyDescent="0.25">
      <c r="A132" s="1"/>
      <c r="B132" s="1"/>
      <c r="C132" s="1"/>
      <c r="D132" s="1" t="s">
        <v>164</v>
      </c>
      <c r="E132" s="1"/>
      <c r="F132" s="1"/>
      <c r="G132" s="1"/>
      <c r="H132" s="1" t="s">
        <v>30</v>
      </c>
      <c r="I132" s="41" t="s">
        <v>6</v>
      </c>
      <c r="J132" s="151" t="s">
        <v>72</v>
      </c>
      <c r="K132" s="43"/>
      <c r="L132" s="43"/>
      <c r="M132" s="43"/>
      <c r="N132" s="43"/>
      <c r="O132" s="43"/>
      <c r="P132" s="1"/>
      <c r="Q132" s="46"/>
      <c r="R132" s="46"/>
      <c r="S132" s="46"/>
      <c r="T132" s="46"/>
      <c r="U132" s="46"/>
      <c r="V132" s="46"/>
      <c r="W132" s="46"/>
      <c r="X132" s="46"/>
      <c r="Y132" s="46"/>
      <c r="Z132" s="1"/>
      <c r="AA132" s="1"/>
      <c r="AB132" s="1"/>
      <c r="AC132" s="1"/>
      <c r="AD132" s="1"/>
      <c r="AE132" s="1"/>
      <c r="AF132" s="1"/>
      <c r="AG132" s="1"/>
      <c r="AH132" s="1"/>
      <c r="AI132" s="1"/>
      <c r="AJ132" s="1"/>
      <c r="AK132" s="1"/>
    </row>
    <row r="133" spans="1:37" ht="50.25" customHeight="1" x14ac:dyDescent="0.25">
      <c r="A133" s="1"/>
      <c r="B133" s="1"/>
      <c r="C133" s="1"/>
      <c r="D133" s="1" t="s">
        <v>165</v>
      </c>
      <c r="E133" s="1"/>
      <c r="F133" s="1"/>
      <c r="G133" s="1"/>
      <c r="H133" s="1" t="s">
        <v>82</v>
      </c>
      <c r="I133" s="41" t="s">
        <v>166</v>
      </c>
      <c r="J133" s="42" t="s">
        <v>167</v>
      </c>
      <c r="K133" s="43"/>
      <c r="L133" s="43"/>
      <c r="M133" s="43"/>
      <c r="N133" s="43"/>
      <c r="O133" s="43"/>
      <c r="P133" s="1"/>
      <c r="Q133" s="44"/>
      <c r="R133" s="44"/>
      <c r="S133" s="44"/>
      <c r="T133" s="44"/>
      <c r="U133" s="44"/>
      <c r="V133" s="44"/>
      <c r="W133" s="44"/>
      <c r="X133" s="44"/>
      <c r="Y133" s="44"/>
      <c r="Z133" s="1"/>
      <c r="AA133" s="1"/>
      <c r="AB133" s="1"/>
      <c r="AC133" s="1"/>
      <c r="AD133" s="1"/>
      <c r="AE133" s="1"/>
      <c r="AF133" s="1"/>
      <c r="AG133" s="1"/>
      <c r="AH133" s="1"/>
      <c r="AI133" s="1"/>
      <c r="AJ133" s="1"/>
      <c r="AK133" s="1"/>
    </row>
    <row r="134" spans="1:37" ht="48.75" customHeight="1" x14ac:dyDescent="0.25">
      <c r="A134" s="1"/>
      <c r="B134" s="1"/>
      <c r="C134" s="1"/>
      <c r="D134" s="1" t="s">
        <v>330</v>
      </c>
      <c r="E134" s="1"/>
      <c r="F134" s="1"/>
      <c r="G134" s="1"/>
      <c r="H134" s="1" t="s">
        <v>168</v>
      </c>
      <c r="I134" s="41" t="s">
        <v>169</v>
      </c>
      <c r="J134" s="42" t="s">
        <v>170</v>
      </c>
      <c r="K134" s="43"/>
      <c r="L134" s="43"/>
      <c r="M134" s="43"/>
      <c r="N134" s="43"/>
      <c r="O134" s="43"/>
      <c r="P134" s="1"/>
      <c r="Q134" s="44"/>
      <c r="R134" s="44"/>
      <c r="S134" s="44"/>
      <c r="T134" s="44"/>
      <c r="U134" s="44"/>
      <c r="V134" s="44"/>
      <c r="W134" s="44"/>
      <c r="X134" s="44"/>
      <c r="Y134" s="44"/>
      <c r="Z134" s="1"/>
      <c r="AA134" s="1"/>
      <c r="AB134" s="1"/>
      <c r="AC134" s="1"/>
      <c r="AD134" s="1"/>
      <c r="AE134" s="1"/>
      <c r="AF134" s="1"/>
      <c r="AG134" s="1"/>
      <c r="AH134" s="1"/>
      <c r="AI134" s="1"/>
      <c r="AJ134" s="1"/>
      <c r="AK134" s="1"/>
    </row>
    <row r="135" spans="1:37" ht="50.25" customHeight="1" x14ac:dyDescent="0.25">
      <c r="A135" s="1"/>
      <c r="B135" s="1"/>
      <c r="C135" s="1"/>
      <c r="D135" s="1" t="s">
        <v>171</v>
      </c>
      <c r="E135" s="1"/>
      <c r="F135" s="1"/>
      <c r="G135" s="1"/>
      <c r="H135" s="1"/>
      <c r="I135" s="41" t="s">
        <v>252</v>
      </c>
      <c r="J135" s="42" t="s">
        <v>173</v>
      </c>
      <c r="K135" s="43"/>
      <c r="L135" s="43"/>
      <c r="M135" s="43"/>
      <c r="N135" s="43"/>
      <c r="O135" s="43"/>
      <c r="P135" s="1"/>
      <c r="Q135" s="44"/>
      <c r="R135" s="44"/>
      <c r="S135" s="44"/>
      <c r="T135" s="44"/>
      <c r="U135" s="44"/>
      <c r="V135" s="44"/>
      <c r="W135" s="44"/>
      <c r="X135" s="44"/>
      <c r="Y135" s="44"/>
      <c r="Z135" s="1"/>
      <c r="AA135" s="1"/>
      <c r="AB135" s="1"/>
      <c r="AC135" s="1"/>
      <c r="AD135" s="1"/>
      <c r="AE135" s="1"/>
      <c r="AF135" s="1"/>
      <c r="AG135" s="1"/>
      <c r="AH135" s="1"/>
      <c r="AI135" s="1"/>
      <c r="AJ135" s="1"/>
      <c r="AK135" s="1"/>
    </row>
    <row r="136" spans="1:37" ht="49.5" customHeight="1" x14ac:dyDescent="0.25">
      <c r="A136" s="1"/>
      <c r="B136" s="1"/>
      <c r="C136" s="1"/>
      <c r="D136" s="1" t="s">
        <v>174</v>
      </c>
      <c r="E136" s="1"/>
      <c r="F136" s="1"/>
      <c r="G136" s="1"/>
      <c r="H136" s="1"/>
      <c r="I136" s="41" t="s">
        <v>175</v>
      </c>
      <c r="J136" s="42" t="s">
        <v>176</v>
      </c>
      <c r="K136" s="43"/>
      <c r="L136" s="43"/>
      <c r="M136" s="43"/>
      <c r="N136" s="43"/>
      <c r="O136" s="43"/>
      <c r="P136" s="1"/>
      <c r="Q136" s="44"/>
      <c r="R136" s="44"/>
      <c r="S136" s="44"/>
      <c r="T136" s="44"/>
      <c r="U136" s="44"/>
      <c r="V136" s="44"/>
      <c r="W136" s="44"/>
      <c r="X136" s="44"/>
      <c r="Y136" s="44"/>
      <c r="Z136" s="1"/>
      <c r="AA136" s="1"/>
      <c r="AB136" s="1"/>
      <c r="AC136" s="1"/>
      <c r="AD136" s="1"/>
      <c r="AE136" s="1"/>
      <c r="AF136" s="1"/>
      <c r="AG136" s="1"/>
      <c r="AH136" s="1"/>
      <c r="AI136" s="1"/>
      <c r="AJ136" s="1"/>
      <c r="AK136" s="1"/>
    </row>
    <row r="137" spans="1:37" ht="48" customHeight="1" x14ac:dyDescent="0.25">
      <c r="A137" s="1"/>
      <c r="B137" s="1"/>
      <c r="C137" s="1"/>
      <c r="D137" s="1" t="s">
        <v>28</v>
      </c>
      <c r="E137" s="1"/>
      <c r="F137" s="1"/>
      <c r="G137" s="1"/>
      <c r="H137" s="1"/>
      <c r="I137" s="41" t="s">
        <v>177</v>
      </c>
      <c r="J137" s="42" t="s">
        <v>178</v>
      </c>
      <c r="K137" s="43"/>
      <c r="L137" s="43"/>
      <c r="M137" s="43"/>
      <c r="N137" s="43"/>
      <c r="O137" s="43"/>
      <c r="P137" s="1"/>
      <c r="Q137" s="44"/>
      <c r="R137" s="44"/>
      <c r="S137" s="44"/>
      <c r="T137" s="44"/>
      <c r="U137" s="44"/>
      <c r="V137" s="44"/>
      <c r="W137" s="44"/>
      <c r="X137" s="44"/>
      <c r="Y137" s="44"/>
      <c r="Z137" s="1"/>
      <c r="AA137" s="1"/>
      <c r="AB137" s="1"/>
      <c r="AC137" s="1"/>
      <c r="AD137" s="1"/>
      <c r="AE137" s="1"/>
      <c r="AF137" s="1"/>
      <c r="AG137" s="1"/>
      <c r="AH137" s="1"/>
      <c r="AI137" s="1"/>
      <c r="AJ137" s="1"/>
      <c r="AK137" s="1"/>
    </row>
    <row r="138" spans="1:37" ht="48.75" customHeight="1" x14ac:dyDescent="0.25">
      <c r="A138" s="1"/>
      <c r="B138" s="1"/>
      <c r="C138" s="1"/>
      <c r="D138" s="1" t="s">
        <v>179</v>
      </c>
      <c r="E138" s="1"/>
      <c r="F138" s="1"/>
      <c r="G138" s="1"/>
      <c r="H138" s="1"/>
      <c r="I138" s="41" t="s">
        <v>253</v>
      </c>
      <c r="J138" s="42" t="s">
        <v>181</v>
      </c>
      <c r="K138" s="43"/>
      <c r="L138" s="43"/>
      <c r="M138" s="43"/>
      <c r="N138" s="43"/>
      <c r="O138" s="43"/>
      <c r="P138" s="1"/>
      <c r="Q138" s="44"/>
      <c r="R138" s="44"/>
      <c r="S138" s="44"/>
      <c r="T138" s="44"/>
      <c r="U138" s="44"/>
      <c r="V138" s="44"/>
      <c r="W138" s="44"/>
      <c r="X138" s="44"/>
      <c r="Y138" s="44"/>
      <c r="Z138" s="1"/>
      <c r="AA138" s="1"/>
      <c r="AB138" s="1"/>
      <c r="AC138" s="1"/>
      <c r="AD138" s="1"/>
      <c r="AE138" s="1"/>
      <c r="AF138" s="1"/>
      <c r="AG138" s="1"/>
      <c r="AH138" s="1"/>
      <c r="AI138" s="1"/>
      <c r="AJ138" s="1"/>
      <c r="AK138" s="1"/>
    </row>
    <row r="139" spans="1:37" ht="43.5" customHeight="1" x14ac:dyDescent="0.25">
      <c r="A139" s="1"/>
      <c r="B139" s="1"/>
      <c r="C139" s="1"/>
      <c r="D139" s="1" t="s">
        <v>182</v>
      </c>
      <c r="E139" s="1"/>
      <c r="F139" s="1"/>
      <c r="G139" s="1"/>
      <c r="H139" s="1"/>
      <c r="I139" s="41" t="s">
        <v>183</v>
      </c>
      <c r="J139" s="42" t="s">
        <v>184</v>
      </c>
      <c r="K139" s="43"/>
      <c r="L139" s="43"/>
      <c r="M139" s="43"/>
      <c r="N139" s="43"/>
      <c r="O139" s="43"/>
      <c r="P139" s="1"/>
      <c r="Q139" s="44"/>
      <c r="R139" s="44"/>
      <c r="S139" s="44"/>
      <c r="T139" s="44"/>
      <c r="U139" s="44"/>
      <c r="V139" s="44"/>
      <c r="W139" s="44"/>
      <c r="X139" s="44"/>
      <c r="Y139" s="44"/>
      <c r="Z139" s="1"/>
      <c r="AA139" s="1"/>
      <c r="AB139" s="1"/>
      <c r="AC139" s="1"/>
      <c r="AD139" s="1"/>
      <c r="AE139" s="1"/>
      <c r="AF139" s="1"/>
      <c r="AG139" s="1"/>
      <c r="AH139" s="1"/>
      <c r="AI139" s="1"/>
      <c r="AJ139" s="1"/>
      <c r="AK139" s="1"/>
    </row>
    <row r="140" spans="1:37" ht="32.25" customHeight="1" x14ac:dyDescent="0.25">
      <c r="A140" s="1"/>
      <c r="B140" s="1"/>
      <c r="C140" s="1"/>
      <c r="D140" s="1"/>
      <c r="E140" s="1"/>
      <c r="F140" s="1"/>
      <c r="G140" s="1"/>
      <c r="H140" s="1"/>
      <c r="I140" s="41" t="s">
        <v>185</v>
      </c>
      <c r="J140" s="42" t="s">
        <v>186</v>
      </c>
      <c r="K140" s="43"/>
      <c r="L140" s="43"/>
      <c r="M140" s="43"/>
      <c r="N140" s="43"/>
      <c r="O140" s="43"/>
      <c r="P140" s="1"/>
      <c r="Q140" s="44"/>
      <c r="R140" s="44"/>
      <c r="S140" s="44"/>
      <c r="T140" s="44"/>
      <c r="U140" s="44"/>
      <c r="V140" s="44"/>
      <c r="W140" s="44"/>
      <c r="X140" s="44"/>
      <c r="Y140" s="44"/>
      <c r="Z140" s="1"/>
      <c r="AA140" s="1"/>
      <c r="AB140" s="1"/>
      <c r="AC140" s="1"/>
      <c r="AD140" s="1"/>
      <c r="AE140" s="1"/>
      <c r="AF140" s="1"/>
      <c r="AG140" s="1"/>
      <c r="AH140" s="1"/>
      <c r="AI140" s="1"/>
      <c r="AJ140" s="1"/>
      <c r="AK140" s="1"/>
    </row>
    <row r="141" spans="1:37" ht="48" customHeight="1" x14ac:dyDescent="0.25">
      <c r="A141" s="1"/>
      <c r="B141" s="1"/>
      <c r="C141" s="1"/>
      <c r="D141" s="1"/>
      <c r="E141" s="1"/>
      <c r="F141" s="1"/>
      <c r="G141" s="1"/>
      <c r="H141" s="1"/>
      <c r="I141" s="41" t="s">
        <v>187</v>
      </c>
      <c r="J141" s="42" t="s">
        <v>188</v>
      </c>
      <c r="K141" s="43"/>
      <c r="L141" s="43"/>
      <c r="M141" s="43"/>
      <c r="N141" s="43"/>
      <c r="O141" s="43"/>
      <c r="P141" s="1"/>
      <c r="Q141" s="44"/>
      <c r="R141" s="44"/>
      <c r="S141" s="44"/>
      <c r="T141" s="44"/>
      <c r="U141" s="44"/>
      <c r="V141" s="44"/>
      <c r="W141" s="44"/>
      <c r="X141" s="44"/>
      <c r="Y141" s="44"/>
      <c r="Z141" s="1"/>
      <c r="AA141" s="1"/>
      <c r="AB141" s="1"/>
      <c r="AC141" s="1"/>
      <c r="AD141" s="1"/>
      <c r="AE141" s="1"/>
      <c r="AF141" s="1"/>
      <c r="AG141" s="1"/>
      <c r="AH141" s="1"/>
      <c r="AI141" s="1"/>
      <c r="AJ141" s="1"/>
      <c r="AK141" s="1"/>
    </row>
    <row r="142" spans="1:37" ht="31.5" customHeight="1" x14ac:dyDescent="0.25">
      <c r="A142" s="1"/>
      <c r="B142" s="1"/>
      <c r="C142" s="1"/>
      <c r="D142" s="1"/>
      <c r="E142" s="1"/>
      <c r="F142" s="1"/>
      <c r="G142" s="1"/>
      <c r="H142" s="1"/>
      <c r="I142" s="41" t="s">
        <v>189</v>
      </c>
      <c r="J142" s="42" t="s">
        <v>190</v>
      </c>
      <c r="K142" s="43"/>
      <c r="L142" s="43"/>
      <c r="M142" s="43"/>
      <c r="N142" s="43"/>
      <c r="O142" s="43"/>
      <c r="P142" s="1"/>
      <c r="Q142" s="44"/>
      <c r="R142" s="44"/>
      <c r="S142" s="44"/>
      <c r="T142" s="44"/>
      <c r="U142" s="44"/>
      <c r="V142" s="44"/>
      <c r="W142" s="44"/>
      <c r="X142" s="44"/>
      <c r="Y142" s="44"/>
      <c r="Z142" s="1"/>
      <c r="AA142" s="1"/>
      <c r="AB142" s="1"/>
      <c r="AC142" s="1"/>
      <c r="AD142" s="1"/>
      <c r="AE142" s="1"/>
      <c r="AF142" s="1"/>
      <c r="AG142" s="1"/>
      <c r="AH142" s="1"/>
      <c r="AI142" s="1"/>
      <c r="AJ142" s="1"/>
      <c r="AK142" s="1"/>
    </row>
    <row r="143" spans="1:37" ht="32.25" customHeight="1" x14ac:dyDescent="0.25">
      <c r="A143" s="1"/>
      <c r="B143" s="1"/>
      <c r="C143" s="1"/>
      <c r="D143" s="1"/>
      <c r="E143" s="1"/>
      <c r="F143" s="1"/>
      <c r="G143" s="1"/>
      <c r="H143" s="1"/>
      <c r="I143" s="41" t="s">
        <v>191</v>
      </c>
      <c r="J143" s="42" t="s">
        <v>192</v>
      </c>
      <c r="K143" s="43"/>
      <c r="L143" s="43"/>
      <c r="M143" s="43"/>
      <c r="N143" s="43"/>
      <c r="O143" s="43"/>
      <c r="P143" s="1"/>
      <c r="Q143" s="44"/>
      <c r="R143" s="44"/>
      <c r="S143" s="44"/>
      <c r="T143" s="44"/>
      <c r="U143" s="44"/>
      <c r="V143" s="44"/>
      <c r="W143" s="44"/>
      <c r="X143" s="44"/>
      <c r="Y143" s="44"/>
      <c r="Z143" s="1"/>
      <c r="AA143" s="1"/>
      <c r="AB143" s="1"/>
      <c r="AC143" s="1"/>
      <c r="AD143" s="1"/>
      <c r="AE143" s="1"/>
      <c r="AF143" s="1"/>
      <c r="AG143" s="1"/>
      <c r="AH143" s="1"/>
      <c r="AI143" s="1"/>
      <c r="AJ143" s="1"/>
      <c r="AK143" s="1"/>
    </row>
    <row r="144" spans="1:37" ht="47.25" customHeight="1" x14ac:dyDescent="0.25">
      <c r="A144" s="1"/>
      <c r="B144" s="1"/>
      <c r="C144" s="1"/>
      <c r="D144" s="1"/>
      <c r="E144" s="1"/>
      <c r="F144" s="1"/>
      <c r="G144" s="1"/>
      <c r="H144" s="1"/>
      <c r="I144" s="41" t="s">
        <v>193</v>
      </c>
      <c r="J144" s="42" t="s">
        <v>194</v>
      </c>
      <c r="K144" s="43"/>
      <c r="L144" s="43"/>
      <c r="M144" s="43"/>
      <c r="N144" s="43"/>
      <c r="O144" s="43"/>
      <c r="P144" s="1"/>
      <c r="Q144" s="44"/>
      <c r="R144" s="44"/>
      <c r="S144" s="44"/>
      <c r="T144" s="44"/>
      <c r="U144" s="44"/>
      <c r="V144" s="44"/>
      <c r="W144" s="44"/>
      <c r="X144" s="44"/>
      <c r="Y144" s="44"/>
      <c r="Z144" s="1"/>
      <c r="AA144" s="1"/>
      <c r="AB144" s="1"/>
      <c r="AC144" s="1"/>
      <c r="AD144" s="1"/>
      <c r="AE144" s="1"/>
      <c r="AF144" s="1"/>
      <c r="AG144" s="1"/>
      <c r="AH144" s="1"/>
      <c r="AI144" s="1"/>
      <c r="AJ144" s="1"/>
      <c r="AK144" s="1"/>
    </row>
    <row r="145" spans="1:37" ht="48" customHeight="1" x14ac:dyDescent="0.25">
      <c r="A145" s="1"/>
      <c r="B145" s="1"/>
      <c r="C145" s="1"/>
      <c r="D145" s="1"/>
      <c r="E145" s="1"/>
      <c r="F145" s="1"/>
      <c r="G145" s="1"/>
      <c r="H145" s="1"/>
      <c r="I145" s="41" t="s">
        <v>195</v>
      </c>
      <c r="J145" s="42" t="s">
        <v>196</v>
      </c>
      <c r="K145" s="43"/>
      <c r="L145" s="43"/>
      <c r="M145" s="43"/>
      <c r="N145" s="43"/>
      <c r="O145" s="43"/>
      <c r="P145" s="1"/>
      <c r="Q145" s="44"/>
      <c r="R145" s="44"/>
      <c r="S145" s="44"/>
      <c r="T145" s="44"/>
      <c r="U145" s="44"/>
      <c r="V145" s="44"/>
      <c r="W145" s="44"/>
      <c r="X145" s="44"/>
      <c r="Y145" s="44"/>
      <c r="Z145" s="1"/>
      <c r="AA145" s="1"/>
      <c r="AB145" s="1"/>
      <c r="AC145" s="1"/>
      <c r="AD145" s="1"/>
      <c r="AE145" s="1"/>
      <c r="AF145" s="1"/>
      <c r="AG145" s="1"/>
      <c r="AH145" s="1"/>
      <c r="AI145" s="1"/>
      <c r="AJ145" s="1"/>
      <c r="AK145" s="1"/>
    </row>
    <row r="146" spans="1:37" ht="31.5" customHeight="1" x14ac:dyDescent="0.25">
      <c r="A146" s="1"/>
      <c r="B146" s="1"/>
      <c r="C146" s="1"/>
      <c r="D146" s="1"/>
      <c r="E146" s="1"/>
      <c r="F146" s="1"/>
      <c r="G146" s="1"/>
      <c r="H146" s="1"/>
      <c r="I146" s="41" t="s">
        <v>197</v>
      </c>
      <c r="J146" s="42" t="s">
        <v>198</v>
      </c>
      <c r="K146" s="43"/>
      <c r="L146" s="43"/>
      <c r="M146" s="43"/>
      <c r="N146" s="43"/>
      <c r="O146" s="43"/>
      <c r="P146" s="1"/>
      <c r="Q146" s="44"/>
      <c r="R146" s="44"/>
      <c r="S146" s="44"/>
      <c r="T146" s="44"/>
      <c r="U146" s="44"/>
      <c r="V146" s="44"/>
      <c r="W146" s="44"/>
      <c r="X146" s="44"/>
      <c r="Y146" s="44"/>
      <c r="Z146" s="1"/>
      <c r="AA146" s="1"/>
      <c r="AB146" s="1"/>
      <c r="AC146" s="1"/>
      <c r="AD146" s="1"/>
      <c r="AE146" s="1"/>
      <c r="AF146" s="1"/>
      <c r="AG146" s="1"/>
      <c r="AH146" s="1"/>
      <c r="AI146" s="1"/>
      <c r="AJ146" s="1"/>
      <c r="AK146" s="1"/>
    </row>
    <row r="147" spans="1:37" ht="45" customHeight="1" x14ac:dyDescent="0.25">
      <c r="A147" s="1"/>
      <c r="B147" s="1"/>
      <c r="C147" s="1"/>
      <c r="D147" s="1"/>
      <c r="E147" s="1"/>
      <c r="F147" s="1"/>
      <c r="G147" s="1"/>
      <c r="H147" s="1"/>
      <c r="I147" s="41" t="s">
        <v>199</v>
      </c>
      <c r="J147" s="42" t="s">
        <v>200</v>
      </c>
      <c r="K147" s="43"/>
      <c r="L147" s="43"/>
      <c r="M147" s="43"/>
      <c r="N147" s="43"/>
      <c r="O147" s="43"/>
      <c r="P147" s="1"/>
      <c r="Q147" s="44"/>
      <c r="R147" s="44"/>
      <c r="S147" s="44"/>
      <c r="T147" s="44"/>
      <c r="U147" s="44"/>
      <c r="V147" s="44"/>
      <c r="W147" s="44"/>
      <c r="X147" s="44"/>
      <c r="Y147" s="44"/>
      <c r="Z147" s="1"/>
      <c r="AA147" s="1"/>
      <c r="AB147" s="1"/>
      <c r="AC147" s="1"/>
      <c r="AD147" s="1"/>
      <c r="AE147" s="1"/>
      <c r="AF147" s="1"/>
      <c r="AG147" s="1"/>
      <c r="AH147" s="1"/>
      <c r="AI147" s="1"/>
      <c r="AJ147" s="1"/>
      <c r="AK147" s="1"/>
    </row>
    <row r="148" spans="1:37"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sheetData>
  <mergeCells count="92">
    <mergeCell ref="A1:B3"/>
    <mergeCell ref="C1:L2"/>
    <mergeCell ref="M1:Q1"/>
    <mergeCell ref="M2:Q2"/>
    <mergeCell ref="C3:L3"/>
    <mergeCell ref="M3:Q3"/>
    <mergeCell ref="F7:F8"/>
    <mergeCell ref="A4:B4"/>
    <mergeCell ref="C4:I4"/>
    <mergeCell ref="J4:K4"/>
    <mergeCell ref="L4:Q4"/>
    <mergeCell ref="A5:B5"/>
    <mergeCell ref="C5:I5"/>
    <mergeCell ref="J5:K5"/>
    <mergeCell ref="L5:Q5"/>
    <mergeCell ref="A7:A8"/>
    <mergeCell ref="B7:B8"/>
    <mergeCell ref="C7:C8"/>
    <mergeCell ref="D7:D8"/>
    <mergeCell ref="E7:E8"/>
    <mergeCell ref="M7:M8"/>
    <mergeCell ref="N7:O7"/>
    <mergeCell ref="P7:Q7"/>
    <mergeCell ref="A9:A10"/>
    <mergeCell ref="B9:B10"/>
    <mergeCell ref="C9:C10"/>
    <mergeCell ref="E9:E10"/>
    <mergeCell ref="F9:F10"/>
    <mergeCell ref="G9:G10"/>
    <mergeCell ref="H9:H10"/>
    <mergeCell ref="G7:G8"/>
    <mergeCell ref="H7:H8"/>
    <mergeCell ref="I7:I8"/>
    <mergeCell ref="J7:J8"/>
    <mergeCell ref="K7:K8"/>
    <mergeCell ref="L7:L8"/>
    <mergeCell ref="M11:M12"/>
    <mergeCell ref="A11:A12"/>
    <mergeCell ref="B11:B12"/>
    <mergeCell ref="C11:C12"/>
    <mergeCell ref="E11:E12"/>
    <mergeCell ref="F11:F12"/>
    <mergeCell ref="G11:G12"/>
    <mergeCell ref="H11:H12"/>
    <mergeCell ref="I11:I12"/>
    <mergeCell ref="J11:J12"/>
    <mergeCell ref="K11:K12"/>
    <mergeCell ref="L11:L12"/>
    <mergeCell ref="M13:M14"/>
    <mergeCell ref="A13:A14"/>
    <mergeCell ref="B13:B14"/>
    <mergeCell ref="C13:C14"/>
    <mergeCell ref="E13:E14"/>
    <mergeCell ref="F13:F14"/>
    <mergeCell ref="G13:G14"/>
    <mergeCell ref="H13:H14"/>
    <mergeCell ref="I13:I14"/>
    <mergeCell ref="J13:J14"/>
    <mergeCell ref="K13:K14"/>
    <mergeCell ref="L13:L14"/>
    <mergeCell ref="H15:H17"/>
    <mergeCell ref="K15:K16"/>
    <mergeCell ref="A18:A20"/>
    <mergeCell ref="B18:B20"/>
    <mergeCell ref="C18:C20"/>
    <mergeCell ref="E18:E20"/>
    <mergeCell ref="F18:F20"/>
    <mergeCell ref="G18:G20"/>
    <mergeCell ref="H18:H20"/>
    <mergeCell ref="K18:K20"/>
    <mergeCell ref="A15:A17"/>
    <mergeCell ref="B15:B17"/>
    <mergeCell ref="C15:C17"/>
    <mergeCell ref="E15:E17"/>
    <mergeCell ref="F15:F17"/>
    <mergeCell ref="G15:G17"/>
    <mergeCell ref="A21:A22"/>
    <mergeCell ref="B21:B22"/>
    <mergeCell ref="C21:C22"/>
    <mergeCell ref="E21:E22"/>
    <mergeCell ref="F21:F22"/>
    <mergeCell ref="B28:C28"/>
    <mergeCell ref="F28:G28"/>
    <mergeCell ref="L28:M28"/>
    <mergeCell ref="L29:M29"/>
    <mergeCell ref="H21:H22"/>
    <mergeCell ref="B26:G26"/>
    <mergeCell ref="I26:M26"/>
    <mergeCell ref="B27:C27"/>
    <mergeCell ref="F27:G27"/>
    <mergeCell ref="L27:M27"/>
    <mergeCell ref="G21:G22"/>
  </mergeCells>
  <dataValidations count="3">
    <dataValidation type="list" allowBlank="1" showErrorMessage="1" sqref="H9 H25:H65 H23 H21 H18 H15 H13 H11" xr:uid="{3C3A361B-839E-4BE3-8005-7229C62D1512}">
      <formula1>$H$131:$H$134</formula1>
    </dataValidation>
    <dataValidation type="list" allowBlank="1" showErrorMessage="1" sqref="C4" xr:uid="{E70E9A78-BCF5-49CF-8B03-71EA58872AB8}">
      <formula1>$I$131:$I$147</formula1>
    </dataValidation>
    <dataValidation type="list" allowBlank="1" showErrorMessage="1" sqref="C9 C60:C62 C23 C21 C18 C15 C13 C11" xr:uid="{90275A4E-3DD8-471C-BBC7-E9F23718DBEA}">
      <formula1>$D$131:$D$139</formula1>
    </dataValidation>
  </dataValidations>
  <pageMargins left="0.31496062992125984" right="0.31496062992125984" top="0.39370078740157483" bottom="0.39370078740157483" header="0" footer="0"/>
  <pageSetup paperSize="14"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0E71E-4279-4B84-8DC3-D2B260C8BAAA}">
  <dimension ref="A1:AMJ138"/>
  <sheetViews>
    <sheetView topLeftCell="A19" zoomScaleNormal="100" workbookViewId="0">
      <selection activeCell="L19" sqref="L19:M20"/>
    </sheetView>
  </sheetViews>
  <sheetFormatPr baseColWidth="10" defaultColWidth="9.140625" defaultRowHeight="15.75" x14ac:dyDescent="0.25"/>
  <cols>
    <col min="1" max="1" width="4.28515625" style="115" customWidth="1"/>
    <col min="2" max="2" width="20.28515625" style="115" customWidth="1"/>
    <col min="3" max="3" width="13.28515625" style="115" customWidth="1"/>
    <col min="4" max="4" width="29.7109375" style="115" customWidth="1"/>
    <col min="5" max="5" width="16" style="115" customWidth="1"/>
    <col min="6" max="6" width="11.42578125" style="115" customWidth="1"/>
    <col min="7" max="7" width="12.5703125" style="115" customWidth="1"/>
    <col min="8" max="8" width="11.140625" style="115" customWidth="1"/>
    <col min="9" max="9" width="60.140625" style="115" customWidth="1"/>
    <col min="10" max="10" width="17.85546875" style="115" customWidth="1"/>
    <col min="11" max="11" width="15.85546875" style="115" customWidth="1"/>
    <col min="12" max="12" width="10.85546875" style="115" customWidth="1"/>
    <col min="13" max="13" width="14.7109375" style="115" customWidth="1"/>
    <col min="14" max="14" width="8.42578125" style="115" customWidth="1"/>
    <col min="15" max="15" width="13.7109375" style="115" customWidth="1"/>
    <col min="16" max="16" width="8.5703125" style="115" customWidth="1"/>
    <col min="17" max="17" width="13.28515625" style="115" customWidth="1"/>
    <col min="18" max="1024" width="9.140625" style="115"/>
    <col min="1025" max="16384" width="9.140625" style="142"/>
  </cols>
  <sheetData>
    <row r="1" spans="1:17" ht="21.75" customHeight="1" x14ac:dyDescent="0.25">
      <c r="A1" s="388"/>
      <c r="B1" s="388"/>
      <c r="C1" s="389" t="s">
        <v>438</v>
      </c>
      <c r="D1" s="390"/>
      <c r="E1" s="390"/>
      <c r="F1" s="390"/>
      <c r="G1" s="390"/>
      <c r="H1" s="390"/>
      <c r="I1" s="390"/>
      <c r="J1" s="390"/>
      <c r="K1" s="390"/>
      <c r="L1" s="390"/>
      <c r="M1" s="390"/>
      <c r="N1" s="391"/>
      <c r="O1" s="395" t="s">
        <v>439</v>
      </c>
      <c r="P1" s="396"/>
      <c r="Q1" s="397"/>
    </row>
    <row r="2" spans="1:17" ht="21" customHeight="1" x14ac:dyDescent="0.25">
      <c r="A2" s="388"/>
      <c r="B2" s="388"/>
      <c r="C2" s="392"/>
      <c r="D2" s="393"/>
      <c r="E2" s="393"/>
      <c r="F2" s="393"/>
      <c r="G2" s="393"/>
      <c r="H2" s="393"/>
      <c r="I2" s="393"/>
      <c r="J2" s="393"/>
      <c r="K2" s="393"/>
      <c r="L2" s="393"/>
      <c r="M2" s="393"/>
      <c r="N2" s="394"/>
      <c r="O2" s="395" t="s">
        <v>440</v>
      </c>
      <c r="P2" s="396"/>
      <c r="Q2" s="397"/>
    </row>
    <row r="3" spans="1:17" ht="26.25" customHeight="1" x14ac:dyDescent="0.25">
      <c r="A3" s="388"/>
      <c r="B3" s="388"/>
      <c r="C3" s="398" t="s">
        <v>3</v>
      </c>
      <c r="D3" s="399"/>
      <c r="E3" s="399"/>
      <c r="F3" s="399"/>
      <c r="G3" s="399"/>
      <c r="H3" s="399"/>
      <c r="I3" s="399"/>
      <c r="J3" s="399"/>
      <c r="K3" s="399"/>
      <c r="L3" s="399"/>
      <c r="M3" s="399"/>
      <c r="N3" s="400"/>
      <c r="O3" s="395" t="s">
        <v>4</v>
      </c>
      <c r="P3" s="396"/>
      <c r="Q3" s="397"/>
    </row>
    <row r="4" spans="1:17" ht="18.75" customHeight="1" x14ac:dyDescent="0.25">
      <c r="A4" s="379" t="s">
        <v>5</v>
      </c>
      <c r="B4" s="379"/>
      <c r="C4" s="380" t="s">
        <v>187</v>
      </c>
      <c r="D4" s="380"/>
      <c r="E4" s="380"/>
      <c r="F4" s="380"/>
      <c r="G4" s="380"/>
      <c r="H4" s="380"/>
      <c r="I4" s="380"/>
      <c r="J4" s="381" t="s">
        <v>441</v>
      </c>
      <c r="K4" s="381"/>
      <c r="L4" s="382" t="s">
        <v>442</v>
      </c>
      <c r="M4" s="382"/>
      <c r="N4" s="382"/>
      <c r="O4" s="382"/>
      <c r="P4" s="382"/>
      <c r="Q4" s="382"/>
    </row>
    <row r="5" spans="1:17" ht="49.5" customHeight="1" x14ac:dyDescent="0.25">
      <c r="A5" s="383" t="s">
        <v>9</v>
      </c>
      <c r="B5" s="383"/>
      <c r="C5" s="384" t="str">
        <f>+IFERROR(VLOOKUP(C4,I122:J138,2,0)," ")</f>
        <v xml:space="preserve">Garantizar las condiciones óptimas para la operación integral de los espacios culturales a cargo de la entidad, logrando su sostenibilidad física, económica y cultural, a través de la generación de oferta artística diversa, permanente y de calidad, que sea articulada con los territorios y otros sectores, con criterios de eficiencia y eficacia. </v>
      </c>
      <c r="D5" s="384"/>
      <c r="E5" s="384"/>
      <c r="F5" s="384"/>
      <c r="G5" s="384"/>
      <c r="H5" s="384"/>
      <c r="I5" s="384"/>
      <c r="J5" s="382" t="s">
        <v>10</v>
      </c>
      <c r="K5" s="382"/>
      <c r="L5" s="385" t="s">
        <v>443</v>
      </c>
      <c r="M5" s="385"/>
      <c r="N5" s="385"/>
      <c r="O5" s="385"/>
      <c r="P5" s="385"/>
      <c r="Q5" s="385"/>
    </row>
    <row r="6" spans="1:17" ht="8.25" customHeight="1" thickBot="1" x14ac:dyDescent="0.3"/>
    <row r="7" spans="1:17" ht="15" customHeight="1" thickBot="1" x14ac:dyDescent="0.3">
      <c r="A7" s="386" t="s">
        <v>11</v>
      </c>
      <c r="B7" s="378" t="s">
        <v>12</v>
      </c>
      <c r="C7" s="377" t="s">
        <v>13</v>
      </c>
      <c r="D7" s="378" t="s">
        <v>14</v>
      </c>
      <c r="E7" s="378" t="s">
        <v>15</v>
      </c>
      <c r="F7" s="378" t="s">
        <v>16</v>
      </c>
      <c r="G7" s="377" t="s">
        <v>17</v>
      </c>
      <c r="H7" s="377" t="s">
        <v>18</v>
      </c>
      <c r="I7" s="377" t="s">
        <v>19</v>
      </c>
      <c r="J7" s="378" t="s">
        <v>20</v>
      </c>
      <c r="K7" s="378" t="s">
        <v>21</v>
      </c>
      <c r="L7" s="378" t="s">
        <v>22</v>
      </c>
      <c r="M7" s="378" t="s">
        <v>23</v>
      </c>
      <c r="N7" s="387" t="s">
        <v>24</v>
      </c>
      <c r="O7" s="387"/>
      <c r="P7" s="376" t="s">
        <v>25</v>
      </c>
      <c r="Q7" s="376"/>
    </row>
    <row r="8" spans="1:17" x14ac:dyDescent="0.25">
      <c r="A8" s="386"/>
      <c r="B8" s="378"/>
      <c r="C8" s="377"/>
      <c r="D8" s="378"/>
      <c r="E8" s="378"/>
      <c r="F8" s="378"/>
      <c r="G8" s="377"/>
      <c r="H8" s="377"/>
      <c r="I8" s="377"/>
      <c r="J8" s="378"/>
      <c r="K8" s="378"/>
      <c r="L8" s="378"/>
      <c r="M8" s="378"/>
      <c r="N8" s="116" t="s">
        <v>26</v>
      </c>
      <c r="O8" s="116" t="s">
        <v>27</v>
      </c>
      <c r="P8" s="117" t="s">
        <v>26</v>
      </c>
      <c r="Q8" s="118" t="s">
        <v>27</v>
      </c>
    </row>
    <row r="9" spans="1:17" ht="302.25" customHeight="1" x14ac:dyDescent="0.25">
      <c r="A9" s="367">
        <v>1</v>
      </c>
      <c r="B9" s="368" t="str">
        <f>+[9]Impacto!C6</f>
        <v>Demora en los tiempos de respuesta a las necesidades de mantenimiento de la infraestructura de los equipamientos</v>
      </c>
      <c r="C9" s="370" t="s">
        <v>28</v>
      </c>
      <c r="D9" s="119" t="s">
        <v>444</v>
      </c>
      <c r="E9" s="369" t="str">
        <f>+IF(B9=0," ",VLOOKUP($B$7:$B$15,'[9]Valoración del Riesgo'!H:R,11,0))</f>
        <v>Probable</v>
      </c>
      <c r="F9" s="369" t="str">
        <f>+VLOOKUP($B$7:$B$15,[9]Impacto!C:O,13,0)</f>
        <v>Catastrófico</v>
      </c>
      <c r="G9" s="369" t="str">
        <f>+IFERROR(VLOOKUP($A$7:A9,'[9]Desc. Impacto'!Q:U,5,0)," ")</f>
        <v>Extremo</v>
      </c>
      <c r="H9" s="370" t="s">
        <v>168</v>
      </c>
      <c r="I9" s="120" t="s">
        <v>445</v>
      </c>
      <c r="J9" s="121" t="s">
        <v>446</v>
      </c>
      <c r="K9" s="121" t="s">
        <v>447</v>
      </c>
      <c r="L9" s="122">
        <v>43555</v>
      </c>
      <c r="M9" s="121" t="s">
        <v>448</v>
      </c>
      <c r="N9" s="123"/>
      <c r="O9" s="123"/>
      <c r="P9" s="123"/>
      <c r="Q9" s="124"/>
    </row>
    <row r="10" spans="1:17" ht="91.5" customHeight="1" x14ac:dyDescent="0.25">
      <c r="A10" s="367"/>
      <c r="B10" s="368"/>
      <c r="C10" s="370"/>
      <c r="D10" s="119" t="s">
        <v>449</v>
      </c>
      <c r="E10" s="369"/>
      <c r="F10" s="369"/>
      <c r="G10" s="369"/>
      <c r="H10" s="370"/>
      <c r="I10" s="120" t="s">
        <v>450</v>
      </c>
      <c r="J10" s="121" t="s">
        <v>451</v>
      </c>
      <c r="K10" s="121" t="s">
        <v>447</v>
      </c>
      <c r="L10" s="122">
        <v>43555</v>
      </c>
      <c r="M10" s="121" t="s">
        <v>452</v>
      </c>
      <c r="N10" s="123"/>
      <c r="O10" s="123"/>
      <c r="P10" s="123"/>
      <c r="Q10" s="124"/>
    </row>
    <row r="11" spans="1:17" ht="114" customHeight="1" x14ac:dyDescent="0.25">
      <c r="A11" s="367">
        <v>2</v>
      </c>
      <c r="B11" s="368" t="str">
        <f>+[9]Impacto!C7</f>
        <v>El plan de mantenimiento y dotación especializada de los escenarios se cumple con dificultad</v>
      </c>
      <c r="C11" s="366" t="s">
        <v>171</v>
      </c>
      <c r="D11" s="119" t="s">
        <v>453</v>
      </c>
      <c r="E11" s="369" t="str">
        <f>+IF(B11=0," ",VLOOKUP($B$7:$B$15,'[9]Valoración del Riesgo'!H:R,11,0))</f>
        <v>Casi Seguro</v>
      </c>
      <c r="F11" s="369" t="str">
        <f>+VLOOKUP($B$7:$B$15,[9]Impacto!C:O,13,0)</f>
        <v>Catastrófico</v>
      </c>
      <c r="G11" s="369" t="str">
        <f>+IFERROR(VLOOKUP($A$7:A11,'[9]Desc. Impacto'!Q:U,5,0)," ")</f>
        <v>Extremo</v>
      </c>
      <c r="H11" s="370" t="s">
        <v>82</v>
      </c>
      <c r="I11" s="374" t="s">
        <v>454</v>
      </c>
      <c r="J11" s="366" t="s">
        <v>455</v>
      </c>
      <c r="K11" s="366" t="s">
        <v>456</v>
      </c>
      <c r="L11" s="375">
        <v>43555</v>
      </c>
      <c r="M11" s="366" t="s">
        <v>457</v>
      </c>
      <c r="N11" s="123"/>
      <c r="O11" s="123"/>
      <c r="P11" s="123"/>
      <c r="Q11" s="124"/>
    </row>
    <row r="12" spans="1:17" ht="127.5" customHeight="1" x14ac:dyDescent="0.25">
      <c r="A12" s="367"/>
      <c r="B12" s="368"/>
      <c r="C12" s="366"/>
      <c r="D12" s="119" t="s">
        <v>458</v>
      </c>
      <c r="E12" s="369"/>
      <c r="F12" s="369"/>
      <c r="G12" s="369"/>
      <c r="H12" s="370"/>
      <c r="I12" s="374"/>
      <c r="J12" s="373"/>
      <c r="K12" s="373"/>
      <c r="L12" s="373"/>
      <c r="M12" s="373"/>
      <c r="N12" s="123"/>
      <c r="O12" s="123"/>
      <c r="P12" s="123"/>
      <c r="Q12" s="124"/>
    </row>
    <row r="13" spans="1:17" ht="114.75" customHeight="1" x14ac:dyDescent="0.25">
      <c r="A13" s="367">
        <v>3</v>
      </c>
      <c r="B13" s="368" t="str">
        <f>+[9]Impacto!C8</f>
        <v>La consolidación de los Acuerdos de Participación con Recursos Gestionados (alianzas y patrocinios) se ve afectado por demoras en el trámite</v>
      </c>
      <c r="C13" s="366" t="s">
        <v>80</v>
      </c>
      <c r="D13" s="119" t="s">
        <v>459</v>
      </c>
      <c r="E13" s="369" t="str">
        <f>+IF(B13=0," ",VLOOKUP($B$7:$B$15,'[9]Valoración del Riesgo'!H:R,11,0))</f>
        <v>Posible</v>
      </c>
      <c r="F13" s="369" t="str">
        <f>+VLOOKUP($B$7:$B$15,[9]Impacto!C:O,13,0)</f>
        <v>Menor</v>
      </c>
      <c r="G13" s="369" t="str">
        <f>+IFERROR(VLOOKUP($A$7:A13,'[9]Desc. Impacto'!Q:U,5,0)," ")</f>
        <v>Moderado</v>
      </c>
      <c r="H13" s="370" t="s">
        <v>82</v>
      </c>
      <c r="I13" s="371" t="s">
        <v>460</v>
      </c>
      <c r="J13" s="366" t="s">
        <v>461</v>
      </c>
      <c r="K13" s="366" t="s">
        <v>462</v>
      </c>
      <c r="L13" s="372">
        <v>43555</v>
      </c>
      <c r="M13" s="366" t="s">
        <v>463</v>
      </c>
      <c r="N13" s="123"/>
      <c r="O13" s="123"/>
      <c r="P13" s="123"/>
      <c r="Q13" s="124"/>
    </row>
    <row r="14" spans="1:17" ht="106.5" customHeight="1" x14ac:dyDescent="0.25">
      <c r="A14" s="367"/>
      <c r="B14" s="368"/>
      <c r="C14" s="366"/>
      <c r="D14" s="119" t="s">
        <v>464</v>
      </c>
      <c r="E14" s="369"/>
      <c r="F14" s="369"/>
      <c r="G14" s="369"/>
      <c r="H14" s="370"/>
      <c r="I14" s="371"/>
      <c r="J14" s="366"/>
      <c r="K14" s="366"/>
      <c r="L14" s="372"/>
      <c r="M14" s="366"/>
      <c r="N14" s="123"/>
      <c r="O14" s="123"/>
      <c r="P14" s="123"/>
      <c r="Q14" s="124"/>
    </row>
    <row r="15" spans="1:17" ht="390" customHeight="1" x14ac:dyDescent="0.25">
      <c r="A15" s="125">
        <v>4</v>
      </c>
      <c r="B15" s="126" t="str">
        <f>+[9]Impacto!C9</f>
        <v>Inadecuada e inoportuna atención a las necesidades de comunicación para la difusión y promoción de la oferta de servicio de los escenarios</v>
      </c>
      <c r="C15" s="121" t="s">
        <v>80</v>
      </c>
      <c r="D15" s="119" t="s">
        <v>465</v>
      </c>
      <c r="E15" s="127" t="str">
        <f>+IF(B15=0," ",VLOOKUP($B$7:$B$15,'[9]Valoración del Riesgo'!H:R,11,0))</f>
        <v>Casi Seguro</v>
      </c>
      <c r="F15" s="127" t="str">
        <f>+VLOOKUP($B$7:$B$15,[9]Impacto!C:O,13,0)</f>
        <v>Mayor</v>
      </c>
      <c r="G15" s="127" t="str">
        <f>+IFERROR(VLOOKUP($A$7:A15,'[9]Desc. Impacto'!Q:U,5,0)," ")</f>
        <v>Extremo</v>
      </c>
      <c r="H15" s="128" t="s">
        <v>168</v>
      </c>
      <c r="I15" s="120" t="s">
        <v>466</v>
      </c>
      <c r="J15" s="121" t="s">
        <v>467</v>
      </c>
      <c r="K15" s="121" t="s">
        <v>468</v>
      </c>
      <c r="L15" s="122">
        <v>43555</v>
      </c>
      <c r="M15" s="121" t="s">
        <v>469</v>
      </c>
      <c r="N15" s="123"/>
      <c r="O15" s="123"/>
      <c r="P15" s="123"/>
      <c r="Q15" s="124"/>
    </row>
    <row r="16" spans="1:17" ht="23.25" customHeight="1" x14ac:dyDescent="0.25"/>
    <row r="17" spans="2:13" x14ac:dyDescent="0.25">
      <c r="B17" s="364" t="s">
        <v>60</v>
      </c>
      <c r="C17" s="364"/>
      <c r="D17" s="364"/>
      <c r="E17" s="364"/>
      <c r="F17" s="364"/>
      <c r="G17" s="364"/>
      <c r="I17" s="364" t="s">
        <v>61</v>
      </c>
      <c r="J17" s="364"/>
      <c r="K17" s="364"/>
      <c r="L17" s="364"/>
      <c r="M17" s="364"/>
    </row>
    <row r="18" spans="2:13" x14ac:dyDescent="0.25">
      <c r="B18" s="364" t="s">
        <v>62</v>
      </c>
      <c r="C18" s="364"/>
      <c r="D18" s="129" t="s">
        <v>63</v>
      </c>
      <c r="E18" s="129" t="s">
        <v>64</v>
      </c>
      <c r="F18" s="364" t="s">
        <v>65</v>
      </c>
      <c r="G18" s="364"/>
      <c r="I18" s="129" t="s">
        <v>62</v>
      </c>
      <c r="J18" s="129" t="s">
        <v>63</v>
      </c>
      <c r="K18" s="129" t="s">
        <v>64</v>
      </c>
      <c r="L18" s="364" t="s">
        <v>65</v>
      </c>
      <c r="M18" s="364"/>
    </row>
    <row r="19" spans="2:13" ht="84" customHeight="1" x14ac:dyDescent="0.25">
      <c r="B19" s="365" t="s">
        <v>470</v>
      </c>
      <c r="C19" s="365"/>
      <c r="D19" s="130" t="s">
        <v>471</v>
      </c>
      <c r="E19" s="130" t="s">
        <v>472</v>
      </c>
      <c r="F19" s="363" t="s">
        <v>73</v>
      </c>
      <c r="G19" s="363"/>
      <c r="I19" s="131" t="s">
        <v>442</v>
      </c>
      <c r="J19" s="130" t="s">
        <v>471</v>
      </c>
      <c r="K19" s="130" t="s">
        <v>473</v>
      </c>
      <c r="L19" s="363" t="s">
        <v>73</v>
      </c>
      <c r="M19" s="363"/>
    </row>
    <row r="20" spans="2:13" ht="48" customHeight="1" x14ac:dyDescent="0.25">
      <c r="B20" s="361"/>
      <c r="C20" s="361"/>
      <c r="D20" s="132"/>
      <c r="E20" s="132"/>
      <c r="F20" s="362"/>
      <c r="G20" s="362"/>
      <c r="I20" s="131" t="s">
        <v>474</v>
      </c>
      <c r="J20" s="130" t="s">
        <v>471</v>
      </c>
      <c r="K20" s="130" t="s">
        <v>475</v>
      </c>
      <c r="L20" s="363" t="s">
        <v>73</v>
      </c>
      <c r="M20" s="363"/>
    </row>
    <row r="51" spans="3:3" x14ac:dyDescent="0.25">
      <c r="C51" s="133"/>
    </row>
    <row r="52" spans="3:3" x14ac:dyDescent="0.25">
      <c r="C52" s="133"/>
    </row>
    <row r="53" spans="3:3" x14ac:dyDescent="0.25">
      <c r="C53" s="133"/>
    </row>
    <row r="122" spans="4:26" ht="48" customHeight="1" x14ac:dyDescent="0.25">
      <c r="D122" s="115" t="s">
        <v>93</v>
      </c>
      <c r="H122" s="115" t="s">
        <v>162</v>
      </c>
      <c r="I122" s="134" t="s">
        <v>77</v>
      </c>
      <c r="J122" s="135" t="s">
        <v>163</v>
      </c>
      <c r="K122" s="136"/>
      <c r="L122" s="136"/>
      <c r="M122" s="136"/>
      <c r="N122" s="136"/>
      <c r="O122" s="136"/>
      <c r="P122" s="137"/>
      <c r="Q122" s="138"/>
      <c r="R122" s="138"/>
      <c r="S122" s="138"/>
      <c r="T122" s="138"/>
      <c r="U122" s="138"/>
      <c r="V122" s="138"/>
      <c r="W122" s="138"/>
      <c r="X122" s="138"/>
      <c r="Y122" s="138"/>
      <c r="Z122" s="137"/>
    </row>
    <row r="123" spans="4:26" ht="47.25" customHeight="1" x14ac:dyDescent="0.25">
      <c r="D123" s="115" t="s">
        <v>164</v>
      </c>
      <c r="H123" s="115" t="s">
        <v>30</v>
      </c>
      <c r="I123" s="134" t="s">
        <v>6</v>
      </c>
      <c r="J123" s="139" t="s">
        <v>72</v>
      </c>
      <c r="K123" s="136"/>
      <c r="L123" s="136"/>
      <c r="M123" s="136"/>
      <c r="N123" s="136"/>
      <c r="O123" s="136"/>
      <c r="P123" s="137"/>
      <c r="Q123" s="140"/>
      <c r="R123" s="140"/>
      <c r="S123" s="140"/>
      <c r="T123" s="140"/>
      <c r="U123" s="140"/>
      <c r="V123" s="140"/>
      <c r="W123" s="140"/>
      <c r="X123" s="140"/>
      <c r="Y123" s="140"/>
      <c r="Z123" s="137"/>
    </row>
    <row r="124" spans="4:26" ht="50.25" customHeight="1" x14ac:dyDescent="0.25">
      <c r="D124" s="115" t="s">
        <v>165</v>
      </c>
      <c r="H124" s="115" t="s">
        <v>82</v>
      </c>
      <c r="I124" s="134" t="s">
        <v>166</v>
      </c>
      <c r="J124" s="135" t="s">
        <v>167</v>
      </c>
      <c r="K124" s="136"/>
      <c r="L124" s="136"/>
      <c r="M124" s="136"/>
      <c r="N124" s="136"/>
      <c r="O124" s="136"/>
      <c r="P124" s="137"/>
      <c r="Q124" s="138"/>
      <c r="R124" s="138"/>
      <c r="S124" s="138"/>
      <c r="T124" s="138"/>
      <c r="U124" s="138"/>
      <c r="V124" s="138"/>
      <c r="W124" s="138"/>
      <c r="X124" s="138"/>
      <c r="Y124" s="138"/>
      <c r="Z124" s="137"/>
    </row>
    <row r="125" spans="4:26" ht="48.75" customHeight="1" x14ac:dyDescent="0.25">
      <c r="D125" s="115" t="s">
        <v>80</v>
      </c>
      <c r="H125" s="115" t="s">
        <v>168</v>
      </c>
      <c r="I125" s="134" t="s">
        <v>169</v>
      </c>
      <c r="J125" s="135" t="s">
        <v>170</v>
      </c>
      <c r="K125" s="136"/>
      <c r="L125" s="136"/>
      <c r="M125" s="136"/>
      <c r="N125" s="136"/>
      <c r="O125" s="136"/>
      <c r="P125" s="137"/>
      <c r="Q125" s="138"/>
      <c r="R125" s="138"/>
      <c r="S125" s="138"/>
      <c r="T125" s="138"/>
      <c r="U125" s="138"/>
      <c r="V125" s="138"/>
      <c r="W125" s="138"/>
      <c r="X125" s="138"/>
      <c r="Y125" s="138"/>
      <c r="Z125" s="137"/>
    </row>
    <row r="126" spans="4:26" ht="50.25" customHeight="1" x14ac:dyDescent="0.25">
      <c r="D126" s="115" t="s">
        <v>171</v>
      </c>
      <c r="I126" s="141" t="s">
        <v>476</v>
      </c>
      <c r="J126" s="135" t="s">
        <v>173</v>
      </c>
      <c r="K126" s="136"/>
      <c r="L126" s="136"/>
      <c r="M126" s="136"/>
      <c r="N126" s="136"/>
      <c r="O126" s="136"/>
      <c r="P126" s="137"/>
      <c r="Q126" s="138"/>
      <c r="R126" s="138"/>
      <c r="S126" s="138"/>
      <c r="T126" s="138"/>
      <c r="U126" s="138"/>
      <c r="V126" s="138"/>
      <c r="W126" s="138"/>
      <c r="X126" s="138"/>
      <c r="Y126" s="138"/>
      <c r="Z126" s="137"/>
    </row>
    <row r="127" spans="4:26" ht="49.5" customHeight="1" x14ac:dyDescent="0.25">
      <c r="D127" s="115" t="s">
        <v>174</v>
      </c>
      <c r="I127" s="134" t="s">
        <v>175</v>
      </c>
      <c r="J127" s="135" t="s">
        <v>176</v>
      </c>
      <c r="K127" s="136"/>
      <c r="L127" s="136"/>
      <c r="M127" s="136"/>
      <c r="N127" s="136"/>
      <c r="O127" s="136"/>
      <c r="P127" s="137"/>
      <c r="Q127" s="138"/>
      <c r="R127" s="138"/>
      <c r="S127" s="138"/>
      <c r="T127" s="138"/>
      <c r="U127" s="138"/>
      <c r="V127" s="138"/>
      <c r="W127" s="138"/>
      <c r="X127" s="138"/>
      <c r="Y127" s="138"/>
      <c r="Z127" s="137"/>
    </row>
    <row r="128" spans="4:26" ht="48" customHeight="1" x14ac:dyDescent="0.25">
      <c r="D128" s="115" t="s">
        <v>28</v>
      </c>
      <c r="I128" s="134" t="s">
        <v>177</v>
      </c>
      <c r="J128" s="135" t="s">
        <v>178</v>
      </c>
      <c r="K128" s="136"/>
      <c r="L128" s="136"/>
      <c r="M128" s="136"/>
      <c r="N128" s="136"/>
      <c r="O128" s="136"/>
      <c r="P128" s="137"/>
      <c r="Q128" s="138"/>
      <c r="R128" s="138"/>
      <c r="S128" s="138"/>
      <c r="T128" s="138"/>
      <c r="U128" s="138"/>
      <c r="V128" s="138"/>
      <c r="W128" s="138"/>
      <c r="X128" s="138"/>
      <c r="Y128" s="138"/>
      <c r="Z128" s="137"/>
    </row>
    <row r="129" spans="4:26" ht="48.75" customHeight="1" x14ac:dyDescent="0.25">
      <c r="D129" s="115" t="s">
        <v>179</v>
      </c>
      <c r="I129" s="134" t="s">
        <v>253</v>
      </c>
      <c r="J129" s="135" t="s">
        <v>181</v>
      </c>
      <c r="K129" s="136"/>
      <c r="L129" s="136"/>
      <c r="M129" s="136"/>
      <c r="N129" s="136"/>
      <c r="O129" s="136"/>
      <c r="P129" s="137"/>
      <c r="Q129" s="138"/>
      <c r="R129" s="138"/>
      <c r="S129" s="138"/>
      <c r="T129" s="138"/>
      <c r="U129" s="138"/>
      <c r="V129" s="138"/>
      <c r="W129" s="138"/>
      <c r="X129" s="138"/>
      <c r="Y129" s="138"/>
      <c r="Z129" s="137"/>
    </row>
    <row r="130" spans="4:26" ht="43.5" customHeight="1" x14ac:dyDescent="0.25">
      <c r="D130" s="115" t="s">
        <v>182</v>
      </c>
      <c r="I130" s="134" t="s">
        <v>183</v>
      </c>
      <c r="J130" s="135" t="s">
        <v>184</v>
      </c>
      <c r="K130" s="136"/>
      <c r="L130" s="136"/>
      <c r="M130" s="136"/>
      <c r="N130" s="136"/>
      <c r="O130" s="136"/>
      <c r="P130" s="137"/>
      <c r="Q130" s="138"/>
      <c r="R130" s="138"/>
      <c r="S130" s="138"/>
      <c r="T130" s="138"/>
      <c r="U130" s="138"/>
      <c r="V130" s="138"/>
      <c r="W130" s="138"/>
      <c r="X130" s="138"/>
      <c r="Y130" s="138"/>
      <c r="Z130" s="137"/>
    </row>
    <row r="131" spans="4:26" ht="32.25" customHeight="1" x14ac:dyDescent="0.25">
      <c r="I131" s="134" t="s">
        <v>185</v>
      </c>
      <c r="J131" s="135" t="s">
        <v>186</v>
      </c>
      <c r="K131" s="136"/>
      <c r="L131" s="136"/>
      <c r="M131" s="136"/>
      <c r="N131" s="136"/>
      <c r="O131" s="136"/>
      <c r="P131" s="137"/>
      <c r="Q131" s="138"/>
      <c r="R131" s="138"/>
      <c r="S131" s="138"/>
      <c r="T131" s="138"/>
      <c r="U131" s="138"/>
      <c r="V131" s="138"/>
      <c r="W131" s="138"/>
      <c r="X131" s="138"/>
      <c r="Y131" s="138"/>
      <c r="Z131" s="137"/>
    </row>
    <row r="132" spans="4:26" ht="48" customHeight="1" x14ac:dyDescent="0.25">
      <c r="I132" s="134" t="s">
        <v>187</v>
      </c>
      <c r="J132" s="135" t="s">
        <v>188</v>
      </c>
      <c r="K132" s="136"/>
      <c r="L132" s="136"/>
      <c r="M132" s="136"/>
      <c r="N132" s="136"/>
      <c r="O132" s="136"/>
      <c r="P132" s="137"/>
      <c r="Q132" s="138"/>
      <c r="R132" s="138"/>
      <c r="S132" s="138"/>
      <c r="T132" s="138"/>
      <c r="U132" s="138"/>
      <c r="V132" s="138"/>
      <c r="W132" s="138"/>
      <c r="X132" s="138"/>
      <c r="Y132" s="138"/>
      <c r="Z132" s="137"/>
    </row>
    <row r="133" spans="4:26" ht="31.5" customHeight="1" x14ac:dyDescent="0.25">
      <c r="I133" s="134" t="s">
        <v>189</v>
      </c>
      <c r="J133" s="135" t="s">
        <v>190</v>
      </c>
      <c r="K133" s="136"/>
      <c r="L133" s="136"/>
      <c r="M133" s="136"/>
      <c r="N133" s="136"/>
      <c r="O133" s="136"/>
      <c r="P133" s="137"/>
      <c r="Q133" s="138"/>
      <c r="R133" s="138"/>
      <c r="S133" s="138"/>
      <c r="T133" s="138"/>
      <c r="U133" s="138"/>
      <c r="V133" s="138"/>
      <c r="W133" s="138"/>
      <c r="X133" s="138"/>
      <c r="Y133" s="138"/>
      <c r="Z133" s="137"/>
    </row>
    <row r="134" spans="4:26" ht="32.25" customHeight="1" x14ac:dyDescent="0.25">
      <c r="I134" s="134" t="s">
        <v>191</v>
      </c>
      <c r="J134" s="135" t="s">
        <v>192</v>
      </c>
      <c r="K134" s="136"/>
      <c r="L134" s="136"/>
      <c r="M134" s="136"/>
      <c r="N134" s="136"/>
      <c r="O134" s="136"/>
      <c r="P134" s="137"/>
      <c r="Q134" s="138"/>
      <c r="R134" s="138"/>
      <c r="S134" s="138"/>
      <c r="T134" s="138"/>
      <c r="U134" s="138"/>
      <c r="V134" s="138"/>
      <c r="W134" s="138"/>
      <c r="X134" s="138"/>
      <c r="Y134" s="138"/>
      <c r="Z134" s="137"/>
    </row>
    <row r="135" spans="4:26" ht="47.25" customHeight="1" x14ac:dyDescent="0.25">
      <c r="I135" s="134" t="s">
        <v>193</v>
      </c>
      <c r="J135" s="135" t="s">
        <v>194</v>
      </c>
      <c r="K135" s="136"/>
      <c r="L135" s="136"/>
      <c r="M135" s="136"/>
      <c r="N135" s="136"/>
      <c r="O135" s="136"/>
      <c r="P135" s="137"/>
      <c r="Q135" s="138"/>
      <c r="R135" s="138"/>
      <c r="S135" s="138"/>
      <c r="T135" s="138"/>
      <c r="U135" s="138"/>
      <c r="V135" s="138"/>
      <c r="W135" s="138"/>
      <c r="X135" s="138"/>
      <c r="Y135" s="138"/>
      <c r="Z135" s="137"/>
    </row>
    <row r="136" spans="4:26" ht="48" customHeight="1" x14ac:dyDescent="0.25">
      <c r="I136" s="134" t="s">
        <v>195</v>
      </c>
      <c r="J136" s="135" t="s">
        <v>196</v>
      </c>
      <c r="K136" s="136"/>
      <c r="L136" s="136"/>
      <c r="M136" s="136"/>
      <c r="N136" s="136"/>
      <c r="O136" s="136"/>
      <c r="P136" s="137"/>
      <c r="Q136" s="138"/>
      <c r="R136" s="138"/>
      <c r="S136" s="138"/>
      <c r="T136" s="138"/>
      <c r="U136" s="138"/>
      <c r="V136" s="138"/>
      <c r="W136" s="138"/>
      <c r="X136" s="138"/>
      <c r="Y136" s="138"/>
      <c r="Z136" s="137"/>
    </row>
    <row r="137" spans="4:26" ht="31.5" customHeight="1" x14ac:dyDescent="0.25">
      <c r="I137" s="134" t="s">
        <v>197</v>
      </c>
      <c r="J137" s="135" t="s">
        <v>198</v>
      </c>
      <c r="K137" s="136"/>
      <c r="L137" s="136"/>
      <c r="M137" s="136"/>
      <c r="N137" s="136"/>
      <c r="O137" s="136"/>
      <c r="P137" s="137"/>
      <c r="Q137" s="138"/>
      <c r="R137" s="138"/>
      <c r="S137" s="138"/>
      <c r="T137" s="138"/>
      <c r="U137" s="138"/>
      <c r="V137" s="138"/>
      <c r="W137" s="138"/>
      <c r="X137" s="138"/>
      <c r="Y137" s="138"/>
      <c r="Z137" s="137"/>
    </row>
    <row r="138" spans="4:26" ht="45" customHeight="1" x14ac:dyDescent="0.25">
      <c r="I138" s="134" t="s">
        <v>199</v>
      </c>
      <c r="J138" s="135" t="s">
        <v>200</v>
      </c>
      <c r="K138" s="136"/>
      <c r="L138" s="136"/>
      <c r="M138" s="136"/>
      <c r="N138" s="136"/>
      <c r="O138" s="136"/>
      <c r="P138" s="137"/>
      <c r="Q138" s="138"/>
      <c r="R138" s="138"/>
      <c r="S138" s="138"/>
      <c r="T138" s="138"/>
      <c r="U138" s="138"/>
      <c r="V138" s="138"/>
      <c r="W138" s="138"/>
      <c r="X138" s="138"/>
      <c r="Y138" s="138"/>
      <c r="Z138" s="137"/>
    </row>
  </sheetData>
  <mergeCells count="71">
    <mergeCell ref="N7:O7"/>
    <mergeCell ref="A1:B3"/>
    <mergeCell ref="C1:N2"/>
    <mergeCell ref="O1:Q1"/>
    <mergeCell ref="O2:Q2"/>
    <mergeCell ref="C3:N3"/>
    <mergeCell ref="O3:Q3"/>
    <mergeCell ref="B7:B8"/>
    <mergeCell ref="C7:C8"/>
    <mergeCell ref="D7:D8"/>
    <mergeCell ref="E7:E8"/>
    <mergeCell ref="M7:M8"/>
    <mergeCell ref="A4:B4"/>
    <mergeCell ref="C4:I4"/>
    <mergeCell ref="J4:K4"/>
    <mergeCell ref="L4:Q4"/>
    <mergeCell ref="A5:B5"/>
    <mergeCell ref="C5:I5"/>
    <mergeCell ref="J5:K5"/>
    <mergeCell ref="L5:Q5"/>
    <mergeCell ref="P7:Q7"/>
    <mergeCell ref="A9:A10"/>
    <mergeCell ref="B9:B10"/>
    <mergeCell ref="C9:C10"/>
    <mergeCell ref="E9:E10"/>
    <mergeCell ref="F9:F10"/>
    <mergeCell ref="G9:G10"/>
    <mergeCell ref="H9:H10"/>
    <mergeCell ref="G7:G8"/>
    <mergeCell ref="H7:H8"/>
    <mergeCell ref="I7:I8"/>
    <mergeCell ref="J7:J8"/>
    <mergeCell ref="K7:K8"/>
    <mergeCell ref="L7:L8"/>
    <mergeCell ref="F7:F8"/>
    <mergeCell ref="A7:A8"/>
    <mergeCell ref="M11:M12"/>
    <mergeCell ref="A11:A12"/>
    <mergeCell ref="B11:B12"/>
    <mergeCell ref="C11:C12"/>
    <mergeCell ref="E11:E12"/>
    <mergeCell ref="F11:F12"/>
    <mergeCell ref="G11:G12"/>
    <mergeCell ref="H11:H12"/>
    <mergeCell ref="I11:I12"/>
    <mergeCell ref="J11:J12"/>
    <mergeCell ref="K11:K12"/>
    <mergeCell ref="L11:L12"/>
    <mergeCell ref="M13:M14"/>
    <mergeCell ref="A13:A14"/>
    <mergeCell ref="B13:B14"/>
    <mergeCell ref="C13:C14"/>
    <mergeCell ref="E13:E14"/>
    <mergeCell ref="F13:F14"/>
    <mergeCell ref="G13:G14"/>
    <mergeCell ref="H13:H14"/>
    <mergeCell ref="I13:I14"/>
    <mergeCell ref="J13:J14"/>
    <mergeCell ref="K13:K14"/>
    <mergeCell ref="L13:L14"/>
    <mergeCell ref="B20:C20"/>
    <mergeCell ref="F20:G20"/>
    <mergeCell ref="L20:M20"/>
    <mergeCell ref="B17:G17"/>
    <mergeCell ref="I17:M17"/>
    <mergeCell ref="B18:C18"/>
    <mergeCell ref="F18:G18"/>
    <mergeCell ref="L18:M18"/>
    <mergeCell ref="B19:C19"/>
    <mergeCell ref="F19:G19"/>
    <mergeCell ref="L19:M19"/>
  </mergeCells>
  <dataValidations count="3">
    <dataValidation type="list" allowBlank="1" showInputMessage="1" showErrorMessage="1" sqref="C4:I4" xr:uid="{8C9438DD-930B-4B54-BF55-0536EB0134C3}">
      <formula1>$I$123:$I$139</formula1>
      <formula2>0</formula2>
    </dataValidation>
    <dataValidation type="list" allowBlank="1" showInputMessage="1" showErrorMessage="1" sqref="H9 H11 H13 H15:H56" xr:uid="{D0F7095E-0557-4461-831A-59FA38557264}">
      <formula1>$H$123:$H$126</formula1>
      <formula2>0</formula2>
    </dataValidation>
    <dataValidation type="list" allowBlank="1" showInputMessage="1" showErrorMessage="1" sqref="C9 C11 C13 C15 C18:C20 C51:C53" xr:uid="{C759A306-C734-4057-9470-A43D70918B73}">
      <formula1>$D$123:$D$131</formula1>
      <formula2>0</formula2>
    </dataValidation>
  </dataValidations>
  <pageMargins left="0.39370078740157483" right="0.39370078740157483" top="0.39370078740157483" bottom="0.39370078740157483" header="0.51181102362204722" footer="0.51181102362204722"/>
  <pageSetup paperSize="14" scale="55" firstPageNumber="0"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Servicio a la Ciudadanía</vt:lpstr>
      <vt:lpstr>Direccionamiento Estratégico</vt:lpstr>
      <vt:lpstr>Gestión de TIC</vt:lpstr>
      <vt:lpstr>Gestión del Conocimiento</vt:lpstr>
      <vt:lpstr>Control y Evaluación Instituc.</vt:lpstr>
      <vt:lpstr>Mejora Continua</vt:lpstr>
      <vt:lpstr>Nidos</vt:lpstr>
      <vt:lpstr>Crea</vt:lpstr>
      <vt:lpstr>Equipamientos Culturales</vt:lpstr>
      <vt:lpstr>Gestión de Fomento</vt:lpstr>
      <vt:lpstr>Gestión Documental</vt:lpstr>
      <vt:lpstr>Crea!Títulos_a_imprimir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AURCRE</dc:creator>
  <cp:lastModifiedBy>Maritza Amado Barrantes</cp:lastModifiedBy>
  <dcterms:created xsi:type="dcterms:W3CDTF">2019-02-01T15:30:21Z</dcterms:created>
  <dcterms:modified xsi:type="dcterms:W3CDTF">2019-03-11T21:20:19Z</dcterms:modified>
</cp:coreProperties>
</file>