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Vigencia 2018\Indicadores\REFORMULACION 2018\PUBLICADOS 31122018\"/>
    </mc:Choice>
  </mc:AlternateContent>
  <bookViews>
    <workbookView xWindow="0" yWindow="0" windowWidth="24000" windowHeight="9645"/>
  </bookViews>
  <sheets>
    <sheet name="Identificacion" sheetId="1" r:id="rId1"/>
    <sheet name="Seguimiento" sheetId="2" r:id="rId2"/>
    <sheet name="Analisis" sheetId="3" r:id="rId3"/>
    <sheet name="Listas" sheetId="4" state="hidden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16" i="2" l="1"/>
  <c r="N12" i="3"/>
  <c r="N11" i="3"/>
  <c r="A35" i="3" l="1"/>
  <c r="A34" i="3"/>
  <c r="K26" i="3"/>
  <c r="J26" i="3"/>
  <c r="I26" i="3"/>
  <c r="H26" i="3"/>
  <c r="B26" i="3"/>
  <c r="A26" i="3"/>
  <c r="K25" i="3"/>
  <c r="B25" i="3"/>
  <c r="K24" i="3"/>
  <c r="J24" i="3"/>
  <c r="B24" i="3"/>
  <c r="A33" i="3" s="1"/>
  <c r="K23" i="3"/>
  <c r="B23" i="3"/>
  <c r="A32" i="3" s="1"/>
  <c r="A23" i="3"/>
  <c r="I22" i="3"/>
  <c r="H22" i="3"/>
  <c r="B22" i="3"/>
  <c r="A31" i="3" s="1"/>
  <c r="K21" i="3"/>
  <c r="I21" i="3"/>
  <c r="H21" i="3"/>
  <c r="B21" i="3"/>
  <c r="A30" i="3" s="1"/>
  <c r="A21" i="3"/>
  <c r="N16" i="3"/>
  <c r="K16" i="3"/>
  <c r="A16" i="3"/>
  <c r="A15" i="3"/>
  <c r="N14" i="3"/>
  <c r="K14" i="3"/>
  <c r="A14" i="3"/>
  <c r="A13" i="3"/>
  <c r="K22" i="3"/>
  <c r="K12" i="3"/>
  <c r="J22" i="3" s="1"/>
  <c r="A12" i="3"/>
  <c r="K11" i="3"/>
  <c r="J21" i="3" s="1"/>
  <c r="A11" i="3"/>
  <c r="B23" i="2"/>
  <c r="B22" i="2"/>
  <c r="A22" i="2"/>
  <c r="B21" i="2"/>
  <c r="A21" i="2"/>
  <c r="B20" i="2"/>
  <c r="B19" i="2"/>
  <c r="A19" i="2"/>
  <c r="B18" i="2"/>
  <c r="B17" i="2"/>
  <c r="A17" i="2"/>
  <c r="B16" i="2"/>
  <c r="B15" i="2"/>
  <c r="A15" i="2"/>
  <c r="B14" i="2"/>
  <c r="B13" i="2"/>
  <c r="A13" i="2"/>
  <c r="E7" i="2"/>
  <c r="E6" i="2"/>
  <c r="L3" i="2"/>
  <c r="L2" i="2"/>
  <c r="L1" i="2"/>
  <c r="G1" i="1"/>
</calcChain>
</file>

<file path=xl/comments1.xml><?xml version="1.0" encoding="utf-8"?>
<comments xmlns="http://schemas.openxmlformats.org/spreadsheetml/2006/main">
  <authors>
    <author/>
  </authors>
  <commentList>
    <comment ref="O15" authorId="0" shapeId="0">
      <text>
        <r>
          <rPr>
            <sz val="11"/>
            <color rgb="FF000000"/>
            <rFont val="Calibri"/>
          </rPr>
          <t>Formadores con al menos una sesión de clase reportada en 2018.
	-Juan Pablo Modesto Garzon</t>
        </r>
      </text>
    </comment>
    <comment ref="O17" authorId="0" shapeId="0">
      <text>
        <r>
          <rPr>
            <sz val="11"/>
            <color rgb="FF000000"/>
            <rFont val="Calibri"/>
          </rPr>
          <t>Total de horas de clase reportadas en 2018 por formadores y algunas sesiones registradas por GPTS.
	-Juan Pablo Modesto Garzon</t>
        </r>
      </text>
    </comment>
    <comment ref="O18" authorId="0" shapeId="0">
      <text>
        <r>
          <rPr>
            <sz val="11"/>
            <color rgb="FF000000"/>
            <rFont val="Calibri"/>
          </rPr>
          <t>(16 horas semanales * cantidad de beneficiarios atendidos 2018 * 10 meses)/beneficiarios atendidos 2018
	-Juan Pablo Modesto Garzon</t>
        </r>
      </text>
    </comment>
  </commentList>
</comments>
</file>

<file path=xl/sharedStrings.xml><?xml version="1.0" encoding="utf-8"?>
<sst xmlns="http://schemas.openxmlformats.org/spreadsheetml/2006/main" count="330" uniqueCount="262">
  <si>
    <t>DIRECCIONAMIENTO ESTRATÉGICO INSTITUCIONAL</t>
  </si>
  <si>
    <t>HOJA DE VIDA DEL INDICADOR</t>
  </si>
  <si>
    <t>Página 2 de 3</t>
  </si>
  <si>
    <t>Código: 2MI-GFOR-IND-01</t>
  </si>
  <si>
    <t>Versión: 1</t>
  </si>
  <si>
    <t xml:space="preserve">Borrador </t>
  </si>
  <si>
    <t>Fecha: 17/12/2018</t>
  </si>
  <si>
    <t>NOMBRE DEL INDICADOR</t>
  </si>
  <si>
    <t>Página 3 de 3</t>
  </si>
  <si>
    <t>Formación para la ciudadanía</t>
  </si>
  <si>
    <t>IDENTIFICACIÓN</t>
  </si>
  <si>
    <t>RESPONSABLE DE DILIGENCIAMIENTO</t>
  </si>
  <si>
    <t>RESPONSABLE DEL ANÁLISIS</t>
  </si>
  <si>
    <t>Subdirección de formación , Delegados de proyecto</t>
  </si>
  <si>
    <t>PERIODO REPORTADO</t>
  </si>
  <si>
    <t>Trimestres I,II,III de 2018</t>
  </si>
  <si>
    <t xml:space="preserve">Formación para la ciudadanía. </t>
  </si>
  <si>
    <t>FECHA DE REPORTE</t>
  </si>
  <si>
    <t>DD/MM/AAAA</t>
  </si>
  <si>
    <t>OBJETIVO DEL INDICADOR</t>
  </si>
  <si>
    <t xml:space="preserve">Conocer de las transformaciones de los beneficiarios del proceso como sujestos e indagando por su aporte hacia la construcción de una ciudadanía integral </t>
  </si>
  <si>
    <t>FUENTE DE INFORMACIÓN</t>
  </si>
  <si>
    <t>Matriz de equipos de trabajo</t>
  </si>
  <si>
    <t>PROCESO AL QUE APORTA</t>
  </si>
  <si>
    <t>MI - Gestión de Formación en las prácticas artísticas</t>
  </si>
  <si>
    <t>RESULTADOS</t>
  </si>
  <si>
    <t>SEGUIMIENTO</t>
  </si>
  <si>
    <t>OBJETIVO ESTRATÉGICO AL QUE APORTA</t>
  </si>
  <si>
    <t>1.    Priorizar la inversión en proyectos que promuevan oportunidades para la expresión y valoración de prácticas artísticas accesibles, incluyentes y participativas, y que reconozcan la diversidad cultural de la ciudad.</t>
  </si>
  <si>
    <t>INDICADOR</t>
  </si>
  <si>
    <t>LINEA BASE</t>
  </si>
  <si>
    <t>ene.</t>
  </si>
  <si>
    <t>COMPONENTE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</si>
  <si>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</si>
  <si>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</si>
  <si>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</si>
  <si>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</si>
  <si>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</si>
  <si>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</si>
  <si>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</si>
  <si>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</si>
  <si>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</si>
  <si>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</si>
  <si>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</si>
  <si>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VARIABLES</t>
  </si>
  <si>
    <t>Ene.</t>
  </si>
  <si>
    <t>sept.</t>
  </si>
  <si>
    <t>n/a</t>
  </si>
  <si>
    <t>a</t>
  </si>
  <si>
    <t>PROYECTO AL QUE APORTA</t>
  </si>
  <si>
    <t>b</t>
  </si>
  <si>
    <t>982 - Formación artística en la escuela y la ciudad</t>
  </si>
  <si>
    <t>PERIODICIDAD DE REPORTE</t>
  </si>
  <si>
    <t>Trimestral</t>
  </si>
  <si>
    <t>655: CREA       179: NIDOS</t>
  </si>
  <si>
    <t>993 - Experiencias artísticas para la primera infancia</t>
  </si>
  <si>
    <t>DESCRIPCIÓN</t>
  </si>
  <si>
    <t>EJE</t>
  </si>
  <si>
    <t>UNIDAD DE MEDIDA DE VARIABLES</t>
  </si>
  <si>
    <t>-</t>
  </si>
  <si>
    <t>FÓRMULA</t>
  </si>
  <si>
    <t>UNIDAD DE MEDIDA RESULTADO</t>
  </si>
  <si>
    <t xml:space="preserve">1. Fortalecimiento del sector </t>
  </si>
  <si>
    <t>1.1 Asistencias Fortalecimiento Técnico</t>
  </si>
  <si>
    <t xml:space="preserve">Promedio de asistencia a actividades de fortalecimiento técnico, académico para artistas, formadores, gestores y diferentes actores del sector cultura. </t>
  </si>
  <si>
    <t>Sumatoria de asistentes a eventos de fortalecimiento técnico, académico en el mes</t>
  </si>
  <si>
    <t>Número</t>
  </si>
  <si>
    <t xml:space="preserve">Proporción de asistentes por cada evento de fortalecimiento técnivo y/o académico. </t>
  </si>
  <si>
    <t xml:space="preserve">Promedio </t>
  </si>
  <si>
    <t xml:space="preserve">Total de eventos públicos de fortalecimiento técnico y académico realizados </t>
  </si>
  <si>
    <r>
      <rPr>
        <b/>
        <sz val="11"/>
        <rFont val="Arial Narrow"/>
      </rPr>
      <t>Notas:</t>
    </r>
    <r>
      <rPr>
        <sz val="11"/>
        <rFont val="Arial Narrow"/>
      </rPr>
      <t xml:space="preserve">  Reporte corresponde a programa NIDOS, únicamente </t>
    </r>
  </si>
  <si>
    <t>1.2  Empleabilidad</t>
  </si>
  <si>
    <t>Empleos generados por los programas (NIDOS Y CREA)  para los artistas de la ciudad</t>
  </si>
  <si>
    <t>ANÁLISIS</t>
  </si>
  <si>
    <t>Suma total de artistas a fecha de corte contratados a través de los programas NIDOS y CREA</t>
  </si>
  <si>
    <t>55.829: CREA   45.489 NIDOS</t>
  </si>
  <si>
    <t>RANGOS DE DESEMPEÑO</t>
  </si>
  <si>
    <t>Promedio de empleabilidad de artístas</t>
  </si>
  <si>
    <t>DESEMPEÑO</t>
  </si>
  <si>
    <t>Estimado EBC 2017 que respondió afirmativamente a la pregunta:  ¿Estudia esa actividad como oficio, profesión, o es parte de su trabajo?</t>
  </si>
  <si>
    <t>ACCIÓN DE MEJORAMIENTO</t>
  </si>
  <si>
    <t xml:space="preserve">2. Cobertura </t>
  </si>
  <si>
    <t>2.1 Permanencia de la población atendida CREA</t>
  </si>
  <si>
    <r>
      <rPr>
        <b/>
        <u/>
        <sz val="11"/>
        <rFont val="Arial Narrow"/>
      </rPr>
      <t xml:space="preserve">Proporción de actividadess por asistente </t>
    </r>
    <r>
      <rPr>
        <sz val="11"/>
        <rFont val="Arial Narrow"/>
      </rPr>
      <t>en la participación de los asistentes dentro de las sesiones de trabajo proyectados</t>
    </r>
  </si>
  <si>
    <t xml:space="preserve">Sobresaliente </t>
  </si>
  <si>
    <t>Total De horas efectivas - Laboratorios, Emprende, Arte en la Escuela</t>
  </si>
  <si>
    <t>Satisfactorio</t>
  </si>
  <si>
    <t xml:space="preserve">Promedio de horas asistente a programas CREA </t>
  </si>
  <si>
    <t>Insuficiente</t>
  </si>
  <si>
    <t>TRIMESTRE I</t>
  </si>
  <si>
    <t xml:space="preserve">Número ideal de horas / número de asistentes. </t>
  </si>
  <si>
    <t>TRIMESTRE II</t>
  </si>
  <si>
    <t>TRIMESTRE III</t>
  </si>
  <si>
    <t>TRIMESTRE IV</t>
  </si>
  <si>
    <t>¿Requiere?</t>
  </si>
  <si>
    <t xml:space="preserve">TIPO </t>
  </si>
  <si>
    <t>2.2 Frecuencia de actividades NIDOS</t>
  </si>
  <si>
    <t xml:space="preserve">Promedio de actividades realizadas en las que participa un mismo beneficiario en el periodo de un año. </t>
  </si>
  <si>
    <t>Suma total de actividades realizadas</t>
  </si>
  <si>
    <t>Proporción de atenciones por cada niño en NIDOS</t>
  </si>
  <si>
    <t xml:space="preserve">Total de Asistentes registrados </t>
  </si>
  <si>
    <t>&gt; 5</t>
  </si>
  <si>
    <t>2.3 Población atendida.</t>
  </si>
  <si>
    <t>Entre 2 y 5 Asistentencias</t>
  </si>
  <si>
    <t>&lt; 2</t>
  </si>
  <si>
    <t>Unidades de médida</t>
  </si>
  <si>
    <t>Total de Población atendida por los programas NIDOS Y CREA</t>
  </si>
  <si>
    <t>Total de población atendida en grupos etários (Primera infancia, infancia, adolescencia, Juventud, adultez y adulto mayor)</t>
  </si>
  <si>
    <t>Número de usuarios atendidos en el periodo definido</t>
  </si>
  <si>
    <t>Periodicidad</t>
  </si>
  <si>
    <t>3. Circulación</t>
  </si>
  <si>
    <t xml:space="preserve">Tipo de Acción </t>
  </si>
  <si>
    <t xml:space="preserve">3.1 Asistencia a actividades de circulación </t>
  </si>
  <si>
    <t>Tipo de indicador</t>
  </si>
  <si>
    <t>Promedio de asistencia a los eventos realizados por la Subdirección de Formación</t>
  </si>
  <si>
    <t>Tipo de medición</t>
  </si>
  <si>
    <t>Total de asistentes a actividades de pequeño, mediano y gran formato</t>
  </si>
  <si>
    <t xml:space="preserve">Promedio de Asistencia a actividades de circulación. </t>
  </si>
  <si>
    <t xml:space="preserve">Total de actividades de pequeño, mediano y gran formato realizadas en el periodo. </t>
  </si>
  <si>
    <t>Asistencias</t>
  </si>
  <si>
    <t>Mesual</t>
  </si>
  <si>
    <t>DEFINICIONES CONCEPTUALES</t>
  </si>
  <si>
    <t>Acción Correctiva</t>
  </si>
  <si>
    <t>Insumos</t>
  </si>
  <si>
    <t>Fortalecimiento técnico</t>
  </si>
  <si>
    <t xml:space="preserve">Refiere a la oferta de fortalecimiento a formadores y Artistas vinculados a los programas NIDOS Y CREA de Idartes </t>
  </si>
  <si>
    <t>&gt; 50</t>
  </si>
  <si>
    <t>Entre 25 y 50</t>
  </si>
  <si>
    <t>&lt; 25</t>
  </si>
  <si>
    <t>Empleabilidad</t>
  </si>
  <si>
    <t xml:space="preserve">Mide la capacidad de la entidad para aportar en la generación de ofertas de servicios artísticos, técnicos o profesionales relacionados con el sector cultura en la ciudad. </t>
  </si>
  <si>
    <t>Economía</t>
  </si>
  <si>
    <t>Actividades de formación</t>
  </si>
  <si>
    <t>CREA</t>
  </si>
  <si>
    <t xml:space="preserve">Programa del Instituto Distrital de las Artes enfocado a proveer una oferta de formación artística en tres líneas: Arte en la escuela en conjunto con la Secretaría de Educación del Distrito,  Emprende CREA, y Laboratorios CREA. </t>
  </si>
  <si>
    <t>Acción Preventiva</t>
  </si>
  <si>
    <t>Procesos</t>
  </si>
  <si>
    <t>Eficiencia</t>
  </si>
  <si>
    <t>NIDOS</t>
  </si>
  <si>
    <t xml:space="preserve">Es el programa del Instituto Distrital de las Artes dirijido a la antender la primera infancia con una oferta  diseñada a la medida para bebes (Bebés al parque, al parque con mi pá) </t>
  </si>
  <si>
    <t>EBC</t>
  </si>
  <si>
    <t xml:space="preserve">Encuesta Bienal de Culturas </t>
  </si>
  <si>
    <t>Seguidores</t>
  </si>
  <si>
    <t>Semestral</t>
  </si>
  <si>
    <t>Oportunidad de Mejora</t>
  </si>
  <si>
    <t>&gt; 32</t>
  </si>
  <si>
    <t>Arte en la escuela 128 + Emprende CREA 156 + Laboratorio (64-200)</t>
  </si>
  <si>
    <t>&lt; 22</t>
  </si>
  <si>
    <t>Productos</t>
  </si>
  <si>
    <t xml:space="preserve">Actividades de Circulación </t>
  </si>
  <si>
    <t xml:space="preserve">Refiere a las actividades de festivales de pequeño, mediano y gran formato en los que se presentan o circulan artístas con una programación diseñada tanto para la primera Infancia, Adolescencia, </t>
  </si>
  <si>
    <t>Eficacia</t>
  </si>
  <si>
    <t>Hora</t>
  </si>
  <si>
    <t>No requiere acción</t>
  </si>
  <si>
    <t>Resultados</t>
  </si>
  <si>
    <t>Fase desarrollo de software</t>
  </si>
  <si>
    <t>&gt;2</t>
  </si>
  <si>
    <t>Impactos</t>
  </si>
  <si>
    <t xml:space="preserve">1.5 y 2  Atenciones </t>
  </si>
  <si>
    <t>&lt;2</t>
  </si>
  <si>
    <t xml:space="preserve">Indice de satisfacción </t>
  </si>
  <si>
    <t>&gt; 50,0000</t>
  </si>
  <si>
    <t>Entre 30,000 y 49,999 Beneficiarios</t>
  </si>
  <si>
    <t>&lt; 30,000</t>
  </si>
  <si>
    <t>Porcentaje</t>
  </si>
  <si>
    <t>Dimensiones</t>
  </si>
  <si>
    <t>Políticas</t>
  </si>
  <si>
    <t>Objetivo Estratégico</t>
  </si>
  <si>
    <t xml:space="preserve">Proceso Institucional </t>
  </si>
  <si>
    <t>Proyectos</t>
  </si>
  <si>
    <t>Talento Humano</t>
  </si>
  <si>
    <t>Planeación Institucional</t>
  </si>
  <si>
    <r>
      <t>1.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Priorizar la inversión en proyectos que promuevan oportunidades para la expresión y valoración de prácticas artísticas accesibles, incluyentes y participativas, y que reconozcan la diversidad cultural de la ciudad.</t>
    </r>
  </si>
  <si>
    <t>&gt; 100</t>
  </si>
  <si>
    <t>Entre 20 y 100 Asistentes</t>
  </si>
  <si>
    <t>&lt; 20</t>
  </si>
  <si>
    <t xml:space="preserve">ES - Direccionamiento Estratégico Institucional </t>
  </si>
  <si>
    <t>Direccionamiento Estratégico y planeación</t>
  </si>
  <si>
    <t>Gestión presupuestal y eficiencia del gasto público</t>
  </si>
  <si>
    <r>
      <t>2.</t>
    </r>
    <r>
      <rPr>
        <sz val="7"/>
        <rFont val="Arial Narrow"/>
      </rPr>
      <t xml:space="preserve">    </t>
    </r>
    <r>
      <rPr>
        <sz val="11"/>
        <rFont val="Arial Narrow"/>
      </rPr>
      <t>Mejorar las condiciones para el desarrollo de las prácticas artísticas en los territorios urbanos y rurales de la ciudad, a través de la consolidación de una red de escenarios, convencionales y no convencionales, enfocando su campo de acción en las zonas menos atendidas.</t>
    </r>
  </si>
  <si>
    <t>ES - Gestión de Tecnologías de la Información y las Comunicaciones</t>
  </si>
  <si>
    <t>985 - Emprendimiento artístico y empleo del artista</t>
  </si>
  <si>
    <t>Gestión con valores para resultados</t>
  </si>
  <si>
    <t>Talento humano</t>
  </si>
  <si>
    <r>
      <t>3.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 xml:space="preserve">Fomentar la integración del campo artístico con otros saberes y disciplinas para enriquecer la práctica artística, contribuir a la sostenibilidad del campo, y generar innovación. </t>
    </r>
  </si>
  <si>
    <t>ES - Gestión Estratégica de Comunicaciones</t>
  </si>
  <si>
    <t>Evaluación de resultados</t>
  </si>
  <si>
    <t>Integridad</t>
  </si>
  <si>
    <r>
      <rPr>
        <b/>
        <sz val="11"/>
        <rFont val="Arial Narrow"/>
      </rPr>
      <t xml:space="preserve">Notas: </t>
    </r>
    <r>
      <rPr>
        <sz val="11"/>
        <rFont val="Arial Narrow"/>
      </rPr>
      <t xml:space="preserve"> Los datos corresponden a aproximaciones que pueden estar sujetas a cambios asociadas a valiación y ajustes realizados con los datos finales de 2018</t>
    </r>
  </si>
  <si>
    <r>
      <t>4.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Fortalecer las estrategias de comunicación, difusión y divulgación de la oferta institucional y de otros agentes del campo artístico, a través de medios masivos, alternativos y comunitarios, para alcanzar y fidelizar los grupos de interés de la entidad.</t>
    </r>
  </si>
  <si>
    <t>ES - Gestión del Servicio a la ciudadanía</t>
  </si>
  <si>
    <t>996 - Integración entre el arte, la cultura científica, la tecnología y la ciudad</t>
  </si>
  <si>
    <t xml:space="preserve">Información y Comunicación </t>
  </si>
  <si>
    <t>Transparencia, acceso a la información pública y lucha contra la corrupción</t>
  </si>
  <si>
    <r>
      <t>5.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Propiciar dinámicas de gestión de conocimiento que permitan generar y analizar información del campo artístico, medir el impacto de las artes en la ciudad y evaluar el desempeño institucional.</t>
    </r>
  </si>
  <si>
    <t>ES - Gestión de Conocimiento</t>
  </si>
  <si>
    <t>998 - Fortalecimiento de la gestión institucional, comunicaciones  y servicio al ciudadano</t>
  </si>
  <si>
    <t>Gestión del Conocimiento y la Innovación</t>
  </si>
  <si>
    <t>Fortalecimiento organizacional y simplificación de procesos</t>
  </si>
  <si>
    <r>
      <t>6.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Propender por el establecimiento de relaciones laborales y contractuales armónicas, colaborativas y constructivas en el equipo de trabajo que refuercen su compromiso, identidad y convicción frente a la labor desarrollada en la entidad.</t>
    </r>
  </si>
  <si>
    <t>999 - Gestión, aprovechamiento económico, sostenibilidad y mejoramiento de equipamientos culturales</t>
  </si>
  <si>
    <t>EXPLICACIÓN</t>
  </si>
  <si>
    <t>Control Interno</t>
  </si>
  <si>
    <t>Servicio al ciudadano</t>
  </si>
  <si>
    <r>
      <t>7.</t>
    </r>
    <r>
      <rPr>
        <sz val="7"/>
        <color rgb="FF000000"/>
        <rFont val="Arial Narrow"/>
      </rPr>
      <t xml:space="preserve">    </t>
    </r>
    <r>
      <rPr>
        <sz val="11"/>
        <color rgb="FF000000"/>
        <rFont val="Arial Narrow"/>
      </rPr>
      <t>Implementar un modelo de gestión que facilite la articulación de los procesos institucionales, alineándolos a la misión del Idartes y las demandas de la ciudadanía y del sector.</t>
    </r>
  </si>
  <si>
    <t>MI - Gestión de Circulación de las prácticas artísticas</t>
  </si>
  <si>
    <t>1000 - Fomento a las prácticas artísticas en todas sus dimensiones</t>
  </si>
  <si>
    <t>Participación ciudadana en la gestión pública</t>
  </si>
  <si>
    <t>Preguntas orientadoras o elementos clave para tener en cuenta en la explicación del comportamiento de los indicadores:</t>
  </si>
  <si>
    <t>MI - Gestión integral de espacios culturales</t>
  </si>
  <si>
    <t>1010 - Construcción y sostenimiento de la infraestructura para las Artes</t>
  </si>
  <si>
    <t>Racionalización de trámites</t>
  </si>
  <si>
    <t>MI - Gestión de Fomento de las prácticas artísticas</t>
  </si>
  <si>
    <t>1017 - Arte para la transformación social: Prácticas artísticas incluyentes, descentralizadas y al servicio de la comunidad</t>
  </si>
  <si>
    <t>Requiere Acción de Mejoramiento</t>
  </si>
  <si>
    <t>Gestión documental</t>
  </si>
  <si>
    <t>MI - Gestión de participación y organización del sector artístico</t>
  </si>
  <si>
    <t>Si</t>
  </si>
  <si>
    <t>Gobierno Digital</t>
  </si>
  <si>
    <t>TR - Gestión Jurídica</t>
  </si>
  <si>
    <t>No</t>
  </si>
  <si>
    <t>Seguridad Digital</t>
  </si>
  <si>
    <t>TR - Gestión de Talento Humano</t>
  </si>
  <si>
    <t>Defensa jurídica</t>
  </si>
  <si>
    <t>TR - Gestión Documental</t>
  </si>
  <si>
    <t>Gestión del conocimiento y la innovación</t>
  </si>
  <si>
    <t>TR - Gestión de Bienes, servicio y planta física</t>
  </si>
  <si>
    <t>Control interno</t>
  </si>
  <si>
    <t>TR - Gestión Financiera</t>
  </si>
  <si>
    <t>Seguimiento y evaluación del desempeño institucional</t>
  </si>
  <si>
    <t xml:space="preserve">EM - Control y Evaluación institucional </t>
  </si>
  <si>
    <t>EM - Gestión Integral para la mejora continua</t>
  </si>
  <si>
    <t>VIGENCIA</t>
  </si>
  <si>
    <t xml:space="preserve"> 54 Artístas por cada 10,000 Habitantes. </t>
  </si>
  <si>
    <t>DEPENDENCIA</t>
  </si>
  <si>
    <t>Dirección General</t>
  </si>
  <si>
    <t>Oficina Asesora de Planeación</t>
  </si>
  <si>
    <t>Oficina Asesora Jurídica</t>
  </si>
  <si>
    <t>Área de Control Interno</t>
  </si>
  <si>
    <t xml:space="preserve">Área de Comunicaciones </t>
  </si>
  <si>
    <t>Subdirección de las Artes</t>
  </si>
  <si>
    <t>Área de Convocatorias</t>
  </si>
  <si>
    <t xml:space="preserve">Área de Producción </t>
  </si>
  <si>
    <t>Gerencia de Artes Audiovisuales</t>
  </si>
  <si>
    <t>Gerencia de Arte Dramático</t>
  </si>
  <si>
    <t>Gerencia de Artes Plásticas y Visuales</t>
  </si>
  <si>
    <t>Gerencia de Danza</t>
  </si>
  <si>
    <t>Gerencia de Literatura</t>
  </si>
  <si>
    <t>Gerencia de Música</t>
  </si>
  <si>
    <t>Subdirección de Formación Artística</t>
  </si>
  <si>
    <t>Subdirección de Equipamientos Culturales</t>
  </si>
  <si>
    <t>Gerencia de Escenarios</t>
  </si>
  <si>
    <t>Subdirección Administrativa y Financiera</t>
  </si>
  <si>
    <t>Área de Almacén</t>
  </si>
  <si>
    <t>Área de Atención al Ciudadano</t>
  </si>
  <si>
    <t>Área de Gestión Documental</t>
  </si>
  <si>
    <t>Área de Contabilidad</t>
  </si>
  <si>
    <t>Área de Mantenimiento</t>
  </si>
  <si>
    <t>Área de Presupuesto</t>
  </si>
  <si>
    <t>Área de Servicios Generales</t>
  </si>
  <si>
    <t>Área de Tesorería</t>
  </si>
  <si>
    <t>Área de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</si>
</sst>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d\.m"/>
    <numFmt numFmtId="166" formatCode="0.0"/>
  </numFmts>
  <fonts count="21">
    <font>
      <sz val="11"/>
      <color rgb="FF000000"/>
      <name val="Calibri"/>
    </font>
    <font>
      <sz val="11"/>
      <color rgb="FF000000"/>
      <name val="Arial Narrow"/>
    </font>
    <font>
      <sz val="11"/>
      <name val="Calibri"/>
    </font>
    <font>
      <b/>
      <sz val="11"/>
      <color rgb="FF000000"/>
      <name val="Arial Narrow"/>
    </font>
    <font>
      <b/>
      <sz val="11"/>
      <name val="Arial Narrow"/>
    </font>
    <font>
      <sz val="11"/>
      <name val="Calibri"/>
    </font>
    <font>
      <b/>
      <sz val="14"/>
      <color rgb="FF000000"/>
      <name val="Arial Narrow"/>
    </font>
    <font>
      <sz val="11"/>
      <color rgb="FFFF0000"/>
      <name val="Arial Narrow"/>
    </font>
    <font>
      <sz val="10"/>
      <color rgb="FF000000"/>
      <name val="Arial Narrow"/>
    </font>
    <font>
      <sz val="11"/>
      <name val="Arial Narrow"/>
    </font>
    <font>
      <sz val="9"/>
      <name val="Arial Narrow"/>
    </font>
    <font>
      <sz val="10"/>
      <name val="Arial Narrow"/>
    </font>
    <font>
      <sz val="11"/>
      <name val="Arial Narrow"/>
    </font>
    <font>
      <b/>
      <sz val="10"/>
      <color rgb="FF000000"/>
      <name val="Arial Narrow"/>
    </font>
    <font>
      <i/>
      <sz val="11"/>
      <name val="Arial Narrow"/>
    </font>
    <font>
      <b/>
      <u/>
      <sz val="11"/>
      <name val="Arial Narrow"/>
    </font>
    <font>
      <sz val="7"/>
      <color rgb="FF000000"/>
      <name val="Arial Narrow"/>
    </font>
    <font>
      <sz val="7"/>
      <name val="Arial Narrow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rgb="FFF6B26B"/>
        <bgColor rgb="FFF6B26B"/>
      </patternFill>
    </fill>
    <fill>
      <patternFill patternType="solid">
        <fgColor rgb="FF8E7CC3"/>
        <bgColor rgb="FF8E7CC3"/>
      </patternFill>
    </fill>
    <fill>
      <patternFill patternType="solid">
        <fgColor rgb="FFFCE5CD"/>
        <bgColor rgb="FFFCE5CD"/>
      </patternFill>
    </fill>
    <fill>
      <patternFill patternType="solid">
        <fgColor rgb="FFD9D2E9"/>
        <bgColor rgb="FFD9D2E9"/>
      </patternFill>
    </fill>
    <fill>
      <patternFill patternType="solid">
        <fgColor rgb="FFD9E2F3"/>
        <bgColor rgb="FFD9E2F3"/>
      </patternFill>
    </fill>
    <fill>
      <patternFill patternType="solid">
        <fgColor rgb="FFF3F3F3"/>
        <bgColor rgb="FFF3F3F3"/>
      </patternFill>
    </fill>
    <fill>
      <patternFill patternType="solid">
        <fgColor rgb="FFD9EAD3"/>
        <bgColor rgb="FFD9EAD3"/>
      </patternFill>
    </fill>
    <fill>
      <patternFill patternType="solid">
        <fgColor rgb="FFB4C6E7"/>
        <bgColor rgb="FFB4C6E7"/>
      </patternFill>
    </fill>
    <fill>
      <patternFill patternType="solid">
        <fgColor rgb="FFFEF2CB"/>
        <bgColor rgb="FFFEF2CB"/>
      </patternFill>
    </fill>
    <fill>
      <patternFill patternType="solid">
        <fgColor rgb="FFC9DAF8"/>
        <bgColor rgb="FFC9DAF8"/>
      </patternFill>
    </fill>
    <fill>
      <patternFill patternType="solid">
        <fgColor rgb="FFFFE598"/>
        <bgColor rgb="FFFFE598"/>
      </patternFill>
    </fill>
    <fill>
      <patternFill patternType="solid">
        <fgColor rgb="FF8EAADB"/>
        <bgColor rgb="FF8EAADB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  <fill>
      <patternFill patternType="solid">
        <fgColor rgb="FFF9CB9C"/>
        <bgColor rgb="FFF9CB9C"/>
      </patternFill>
    </fill>
    <fill>
      <patternFill patternType="solid">
        <fgColor rgb="FF00B050"/>
        <bgColor rgb="FF00B050"/>
      </patternFill>
    </fill>
    <fill>
      <patternFill patternType="solid">
        <fgColor rgb="FFFFD965"/>
        <bgColor rgb="FFFFD965"/>
      </patternFill>
    </fill>
    <fill>
      <patternFill patternType="solid">
        <fgColor rgb="FFE06666"/>
        <bgColor rgb="FFE06666"/>
      </patternFill>
    </fill>
    <fill>
      <patternFill patternType="solid">
        <fgColor rgb="FFE4566E"/>
        <bgColor rgb="FFE4566E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000000"/>
      </top>
      <bottom style="thin">
        <color rgb="FFAEABAB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AEABAB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EABAB"/>
      </left>
      <right/>
      <top/>
      <bottom/>
      <diagonal/>
    </border>
    <border>
      <left style="thin">
        <color rgb="FF000000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/>
      <top style="thin">
        <color rgb="FFAEABAB"/>
      </top>
      <bottom/>
      <diagonal/>
    </border>
    <border>
      <left/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/>
      <right/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/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  <border>
      <left style="thin">
        <color rgb="FFAEABAB"/>
      </left>
      <right/>
      <top style="thin">
        <color rgb="FFAEABAB"/>
      </top>
      <bottom/>
      <diagonal/>
    </border>
  </borders>
  <cellStyleXfs count="4">
    <xf numFmtId="0" fontId="0" fillId="0" borderId="0"/>
    <xf numFmtId="0" fontId="18" fillId="24" borderId="0" applyNumberFormat="0" applyBorder="0" applyAlignment="0" applyProtection="0"/>
    <xf numFmtId="0" fontId="19" fillId="25" borderId="0" applyNumberFormat="0" applyBorder="0" applyAlignment="0" applyProtection="0"/>
    <xf numFmtId="0" fontId="20" fillId="26" borderId="0" applyNumberFormat="0" applyBorder="0" applyAlignment="0" applyProtection="0"/>
  </cellStyleXfs>
  <cellXfs count="194">
    <xf numFmtId="0" fontId="0" fillId="0" borderId="0" xfId="0" applyFont="1" applyAlignment="1"/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/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1" fillId="8" borderId="14" xfId="0" applyFont="1" applyFill="1" applyBorder="1" applyAlignment="1">
      <alignment horizontal="center" wrapText="1"/>
    </xf>
    <xf numFmtId="0" fontId="8" fillId="9" borderId="13" xfId="0" applyFont="1" applyFill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11" fillId="11" borderId="18" xfId="0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11" borderId="18" xfId="0" applyFont="1" applyFill="1" applyBorder="1" applyAlignment="1">
      <alignment horizontal="center" vertical="center"/>
    </xf>
    <xf numFmtId="0" fontId="8" fillId="12" borderId="13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9" fontId="9" fillId="0" borderId="11" xfId="0" applyNumberFormat="1" applyFont="1" applyBorder="1" applyAlignment="1">
      <alignment horizontal="center" vertical="center"/>
    </xf>
    <xf numFmtId="1" fontId="11" fillId="11" borderId="18" xfId="0" applyNumberFormat="1" applyFont="1" applyFill="1" applyBorder="1" applyAlignment="1">
      <alignment horizontal="center" vertical="center"/>
    </xf>
    <xf numFmtId="0" fontId="8" fillId="13" borderId="13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 wrapText="1"/>
    </xf>
    <xf numFmtId="0" fontId="8" fillId="15" borderId="13" xfId="0" applyFont="1" applyFill="1" applyBorder="1" applyAlignment="1">
      <alignment horizontal="left" vertical="center" wrapText="1"/>
    </xf>
    <xf numFmtId="0" fontId="4" fillId="14" borderId="13" xfId="0" applyFont="1" applyFill="1" applyBorder="1" applyAlignment="1">
      <alignment horizontal="center" vertical="center" wrapText="1"/>
    </xf>
    <xf numFmtId="0" fontId="8" fillId="17" borderId="13" xfId="0" applyFont="1" applyFill="1" applyBorder="1" applyAlignment="1">
      <alignment horizontal="left" vertical="center" wrapText="1"/>
    </xf>
    <xf numFmtId="1" fontId="9" fillId="0" borderId="1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11" fillId="18" borderId="13" xfId="0" applyFont="1" applyFill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12" fillId="3" borderId="13" xfId="0" applyFont="1" applyFill="1" applyBorder="1" applyAlignment="1">
      <alignment horizontal="center"/>
    </xf>
    <xf numFmtId="1" fontId="9" fillId="0" borderId="13" xfId="0" applyNumberFormat="1" applyFont="1" applyBorder="1" applyAlignment="1">
      <alignment horizontal="center" vertical="center"/>
    </xf>
    <xf numFmtId="0" fontId="0" fillId="0" borderId="0" xfId="0" applyFont="1"/>
    <xf numFmtId="0" fontId="12" fillId="3" borderId="17" xfId="0" applyFont="1" applyFill="1" applyBorder="1" applyAlignment="1">
      <alignment horizontal="center"/>
    </xf>
    <xf numFmtId="0" fontId="11" fillId="3" borderId="18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vertical="center" wrapText="1"/>
    </xf>
    <xf numFmtId="1" fontId="11" fillId="11" borderId="18" xfId="0" applyNumberFormat="1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13" fillId="20" borderId="1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2" fontId="13" fillId="7" borderId="18" xfId="0" applyNumberFormat="1" applyFont="1" applyFill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/>
    </xf>
    <xf numFmtId="0" fontId="11" fillId="20" borderId="15" xfId="0" applyFont="1" applyFill="1" applyBorder="1" applyAlignment="1">
      <alignment horizontal="center" vertical="center"/>
    </xf>
    <xf numFmtId="0" fontId="11" fillId="21" borderId="18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3" borderId="34" xfId="0" applyFont="1" applyFill="1" applyBorder="1" applyAlignment="1">
      <alignment vertical="center" wrapText="1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0" fontId="11" fillId="23" borderId="18" xfId="0" applyFont="1" applyFill="1" applyBorder="1" applyAlignment="1">
      <alignment horizontal="center" vertical="center"/>
    </xf>
    <xf numFmtId="0" fontId="1" fillId="0" borderId="39" xfId="0" applyFont="1" applyBorder="1"/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3" borderId="42" xfId="0" applyFont="1" applyFill="1" applyBorder="1" applyAlignment="1">
      <alignment vertical="center" wrapText="1"/>
    </xf>
    <xf numFmtId="0" fontId="9" fillId="11" borderId="14" xfId="0" applyFont="1" applyFill="1" applyBorder="1" applyAlignment="1">
      <alignment vertical="center"/>
    </xf>
    <xf numFmtId="0" fontId="1" fillId="10" borderId="13" xfId="0" applyFont="1" applyFill="1" applyBorder="1" applyAlignment="1">
      <alignment vertical="center" wrapText="1"/>
    </xf>
    <xf numFmtId="0" fontId="1" fillId="3" borderId="43" xfId="0" applyFont="1" applyFill="1" applyBorder="1" applyAlignment="1">
      <alignment vertical="center" wrapText="1"/>
    </xf>
    <xf numFmtId="0" fontId="1" fillId="3" borderId="44" xfId="0" applyFont="1" applyFill="1" applyBorder="1" applyAlignment="1">
      <alignment vertical="center" wrapText="1"/>
    </xf>
    <xf numFmtId="0" fontId="3" fillId="3" borderId="43" xfId="0" applyFont="1" applyFill="1" applyBorder="1" applyAlignment="1">
      <alignment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/>
    </xf>
    <xf numFmtId="0" fontId="3" fillId="3" borderId="46" xfId="0" applyFont="1" applyFill="1" applyBorder="1" applyAlignment="1">
      <alignment vertical="center" wrapText="1"/>
    </xf>
    <xf numFmtId="0" fontId="1" fillId="3" borderId="46" xfId="0" applyFont="1" applyFill="1" applyBorder="1" applyAlignment="1">
      <alignment vertical="center" wrapText="1"/>
    </xf>
    <xf numFmtId="1" fontId="9" fillId="3" borderId="18" xfId="0" applyNumberFormat="1" applyFont="1" applyFill="1" applyBorder="1" applyAlignment="1">
      <alignment vertical="center"/>
    </xf>
    <xf numFmtId="0" fontId="1" fillId="3" borderId="47" xfId="0" applyFont="1" applyFill="1" applyBorder="1" applyAlignment="1">
      <alignment vertical="center" wrapText="1"/>
    </xf>
    <xf numFmtId="1" fontId="9" fillId="3" borderId="18" xfId="0" applyNumberFormat="1" applyFont="1" applyFill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 wrapText="1"/>
    </xf>
    <xf numFmtId="0" fontId="3" fillId="3" borderId="51" xfId="0" applyFont="1" applyFill="1" applyBorder="1" applyAlignment="1">
      <alignment vertical="center" wrapText="1"/>
    </xf>
    <xf numFmtId="0" fontId="3" fillId="3" borderId="44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3" borderId="52" xfId="0" applyFont="1" applyFill="1" applyBorder="1" applyAlignment="1">
      <alignment vertical="center" wrapText="1"/>
    </xf>
    <xf numFmtId="0" fontId="3" fillId="3" borderId="47" xfId="0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9" fillId="11" borderId="13" xfId="0" applyFont="1" applyFill="1" applyBorder="1" applyAlignment="1">
      <alignment vertical="center"/>
    </xf>
    <xf numFmtId="0" fontId="3" fillId="0" borderId="46" xfId="0" applyFont="1" applyBorder="1" applyAlignment="1">
      <alignment horizontal="center"/>
    </xf>
    <xf numFmtId="0" fontId="3" fillId="0" borderId="53" xfId="0" applyFont="1" applyBorder="1"/>
    <xf numFmtId="0" fontId="3" fillId="0" borderId="50" xfId="0" applyFont="1" applyBorder="1"/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165" fontId="11" fillId="0" borderId="13" xfId="0" applyNumberFormat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" fillId="10" borderId="4" xfId="0" applyFont="1" applyFill="1" applyBorder="1" applyAlignment="1">
      <alignment horizontal="left" vertical="center" wrapText="1"/>
    </xf>
    <xf numFmtId="0" fontId="2" fillId="0" borderId="5" xfId="0" applyFont="1" applyBorder="1"/>
    <xf numFmtId="0" fontId="2" fillId="0" borderId="6" xfId="0" applyFont="1" applyBorder="1"/>
    <xf numFmtId="0" fontId="7" fillId="0" borderId="9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11" xfId="0" applyFont="1" applyBorder="1"/>
    <xf numFmtId="0" fontId="3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9" fillId="0" borderId="4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20" xfId="0" applyFont="1" applyBorder="1"/>
    <xf numFmtId="0" fontId="3" fillId="9" borderId="22" xfId="0" applyFont="1" applyFill="1" applyBorder="1" applyAlignment="1">
      <alignment horizontal="center" vertical="center" wrapText="1"/>
    </xf>
    <xf numFmtId="0" fontId="2" fillId="0" borderId="23" xfId="0" applyFont="1" applyBorder="1"/>
    <xf numFmtId="0" fontId="2" fillId="0" borderId="28" xfId="0" applyFont="1" applyBorder="1"/>
    <xf numFmtId="0" fontId="4" fillId="13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1" fillId="3" borderId="4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left" vertical="center" wrapText="1"/>
    </xf>
    <xf numFmtId="0" fontId="1" fillId="13" borderId="16" xfId="0" applyFont="1" applyFill="1" applyBorder="1" applyAlignment="1">
      <alignment horizontal="left" vertical="center" wrapText="1"/>
    </xf>
    <xf numFmtId="0" fontId="1" fillId="9" borderId="16" xfId="0" applyFont="1" applyFill="1" applyBorder="1" applyAlignment="1">
      <alignment horizontal="left" vertical="center" wrapText="1"/>
    </xf>
    <xf numFmtId="0" fontId="2" fillId="0" borderId="33" xfId="0" applyFont="1" applyBorder="1"/>
    <xf numFmtId="0" fontId="9" fillId="13" borderId="35" xfId="0" applyFont="1" applyFill="1" applyBorder="1" applyAlignment="1">
      <alignment horizontal="left" vertical="center" wrapText="1"/>
    </xf>
    <xf numFmtId="0" fontId="2" fillId="0" borderId="38" xfId="0" applyFont="1" applyBorder="1"/>
    <xf numFmtId="0" fontId="9" fillId="9" borderId="16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16" borderId="16" xfId="0" applyFont="1" applyFill="1" applyBorder="1" applyAlignment="1">
      <alignment horizontal="left" vertical="top" wrapText="1"/>
    </xf>
    <xf numFmtId="0" fontId="1" fillId="16" borderId="16" xfId="0" applyFont="1" applyFill="1" applyBorder="1" applyAlignment="1">
      <alignment horizontal="left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3" borderId="4" xfId="0" applyFont="1" applyFill="1" applyBorder="1"/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3" fillId="10" borderId="16" xfId="0" applyFont="1" applyFill="1" applyBorder="1" applyAlignment="1">
      <alignment vertical="center"/>
    </xf>
    <xf numFmtId="0" fontId="3" fillId="10" borderId="16" xfId="0" applyFont="1" applyFill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0" xfId="0" applyFont="1" applyAlignment="1"/>
    <xf numFmtId="164" fontId="5" fillId="0" borderId="4" xfId="0" applyNumberFormat="1" applyFont="1" applyBorder="1" applyAlignment="1">
      <alignment horizontal="center" vertical="center"/>
    </xf>
    <xf numFmtId="14" fontId="1" fillId="0" borderId="4" xfId="0" applyNumberFormat="1" applyFont="1" applyBorder="1"/>
    <xf numFmtId="0" fontId="1" fillId="11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14" fillId="0" borderId="4" xfId="0" applyFont="1" applyBorder="1"/>
    <xf numFmtId="2" fontId="9" fillId="0" borderId="4" xfId="0" applyNumberFormat="1" applyFont="1" applyBorder="1" applyAlignment="1">
      <alignment vertical="center" wrapText="1"/>
    </xf>
    <xf numFmtId="2" fontId="9" fillId="0" borderId="4" xfId="0" applyNumberFormat="1" applyFont="1" applyBorder="1" applyAlignment="1">
      <alignment vertical="center"/>
    </xf>
    <xf numFmtId="0" fontId="9" fillId="11" borderId="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/>
    </xf>
    <xf numFmtId="0" fontId="2" fillId="0" borderId="26" xfId="0" applyFont="1" applyBorder="1"/>
    <xf numFmtId="0" fontId="2" fillId="0" borderId="27" xfId="0" applyFont="1" applyBorder="1"/>
    <xf numFmtId="0" fontId="9" fillId="11" borderId="29" xfId="0" applyFont="1" applyFill="1" applyBorder="1" applyAlignment="1">
      <alignment vertical="center"/>
    </xf>
    <xf numFmtId="0" fontId="9" fillId="11" borderId="4" xfId="0" applyFont="1" applyFill="1" applyBorder="1" applyAlignment="1">
      <alignment vertical="center"/>
    </xf>
    <xf numFmtId="0" fontId="9" fillId="7" borderId="4" xfId="0" applyFont="1" applyFill="1" applyBorder="1" applyAlignment="1">
      <alignment horizontal="center" vertical="center"/>
    </xf>
    <xf numFmtId="2" fontId="3" fillId="19" borderId="29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3" fillId="5" borderId="30" xfId="0" applyFont="1" applyFill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  <xf numFmtId="0" fontId="3" fillId="19" borderId="2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4" fillId="5" borderId="4" xfId="0" applyNumberFormat="1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vertical="center"/>
    </xf>
    <xf numFmtId="2" fontId="9" fillId="0" borderId="11" xfId="0" applyNumberFormat="1" applyFont="1" applyFill="1" applyBorder="1" applyAlignment="1">
      <alignment vertical="center"/>
    </xf>
    <xf numFmtId="2" fontId="9" fillId="0" borderId="18" xfId="0" applyNumberFormat="1" applyFont="1" applyFill="1" applyBorder="1" applyAlignment="1">
      <alignment horizontal="center" vertical="center"/>
    </xf>
    <xf numFmtId="1" fontId="9" fillId="27" borderId="11" xfId="0" applyNumberFormat="1" applyFont="1" applyFill="1" applyBorder="1" applyAlignment="1">
      <alignment horizontal="center" vertical="center"/>
    </xf>
    <xf numFmtId="1" fontId="19" fillId="25" borderId="11" xfId="2" applyNumberFormat="1" applyBorder="1" applyAlignment="1">
      <alignment horizontal="center" vertical="center"/>
    </xf>
    <xf numFmtId="1" fontId="18" fillId="24" borderId="11" xfId="1" applyNumberFormat="1" applyBorder="1" applyAlignment="1">
      <alignment horizontal="center" vertical="center"/>
    </xf>
    <xf numFmtId="2" fontId="18" fillId="24" borderId="18" xfId="1" applyNumberFormat="1" applyBorder="1" applyAlignment="1">
      <alignment horizontal="center" vertical="center"/>
    </xf>
    <xf numFmtId="1" fontId="20" fillId="26" borderId="13" xfId="3" applyNumberFormat="1" applyBorder="1" applyAlignment="1">
      <alignment horizontal="center" vertical="center"/>
    </xf>
    <xf numFmtId="1" fontId="19" fillId="25" borderId="13" xfId="2" applyNumberFormat="1" applyBorder="1" applyAlignment="1">
      <alignment horizontal="center" vertical="center"/>
    </xf>
    <xf numFmtId="1" fontId="20" fillId="26" borderId="11" xfId="3" applyNumberFormat="1" applyBorder="1" applyAlignment="1">
      <alignment horizontal="center" vertical="center"/>
    </xf>
    <xf numFmtId="166" fontId="19" fillId="25" borderId="11" xfId="2" applyNumberFormat="1" applyBorder="1" applyAlignment="1">
      <alignment horizontal="center" vertical="center"/>
    </xf>
  </cellXfs>
  <cellStyles count="4">
    <cellStyle name="Bueno" xfId="1" builtinId="26"/>
    <cellStyle name="Incorrecto" xfId="2" builtinId="27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590550</xdr:colOff>
      <xdr:row>0</xdr:row>
      <xdr:rowOff>9525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619125</xdr:colOff>
      <xdr:row>0</xdr:row>
      <xdr:rowOff>0</xdr:rowOff>
    </xdr:from>
    <xdr:ext cx="7239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0</xdr:rowOff>
    </xdr:from>
    <xdr:ext cx="65722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4C2F4"/>
    <outlinePr summaryBelow="0" summaryRight="0"/>
    <pageSetUpPr fitToPage="1"/>
  </sheetPr>
  <dimension ref="A1:Z1000"/>
  <sheetViews>
    <sheetView showGridLines="0" tabSelected="1" workbookViewId="0">
      <selection activeCell="E22" sqref="E22:G22"/>
    </sheetView>
  </sheetViews>
  <sheetFormatPr baseColWidth="10" defaultColWidth="14.42578125" defaultRowHeight="15" customHeight="1"/>
  <cols>
    <col min="1" max="1" width="20.140625" customWidth="1"/>
    <col min="2" max="2" width="19" customWidth="1"/>
    <col min="3" max="3" width="39.140625" customWidth="1"/>
    <col min="4" max="4" width="5.140625" customWidth="1"/>
    <col min="5" max="5" width="22.85546875" customWidth="1"/>
    <col min="6" max="9" width="11.28515625" customWidth="1"/>
    <col min="10" max="10" width="13.140625" customWidth="1"/>
    <col min="11" max="11" width="11.85546875" customWidth="1"/>
  </cols>
  <sheetData>
    <row r="1" spans="1:26" ht="15" customHeight="1">
      <c r="A1" s="111"/>
      <c r="B1" s="108"/>
      <c r="C1" s="106" t="s">
        <v>0</v>
      </c>
      <c r="D1" s="107"/>
      <c r="E1" s="107"/>
      <c r="F1" s="108"/>
      <c r="G1" s="105" t="str">
        <f>Analisis!K1</f>
        <v>Código: 2MI-GFOR-IND-01</v>
      </c>
      <c r="H1" s="99"/>
      <c r="I1" s="99"/>
      <c r="J1" s="99"/>
      <c r="K1" s="10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12"/>
      <c r="B2" s="113"/>
      <c r="C2" s="109"/>
      <c r="D2" s="102"/>
      <c r="E2" s="102"/>
      <c r="F2" s="103"/>
      <c r="G2" s="105" t="s">
        <v>5</v>
      </c>
      <c r="H2" s="99"/>
      <c r="I2" s="99"/>
      <c r="J2" s="99"/>
      <c r="K2" s="100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12"/>
      <c r="B3" s="113"/>
      <c r="C3" s="106" t="s">
        <v>1</v>
      </c>
      <c r="D3" s="107"/>
      <c r="E3" s="107"/>
      <c r="F3" s="108"/>
      <c r="G3" s="140">
        <v>43451</v>
      </c>
      <c r="H3" s="99"/>
      <c r="I3" s="99"/>
      <c r="J3" s="99"/>
      <c r="K3" s="100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109"/>
      <c r="B4" s="103"/>
      <c r="C4" s="109"/>
      <c r="D4" s="102"/>
      <c r="E4" s="102"/>
      <c r="F4" s="103"/>
      <c r="G4" s="105" t="s">
        <v>2</v>
      </c>
      <c r="H4" s="99"/>
      <c r="I4" s="99"/>
      <c r="J4" s="99"/>
      <c r="K4" s="100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0.25" customHeight="1">
      <c r="A5" s="2"/>
      <c r="B5" s="3"/>
      <c r="C5" s="3"/>
      <c r="D5" s="3"/>
      <c r="E5" s="3"/>
      <c r="F5" s="3"/>
      <c r="G5" s="105"/>
      <c r="H5" s="99"/>
      <c r="I5" s="99"/>
      <c r="J5" s="99"/>
      <c r="K5" s="10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>
      <c r="A6" s="137" t="s">
        <v>10</v>
      </c>
      <c r="B6" s="99"/>
      <c r="C6" s="99"/>
      <c r="D6" s="99"/>
      <c r="E6" s="99"/>
      <c r="F6" s="99"/>
      <c r="G6" s="99"/>
      <c r="H6" s="99"/>
      <c r="I6" s="99"/>
      <c r="J6" s="99"/>
      <c r="K6" s="100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110" t="s">
        <v>7</v>
      </c>
      <c r="B7" s="100"/>
      <c r="C7" s="136" t="s">
        <v>16</v>
      </c>
      <c r="D7" s="99"/>
      <c r="E7" s="99"/>
      <c r="F7" s="99"/>
      <c r="G7" s="99"/>
      <c r="H7" s="99"/>
      <c r="I7" s="99"/>
      <c r="J7" s="99"/>
      <c r="K7" s="100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3" customHeight="1">
      <c r="A8" s="110" t="s">
        <v>19</v>
      </c>
      <c r="B8" s="100"/>
      <c r="C8" s="139" t="s">
        <v>20</v>
      </c>
      <c r="D8" s="99"/>
      <c r="E8" s="99"/>
      <c r="F8" s="99"/>
      <c r="G8" s="99"/>
      <c r="H8" s="99"/>
      <c r="I8" s="99"/>
      <c r="J8" s="99"/>
      <c r="K8" s="100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2.5" customHeight="1">
      <c r="A9" s="110" t="s">
        <v>23</v>
      </c>
      <c r="B9" s="100"/>
      <c r="C9" s="123" t="s">
        <v>24</v>
      </c>
      <c r="D9" s="99"/>
      <c r="E9" s="99"/>
      <c r="F9" s="99"/>
      <c r="G9" s="99"/>
      <c r="H9" s="99"/>
      <c r="I9" s="99"/>
      <c r="J9" s="99"/>
      <c r="K9" s="100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3.5" customHeight="1">
      <c r="A10" s="110" t="s">
        <v>27</v>
      </c>
      <c r="B10" s="100"/>
      <c r="C10" s="123" t="s">
        <v>28</v>
      </c>
      <c r="D10" s="99"/>
      <c r="E10" s="99"/>
      <c r="F10" s="99"/>
      <c r="G10" s="99"/>
      <c r="H10" s="99"/>
      <c r="I10" s="99"/>
      <c r="J10" s="99"/>
      <c r="K10" s="100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.75" customHeight="1">
      <c r="A11" s="142"/>
      <c r="B11" s="99"/>
      <c r="C11" s="99"/>
      <c r="D11" s="99"/>
      <c r="E11" s="99"/>
      <c r="F11" s="99"/>
      <c r="G11" s="99"/>
      <c r="H11" s="99"/>
      <c r="I11" s="99"/>
      <c r="J11" s="99"/>
      <c r="K11" s="100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115" t="s">
        <v>49</v>
      </c>
      <c r="B12" s="116"/>
      <c r="C12" s="123" t="s">
        <v>51</v>
      </c>
      <c r="D12" s="99"/>
      <c r="E12" s="100"/>
      <c r="F12" s="115" t="s">
        <v>52</v>
      </c>
      <c r="G12" s="116"/>
      <c r="H12" s="141" t="s">
        <v>53</v>
      </c>
      <c r="I12" s="107"/>
      <c r="J12" s="107"/>
      <c r="K12" s="108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109"/>
      <c r="B13" s="117"/>
      <c r="C13" s="123" t="s">
        <v>55</v>
      </c>
      <c r="D13" s="99"/>
      <c r="E13" s="100"/>
      <c r="F13" s="109"/>
      <c r="G13" s="117"/>
      <c r="H13" s="109"/>
      <c r="I13" s="102"/>
      <c r="J13" s="102"/>
      <c r="K13" s="10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143"/>
      <c r="B14" s="99"/>
      <c r="C14" s="99"/>
      <c r="D14" s="99"/>
      <c r="E14" s="99"/>
      <c r="F14" s="99"/>
      <c r="G14" s="99"/>
      <c r="H14" s="99"/>
      <c r="I14" s="99"/>
      <c r="J14" s="99"/>
      <c r="K14" s="100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04" t="s">
        <v>56</v>
      </c>
      <c r="B15" s="99"/>
      <c r="C15" s="99"/>
      <c r="D15" s="99"/>
      <c r="E15" s="99"/>
      <c r="F15" s="99"/>
      <c r="G15" s="99"/>
      <c r="H15" s="99"/>
      <c r="I15" s="99"/>
      <c r="J15" s="99"/>
      <c r="K15" s="100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3" customHeight="1">
      <c r="A16" s="24" t="s">
        <v>57</v>
      </c>
      <c r="B16" s="24" t="s">
        <v>32</v>
      </c>
      <c r="C16" s="24" t="s">
        <v>56</v>
      </c>
      <c r="D16" s="127" t="s">
        <v>44</v>
      </c>
      <c r="E16" s="99"/>
      <c r="F16" s="99"/>
      <c r="G16" s="100"/>
      <c r="H16" s="26" t="s">
        <v>58</v>
      </c>
      <c r="I16" s="125" t="s">
        <v>60</v>
      </c>
      <c r="J16" s="100"/>
      <c r="K16" s="28" t="s">
        <v>61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7.25" customHeight="1">
      <c r="A17" s="138" t="s">
        <v>62</v>
      </c>
      <c r="B17" s="145" t="s">
        <v>63</v>
      </c>
      <c r="C17" s="144" t="s">
        <v>64</v>
      </c>
      <c r="D17" s="31" t="s">
        <v>48</v>
      </c>
      <c r="E17" s="139" t="s">
        <v>65</v>
      </c>
      <c r="F17" s="99"/>
      <c r="G17" s="100"/>
      <c r="H17" s="126" t="s">
        <v>66</v>
      </c>
      <c r="I17" s="124" t="s">
        <v>67</v>
      </c>
      <c r="J17" s="108"/>
      <c r="K17" s="126" t="s">
        <v>68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2.75" customHeight="1">
      <c r="A18" s="119"/>
      <c r="B18" s="122"/>
      <c r="C18" s="122"/>
      <c r="D18" s="31" t="s">
        <v>50</v>
      </c>
      <c r="E18" s="139" t="s">
        <v>69</v>
      </c>
      <c r="F18" s="99"/>
      <c r="G18" s="100"/>
      <c r="H18" s="122"/>
      <c r="I18" s="109"/>
      <c r="J18" s="103"/>
      <c r="K18" s="12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69" customHeight="1">
      <c r="A19" s="119"/>
      <c r="B19" s="145" t="s">
        <v>71</v>
      </c>
      <c r="C19" s="128" t="s">
        <v>72</v>
      </c>
      <c r="D19" s="31" t="s">
        <v>48</v>
      </c>
      <c r="E19" s="114" t="s">
        <v>74</v>
      </c>
      <c r="F19" s="99"/>
      <c r="G19" s="100"/>
      <c r="H19" s="126" t="s">
        <v>66</v>
      </c>
      <c r="I19" s="124" t="s">
        <v>77</v>
      </c>
      <c r="J19" s="108"/>
      <c r="K19" s="126" t="s">
        <v>68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8" customHeight="1">
      <c r="A20" s="120"/>
      <c r="B20" s="122"/>
      <c r="C20" s="122"/>
      <c r="D20" s="31" t="s">
        <v>50</v>
      </c>
      <c r="E20" s="114" t="s">
        <v>79</v>
      </c>
      <c r="F20" s="99"/>
      <c r="G20" s="100"/>
      <c r="H20" s="122"/>
      <c r="I20" s="109"/>
      <c r="J20" s="103"/>
      <c r="K20" s="12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8.25" customHeight="1">
      <c r="A21" s="118" t="s">
        <v>81</v>
      </c>
      <c r="B21" s="130" t="s">
        <v>82</v>
      </c>
      <c r="C21" s="146" t="s">
        <v>83</v>
      </c>
      <c r="D21" s="31" t="s">
        <v>48</v>
      </c>
      <c r="E21" s="135" t="s">
        <v>85</v>
      </c>
      <c r="F21" s="99"/>
      <c r="G21" s="100"/>
      <c r="H21" s="126" t="s">
        <v>66</v>
      </c>
      <c r="I21" s="124" t="s">
        <v>87</v>
      </c>
      <c r="J21" s="108"/>
      <c r="K21" s="126" t="s">
        <v>68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9.75" customHeight="1">
      <c r="A22" s="119"/>
      <c r="B22" s="122"/>
      <c r="C22" s="122"/>
      <c r="D22" s="31" t="s">
        <v>50</v>
      </c>
      <c r="E22" s="135" t="s">
        <v>90</v>
      </c>
      <c r="F22" s="99"/>
      <c r="G22" s="100"/>
      <c r="H22" s="122"/>
      <c r="I22" s="109"/>
      <c r="J22" s="103"/>
      <c r="K22" s="12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7" customHeight="1">
      <c r="A23" s="119"/>
      <c r="B23" s="130" t="s">
        <v>96</v>
      </c>
      <c r="C23" s="134" t="s">
        <v>97</v>
      </c>
      <c r="D23" s="31" t="s">
        <v>48</v>
      </c>
      <c r="E23" s="135" t="s">
        <v>98</v>
      </c>
      <c r="F23" s="99"/>
      <c r="G23" s="100"/>
      <c r="H23" s="126" t="s">
        <v>66</v>
      </c>
      <c r="I23" s="124" t="s">
        <v>99</v>
      </c>
      <c r="J23" s="108"/>
      <c r="K23" s="126" t="s">
        <v>68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0.75" customHeight="1">
      <c r="A24" s="119"/>
      <c r="B24" s="131"/>
      <c r="C24" s="131"/>
      <c r="D24" s="31" t="s">
        <v>50</v>
      </c>
      <c r="E24" s="135" t="s">
        <v>100</v>
      </c>
      <c r="F24" s="99"/>
      <c r="G24" s="100"/>
      <c r="H24" s="122"/>
      <c r="I24" s="109"/>
      <c r="J24" s="103"/>
      <c r="K24" s="12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0.5" customHeight="1">
      <c r="A25" s="120"/>
      <c r="B25" s="51" t="s">
        <v>102</v>
      </c>
      <c r="C25" s="52" t="s">
        <v>106</v>
      </c>
      <c r="D25" s="53" t="s">
        <v>48</v>
      </c>
      <c r="E25" s="114" t="s">
        <v>107</v>
      </c>
      <c r="F25" s="99"/>
      <c r="G25" s="100"/>
      <c r="H25" s="33" t="s">
        <v>66</v>
      </c>
      <c r="I25" s="124" t="s">
        <v>108</v>
      </c>
      <c r="J25" s="108"/>
      <c r="K25" s="33" t="s">
        <v>68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39" customHeight="1">
      <c r="A26" s="121" t="s">
        <v>110</v>
      </c>
      <c r="B26" s="129" t="s">
        <v>112</v>
      </c>
      <c r="C26" s="132" t="s">
        <v>114</v>
      </c>
      <c r="D26" s="31" t="s">
        <v>48</v>
      </c>
      <c r="E26" s="114" t="s">
        <v>116</v>
      </c>
      <c r="F26" s="99"/>
      <c r="G26" s="100"/>
      <c r="H26" s="126" t="s">
        <v>66</v>
      </c>
      <c r="I26" s="124" t="s">
        <v>117</v>
      </c>
      <c r="J26" s="108"/>
      <c r="K26" s="126" t="s">
        <v>68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2" customHeight="1">
      <c r="A27" s="122"/>
      <c r="B27" s="122"/>
      <c r="C27" s="133"/>
      <c r="D27" s="31" t="s">
        <v>50</v>
      </c>
      <c r="E27" s="114" t="s">
        <v>118</v>
      </c>
      <c r="F27" s="99"/>
      <c r="G27" s="100"/>
      <c r="H27" s="122"/>
      <c r="I27" s="109"/>
      <c r="J27" s="103"/>
      <c r="K27" s="12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01"/>
      <c r="B28" s="102"/>
      <c r="C28" s="102"/>
      <c r="D28" s="102"/>
      <c r="E28" s="102"/>
      <c r="F28" s="102"/>
      <c r="G28" s="102"/>
      <c r="H28" s="102"/>
      <c r="I28" s="102"/>
      <c r="J28" s="102"/>
      <c r="K28" s="10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04" t="s">
        <v>121</v>
      </c>
      <c r="B29" s="99"/>
      <c r="C29" s="99"/>
      <c r="D29" s="99"/>
      <c r="E29" s="99"/>
      <c r="F29" s="99"/>
      <c r="G29" s="99"/>
      <c r="H29" s="99"/>
      <c r="I29" s="99"/>
      <c r="J29" s="99"/>
      <c r="K29" s="100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4.25" customHeight="1">
      <c r="A30" s="66" t="s">
        <v>124</v>
      </c>
      <c r="B30" s="98" t="s">
        <v>125</v>
      </c>
      <c r="C30" s="99"/>
      <c r="D30" s="99"/>
      <c r="E30" s="99"/>
      <c r="F30" s="99"/>
      <c r="G30" s="99"/>
      <c r="H30" s="99"/>
      <c r="I30" s="99"/>
      <c r="J30" s="99"/>
      <c r="K30" s="10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8.25" customHeight="1">
      <c r="A31" s="66" t="s">
        <v>129</v>
      </c>
      <c r="B31" s="98" t="s">
        <v>130</v>
      </c>
      <c r="C31" s="99"/>
      <c r="D31" s="99"/>
      <c r="E31" s="99"/>
      <c r="F31" s="99"/>
      <c r="G31" s="99"/>
      <c r="H31" s="99"/>
      <c r="I31" s="99"/>
      <c r="J31" s="99"/>
      <c r="K31" s="100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49.5" customHeight="1">
      <c r="A32" s="66" t="s">
        <v>133</v>
      </c>
      <c r="B32" s="98" t="s">
        <v>134</v>
      </c>
      <c r="C32" s="99"/>
      <c r="D32" s="99"/>
      <c r="E32" s="99"/>
      <c r="F32" s="99"/>
      <c r="G32" s="99"/>
      <c r="H32" s="99"/>
      <c r="I32" s="99"/>
      <c r="J32" s="99"/>
      <c r="K32" s="100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45" customHeight="1">
      <c r="A33" s="66" t="s">
        <v>138</v>
      </c>
      <c r="B33" s="98" t="s">
        <v>139</v>
      </c>
      <c r="C33" s="99"/>
      <c r="D33" s="99"/>
      <c r="E33" s="99"/>
      <c r="F33" s="99"/>
      <c r="G33" s="99"/>
      <c r="H33" s="99"/>
      <c r="I33" s="99"/>
      <c r="J33" s="99"/>
      <c r="K33" s="100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45" customHeight="1">
      <c r="A34" s="66" t="s">
        <v>140</v>
      </c>
      <c r="B34" s="98" t="s">
        <v>141</v>
      </c>
      <c r="C34" s="99"/>
      <c r="D34" s="99"/>
      <c r="E34" s="99"/>
      <c r="F34" s="99"/>
      <c r="G34" s="99"/>
      <c r="H34" s="99"/>
      <c r="I34" s="99"/>
      <c r="J34" s="99"/>
      <c r="K34" s="100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44.25" customHeight="1">
      <c r="A35" s="66" t="s">
        <v>149</v>
      </c>
      <c r="B35" s="98" t="s">
        <v>150</v>
      </c>
      <c r="C35" s="99"/>
      <c r="D35" s="99"/>
      <c r="E35" s="99"/>
      <c r="F35" s="99"/>
      <c r="G35" s="99"/>
      <c r="H35" s="99"/>
      <c r="I35" s="99"/>
      <c r="J35" s="99"/>
      <c r="K35" s="100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5">
    <mergeCell ref="H17:H18"/>
    <mergeCell ref="H12:K13"/>
    <mergeCell ref="H21:H22"/>
    <mergeCell ref="A11:K11"/>
    <mergeCell ref="A15:K15"/>
    <mergeCell ref="A14:K14"/>
    <mergeCell ref="C17:C18"/>
    <mergeCell ref="B17:B18"/>
    <mergeCell ref="C21:C22"/>
    <mergeCell ref="B19:B20"/>
    <mergeCell ref="B21:B22"/>
    <mergeCell ref="K26:K27"/>
    <mergeCell ref="H26:H27"/>
    <mergeCell ref="D16:G16"/>
    <mergeCell ref="E19:G19"/>
    <mergeCell ref="E20:G20"/>
    <mergeCell ref="I25:J25"/>
    <mergeCell ref="I26:J27"/>
    <mergeCell ref="E26:G26"/>
    <mergeCell ref="E27:G27"/>
    <mergeCell ref="K23:K24"/>
    <mergeCell ref="E23:G23"/>
    <mergeCell ref="E24:G24"/>
    <mergeCell ref="H23:H24"/>
    <mergeCell ref="I23:J24"/>
    <mergeCell ref="K17:K18"/>
    <mergeCell ref="K19:K20"/>
    <mergeCell ref="A26:A27"/>
    <mergeCell ref="F12:G13"/>
    <mergeCell ref="C12:E12"/>
    <mergeCell ref="C13:E13"/>
    <mergeCell ref="I17:J18"/>
    <mergeCell ref="I16:J16"/>
    <mergeCell ref="C19:C20"/>
    <mergeCell ref="B26:B27"/>
    <mergeCell ref="B23:B24"/>
    <mergeCell ref="C26:C27"/>
    <mergeCell ref="C23:C24"/>
    <mergeCell ref="A17:A20"/>
    <mergeCell ref="H19:H20"/>
    <mergeCell ref="I19:J20"/>
    <mergeCell ref="E18:G18"/>
    <mergeCell ref="E17:G17"/>
    <mergeCell ref="E25:G25"/>
    <mergeCell ref="G2:K2"/>
    <mergeCell ref="A9:B9"/>
    <mergeCell ref="A12:B13"/>
    <mergeCell ref="A21:A25"/>
    <mergeCell ref="C7:K7"/>
    <mergeCell ref="A6:K6"/>
    <mergeCell ref="A10:B10"/>
    <mergeCell ref="C9:K9"/>
    <mergeCell ref="C8:K8"/>
    <mergeCell ref="E22:G22"/>
    <mergeCell ref="E21:G21"/>
    <mergeCell ref="C10:K10"/>
    <mergeCell ref="K21:K22"/>
    <mergeCell ref="I21:J22"/>
    <mergeCell ref="G4:K4"/>
    <mergeCell ref="G1:K1"/>
    <mergeCell ref="C1:F2"/>
    <mergeCell ref="C3:F4"/>
    <mergeCell ref="A7:B7"/>
    <mergeCell ref="A8:B8"/>
    <mergeCell ref="A1:B4"/>
    <mergeCell ref="G3:K3"/>
    <mergeCell ref="G5:K5"/>
    <mergeCell ref="B33:K33"/>
    <mergeCell ref="B35:K35"/>
    <mergeCell ref="B34:K34"/>
    <mergeCell ref="A28:K28"/>
    <mergeCell ref="A29:K29"/>
    <mergeCell ref="B31:K31"/>
    <mergeCell ref="B30:K30"/>
    <mergeCell ref="B32:K32"/>
  </mergeCells>
  <pageMargins left="0.7" right="0.7" top="0.75" bottom="0.75" header="0" footer="0"/>
  <pageSetup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>
          <x14:formula1>
            <xm:f>Listas!$F$9:$F$17</xm:f>
          </x14:formula1>
          <xm:sqref>C12:C13</xm:sqref>
        </x14:dataValidation>
        <x14:dataValidation type="list" allowBlank="1">
          <x14:formula1>
            <xm:f>Listas!$D$9:$D$15</xm:f>
          </x14:formula1>
          <xm:sqref>C10</xm:sqref>
        </x14:dataValidation>
        <x14:dataValidation type="list" allowBlank="1">
          <x14:formula1>
            <xm:f>Listas!$B$2:$B$4</xm:f>
          </x14:formula1>
          <xm:sqref>H12</xm:sqref>
        </x14:dataValidation>
        <x14:dataValidation type="list" allowBlank="1">
          <x14:formula1>
            <xm:f>Listas!$E$9:$E$25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B4A7D6"/>
    <outlinePr summaryBelow="0" summaryRight="0"/>
  </sheetPr>
  <dimension ref="A1:Z1000"/>
  <sheetViews>
    <sheetView showGridLines="0" topLeftCell="A10" workbookViewId="0">
      <selection activeCell="P20" sqref="P20"/>
    </sheetView>
  </sheetViews>
  <sheetFormatPr baseColWidth="10" defaultColWidth="14.42578125" defaultRowHeight="15" customHeight="1"/>
  <cols>
    <col min="1" max="1" width="19.42578125" customWidth="1"/>
    <col min="2" max="2" width="31.5703125" customWidth="1"/>
    <col min="3" max="15" width="10.7109375" customWidth="1"/>
    <col min="16" max="16" width="13.140625" customWidth="1"/>
  </cols>
  <sheetData>
    <row r="1" spans="1:17" ht="15.75" customHeight="1">
      <c r="A1" s="111"/>
      <c r="B1" s="107"/>
      <c r="C1" s="108"/>
      <c r="D1" s="106" t="s">
        <v>0</v>
      </c>
      <c r="E1" s="107"/>
      <c r="F1" s="107"/>
      <c r="G1" s="107"/>
      <c r="H1" s="107"/>
      <c r="I1" s="107"/>
      <c r="J1" s="107"/>
      <c r="K1" s="108"/>
      <c r="L1" s="151" t="str">
        <f>Identificacion!G1</f>
        <v>Código: 2MI-GFOR-IND-01</v>
      </c>
      <c r="M1" s="99"/>
      <c r="N1" s="99"/>
      <c r="O1" s="100"/>
    </row>
    <row r="2" spans="1:17" ht="15.75" customHeight="1">
      <c r="A2" s="112"/>
      <c r="B2" s="156"/>
      <c r="C2" s="113"/>
      <c r="D2" s="109"/>
      <c r="E2" s="102"/>
      <c r="F2" s="102"/>
      <c r="G2" s="102"/>
      <c r="H2" s="102"/>
      <c r="I2" s="102"/>
      <c r="J2" s="102"/>
      <c r="K2" s="103"/>
      <c r="L2" s="151" t="str">
        <f>Identificacion!G2</f>
        <v xml:space="preserve">Borrador </v>
      </c>
      <c r="M2" s="99"/>
      <c r="N2" s="99"/>
      <c r="O2" s="100"/>
    </row>
    <row r="3" spans="1:17" ht="15.75" customHeight="1">
      <c r="A3" s="112"/>
      <c r="B3" s="156"/>
      <c r="C3" s="113"/>
      <c r="D3" s="106" t="s">
        <v>1</v>
      </c>
      <c r="E3" s="107"/>
      <c r="F3" s="107"/>
      <c r="G3" s="107"/>
      <c r="H3" s="107"/>
      <c r="I3" s="107"/>
      <c r="J3" s="107"/>
      <c r="K3" s="108"/>
      <c r="L3" s="158">
        <f>Identificacion!G3</f>
        <v>43451</v>
      </c>
      <c r="M3" s="99"/>
      <c r="N3" s="99"/>
      <c r="O3" s="100"/>
    </row>
    <row r="4" spans="1:17" ht="15.75" customHeight="1">
      <c r="A4" s="109"/>
      <c r="B4" s="102"/>
      <c r="C4" s="103"/>
      <c r="D4" s="109"/>
      <c r="E4" s="102"/>
      <c r="F4" s="102"/>
      <c r="G4" s="102"/>
      <c r="H4" s="102"/>
      <c r="I4" s="102"/>
      <c r="J4" s="102"/>
      <c r="K4" s="103"/>
      <c r="L4" s="151" t="s">
        <v>2</v>
      </c>
      <c r="M4" s="99"/>
      <c r="N4" s="99"/>
      <c r="O4" s="100"/>
    </row>
    <row r="5" spans="1:17" ht="7.5" customHeight="1">
      <c r="A5" s="152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17" ht="21" customHeight="1">
      <c r="A6" s="148" t="s">
        <v>7</v>
      </c>
      <c r="B6" s="99"/>
      <c r="C6" s="99"/>
      <c r="D6" s="100"/>
      <c r="E6" s="149" t="str">
        <f>Identificacion!C7</f>
        <v xml:space="preserve">Formación para la ciudadanía. </v>
      </c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1:17" ht="21" customHeight="1">
      <c r="A7" s="148" t="s">
        <v>11</v>
      </c>
      <c r="B7" s="99"/>
      <c r="C7" s="99"/>
      <c r="D7" s="100"/>
      <c r="E7" s="150" t="str">
        <f>Analisis!D7</f>
        <v>Subdirección de formación , Delegados de proyecto</v>
      </c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1:17" ht="16.5" customHeight="1">
      <c r="A8" s="148" t="s">
        <v>14</v>
      </c>
      <c r="B8" s="99"/>
      <c r="C8" s="99"/>
      <c r="D8" s="100"/>
      <c r="E8" s="150" t="s">
        <v>15</v>
      </c>
      <c r="F8" s="99"/>
      <c r="G8" s="99"/>
      <c r="H8" s="100"/>
      <c r="I8" s="148" t="s">
        <v>17</v>
      </c>
      <c r="J8" s="99"/>
      <c r="K8" s="100"/>
      <c r="L8" s="157" t="s">
        <v>18</v>
      </c>
      <c r="M8" s="99"/>
      <c r="N8" s="99"/>
      <c r="O8" s="100"/>
    </row>
    <row r="9" spans="1:17" ht="16.5" customHeight="1">
      <c r="A9" s="148" t="s">
        <v>21</v>
      </c>
      <c r="B9" s="99"/>
      <c r="C9" s="99"/>
      <c r="D9" s="100"/>
      <c r="E9" s="150" t="s">
        <v>22</v>
      </c>
      <c r="F9" s="99"/>
      <c r="G9" s="99"/>
      <c r="H9" s="99"/>
      <c r="I9" s="99"/>
      <c r="J9" s="99"/>
      <c r="K9" s="99"/>
      <c r="L9" s="99"/>
      <c r="M9" s="99"/>
      <c r="N9" s="99"/>
      <c r="O9" s="100"/>
      <c r="Q9" s="4"/>
    </row>
    <row r="10" spans="1:17" ht="16.5" customHeight="1">
      <c r="A10" s="143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100"/>
    </row>
    <row r="11" spans="1:17" ht="21" customHeight="1">
      <c r="A11" s="147" t="s">
        <v>26</v>
      </c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100"/>
    </row>
    <row r="12" spans="1:17" ht="27" customHeight="1">
      <c r="A12" s="8" t="s">
        <v>32</v>
      </c>
      <c r="B12" s="147" t="s">
        <v>44</v>
      </c>
      <c r="C12" s="100"/>
      <c r="D12" s="9" t="s">
        <v>45</v>
      </c>
      <c r="E12" s="9" t="s">
        <v>33</v>
      </c>
      <c r="F12" s="9" t="s">
        <v>34</v>
      </c>
      <c r="G12" s="9" t="s">
        <v>35</v>
      </c>
      <c r="H12" s="9" t="s">
        <v>36</v>
      </c>
      <c r="I12" s="9" t="s">
        <v>37</v>
      </c>
      <c r="J12" s="9" t="s">
        <v>38</v>
      </c>
      <c r="K12" s="9" t="s">
        <v>39</v>
      </c>
      <c r="L12" s="9" t="s">
        <v>46</v>
      </c>
      <c r="M12" s="9" t="s">
        <v>41</v>
      </c>
      <c r="N12" s="9" t="s">
        <v>42</v>
      </c>
      <c r="O12" s="9" t="s">
        <v>43</v>
      </c>
    </row>
    <row r="13" spans="1:17" ht="29.25" customHeight="1">
      <c r="A13" s="154" t="str">
        <f>Identificacion!B17</f>
        <v>1.1 Asistencias Fortalecimiento Técnico</v>
      </c>
      <c r="B13" s="13" t="str">
        <f>Identificacion!E17</f>
        <v>Sumatoria de asistentes a eventos de fortalecimiento técnico, académico en el mes</v>
      </c>
      <c r="C13" s="14" t="s">
        <v>48</v>
      </c>
      <c r="D13" s="15"/>
      <c r="E13" s="15"/>
      <c r="F13" s="15"/>
      <c r="G13" s="15"/>
      <c r="H13" s="15"/>
      <c r="I13" s="15"/>
      <c r="J13" s="15"/>
      <c r="K13" s="15"/>
      <c r="L13" s="15">
        <v>207</v>
      </c>
      <c r="M13" s="15"/>
      <c r="N13" s="15"/>
      <c r="O13" s="15"/>
    </row>
    <row r="14" spans="1:17" ht="31.5" customHeight="1">
      <c r="A14" s="122"/>
      <c r="B14" s="13" t="str">
        <f>Identificacion!E18</f>
        <v xml:space="preserve">Total de eventos públicos de fortalecimiento técnico y académico realizados </v>
      </c>
      <c r="C14" s="14" t="s">
        <v>50</v>
      </c>
      <c r="D14" s="15"/>
      <c r="E14" s="15"/>
      <c r="F14" s="15"/>
      <c r="G14" s="15"/>
      <c r="H14" s="15"/>
      <c r="I14" s="15"/>
      <c r="J14" s="15"/>
      <c r="K14" s="15"/>
      <c r="L14" s="15">
        <v>207</v>
      </c>
      <c r="M14" s="15"/>
      <c r="N14" s="15"/>
      <c r="O14" s="15"/>
    </row>
    <row r="15" spans="1:17" ht="32.25" customHeight="1">
      <c r="A15" s="153" t="str">
        <f>Identificacion!B19</f>
        <v>1.2  Empleabilidad</v>
      </c>
      <c r="B15" s="13" t="str">
        <f>Identificacion!E19</f>
        <v>Suma total de artistas a fecha de corte contratados a través de los programas NIDOS y CREA</v>
      </c>
      <c r="C15" s="14" t="s">
        <v>48</v>
      </c>
      <c r="D15" s="15"/>
      <c r="E15" s="15"/>
      <c r="F15" s="15"/>
      <c r="G15" s="15"/>
      <c r="H15" s="15"/>
      <c r="I15" s="15"/>
      <c r="J15" s="15"/>
      <c r="K15" s="15"/>
      <c r="L15" s="15">
        <v>985</v>
      </c>
      <c r="M15" s="15"/>
      <c r="N15" s="15"/>
      <c r="O15" s="18">
        <v>834</v>
      </c>
      <c r="P15" s="20" t="s">
        <v>54</v>
      </c>
    </row>
    <row r="16" spans="1:17" ht="57.75" customHeight="1">
      <c r="A16" s="122"/>
      <c r="B16" s="13" t="str">
        <f>Identificacion!E20</f>
        <v>Estimado EBC 2017 que respondió afirmativamente a la pregunta:  ¿Estudia esa actividad como oficio, profesión, o es parte de su trabajo?</v>
      </c>
      <c r="C16" s="14" t="s">
        <v>50</v>
      </c>
      <c r="D16" s="15"/>
      <c r="E16" s="15"/>
      <c r="F16" s="15"/>
      <c r="G16" s="15"/>
      <c r="H16" s="15"/>
      <c r="I16" s="15"/>
      <c r="J16" s="15"/>
      <c r="K16" s="15"/>
      <c r="L16" s="22">
        <v>182392</v>
      </c>
      <c r="M16" s="15"/>
      <c r="N16" s="15"/>
      <c r="O16" s="42">
        <f>+L16</f>
        <v>182392</v>
      </c>
    </row>
    <row r="17" spans="1:26" ht="25.5" customHeight="1">
      <c r="A17" s="155" t="str">
        <f>Identificacion!B21</f>
        <v>2.1 Permanencia de la población atendida CREA</v>
      </c>
      <c r="B17" s="13" t="str">
        <f>Identificacion!E21</f>
        <v>Total De horas efectivas - Laboratorios, Emprende, Arte en la Escuela</v>
      </c>
      <c r="C17" s="14" t="s">
        <v>48</v>
      </c>
      <c r="D17" s="34"/>
      <c r="E17" s="34"/>
      <c r="F17" s="34"/>
      <c r="G17" s="34"/>
      <c r="H17" s="34"/>
      <c r="I17" s="34"/>
      <c r="J17" s="34"/>
      <c r="K17" s="34"/>
      <c r="L17" s="34" t="s">
        <v>59</v>
      </c>
      <c r="M17" s="34"/>
      <c r="N17" s="34"/>
      <c r="O17" s="36">
        <v>195097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23.25" customHeight="1">
      <c r="A18" s="122"/>
      <c r="B18" s="13" t="str">
        <f>Identificacion!E22</f>
        <v xml:space="preserve">Número ideal de horas / número de asistentes. </v>
      </c>
      <c r="C18" s="14" t="s">
        <v>50</v>
      </c>
      <c r="D18" s="34"/>
      <c r="E18" s="34"/>
      <c r="F18" s="34"/>
      <c r="G18" s="34"/>
      <c r="H18" s="34"/>
      <c r="I18" s="34"/>
      <c r="J18" s="34"/>
      <c r="K18" s="34"/>
      <c r="L18" s="34" t="s">
        <v>59</v>
      </c>
      <c r="M18" s="34"/>
      <c r="N18" s="34"/>
      <c r="O18" s="39">
        <v>160</v>
      </c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24.75" customHeight="1">
      <c r="A19" s="154" t="str">
        <f>Identificacion!B23</f>
        <v>2.2 Frecuencia de actividades NIDOS</v>
      </c>
      <c r="B19" s="13" t="str">
        <f>Identificacion!E23</f>
        <v>Suma total de actividades realizadas</v>
      </c>
      <c r="C19" s="14" t="s">
        <v>48</v>
      </c>
      <c r="D19" s="34"/>
      <c r="E19" s="34"/>
      <c r="F19" s="34"/>
      <c r="G19" s="34"/>
      <c r="H19" s="34"/>
      <c r="I19" s="34"/>
      <c r="J19" s="34"/>
      <c r="K19" s="34"/>
      <c r="L19" s="34">
        <v>76630</v>
      </c>
      <c r="M19" s="34"/>
      <c r="N19" s="34"/>
      <c r="O19" s="40">
        <v>11923</v>
      </c>
    </row>
    <row r="20" spans="1:26" ht="24.75" customHeight="1">
      <c r="A20" s="122"/>
      <c r="B20" s="13" t="str">
        <f>Identificacion!E24</f>
        <v xml:space="preserve">Total de Asistentes registrados </v>
      </c>
      <c r="C20" s="14" t="s">
        <v>50</v>
      </c>
      <c r="D20" s="34"/>
      <c r="E20" s="34"/>
      <c r="F20" s="34"/>
      <c r="G20" s="34"/>
      <c r="H20" s="34"/>
      <c r="I20" s="34"/>
      <c r="J20" s="34"/>
      <c r="K20" s="34"/>
      <c r="L20" s="34">
        <v>32586</v>
      </c>
      <c r="M20" s="34"/>
      <c r="N20" s="34"/>
      <c r="O20" s="40">
        <v>45489</v>
      </c>
    </row>
    <row r="21" spans="1:26" ht="41.25" customHeight="1">
      <c r="A21" s="41" t="str">
        <f>Identificacion!B25</f>
        <v>2.3 Población atendida.</v>
      </c>
      <c r="B21" s="13" t="str">
        <f>Identificacion!E25</f>
        <v>Total de población atendida en grupos etários (Primera infancia, infancia, adolescencia, Juventud, adultez y adulto mayor)</v>
      </c>
      <c r="C21" s="14" t="s">
        <v>48</v>
      </c>
      <c r="D21" s="15"/>
      <c r="E21" s="15"/>
      <c r="F21" s="22"/>
      <c r="G21" s="22"/>
      <c r="H21" s="22"/>
      <c r="I21" s="22"/>
      <c r="J21" s="22"/>
      <c r="K21" s="22"/>
      <c r="L21" s="22" t="s">
        <v>59</v>
      </c>
      <c r="M21" s="22"/>
      <c r="N21" s="22"/>
      <c r="O21" s="42">
        <v>101318</v>
      </c>
      <c r="P21" s="20" t="s">
        <v>75</v>
      </c>
    </row>
    <row r="22" spans="1:26" ht="33.75" customHeight="1">
      <c r="A22" s="154" t="str">
        <f>Identificacion!B26</f>
        <v xml:space="preserve">3.1 Asistencia a actividades de circulación </v>
      </c>
      <c r="B22" s="13" t="str">
        <f>Identificacion!E26</f>
        <v>Total de asistentes a actividades de pequeño, mediano y gran formato</v>
      </c>
      <c r="C22" s="14" t="s">
        <v>48</v>
      </c>
      <c r="D22" s="15"/>
      <c r="E22" s="15"/>
      <c r="F22" s="15"/>
      <c r="G22" s="15"/>
      <c r="H22" s="15"/>
      <c r="I22" s="15"/>
      <c r="J22" s="15"/>
      <c r="K22" s="15"/>
      <c r="L22" s="15">
        <v>25503</v>
      </c>
      <c r="M22" s="15"/>
      <c r="N22" s="15"/>
      <c r="O22" s="18">
        <v>16700</v>
      </c>
    </row>
    <row r="23" spans="1:26" ht="40.5" customHeight="1">
      <c r="A23" s="122"/>
      <c r="B23" s="13" t="str">
        <f>Identificacion!E27</f>
        <v xml:space="preserve">Total de actividades de pequeño, mediano y gran formato realizadas en el periodo. </v>
      </c>
      <c r="C23" s="14" t="s">
        <v>50</v>
      </c>
      <c r="D23" s="15"/>
      <c r="E23" s="15"/>
      <c r="F23" s="15"/>
      <c r="G23" s="15"/>
      <c r="H23" s="15"/>
      <c r="I23" s="15"/>
      <c r="J23" s="15"/>
      <c r="K23" s="15"/>
      <c r="L23" s="15">
        <v>1585</v>
      </c>
      <c r="M23" s="15"/>
      <c r="N23" s="15"/>
      <c r="O23" s="18">
        <v>18</v>
      </c>
    </row>
    <row r="24" spans="1:26" ht="15.75" customHeight="1"/>
    <row r="25" spans="1:26" ht="15.75" customHeight="1"/>
    <row r="26" spans="1:26" ht="15.75" customHeight="1"/>
    <row r="27" spans="1:26" ht="15.75" customHeight="1"/>
    <row r="28" spans="1:26" ht="15.75" customHeight="1"/>
    <row r="29" spans="1:26" ht="15.75" customHeight="1"/>
    <row r="30" spans="1:26" ht="15.75" customHeight="1"/>
    <row r="31" spans="1:26" ht="15.75" customHeight="1"/>
    <row r="32" spans="1:2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6">
    <mergeCell ref="I8:K8"/>
    <mergeCell ref="E8:H8"/>
    <mergeCell ref="L2:O2"/>
    <mergeCell ref="L4:O4"/>
    <mergeCell ref="L3:O3"/>
    <mergeCell ref="A15:A16"/>
    <mergeCell ref="A19:A20"/>
    <mergeCell ref="A22:A23"/>
    <mergeCell ref="A17:A18"/>
    <mergeCell ref="A13:A14"/>
    <mergeCell ref="B12:C12"/>
    <mergeCell ref="A6:D6"/>
    <mergeCell ref="E6:O6"/>
    <mergeCell ref="E7:O7"/>
    <mergeCell ref="L1:O1"/>
    <mergeCell ref="A11:O11"/>
    <mergeCell ref="A10:O10"/>
    <mergeCell ref="A5:O5"/>
    <mergeCell ref="A9:D9"/>
    <mergeCell ref="A1:C4"/>
    <mergeCell ref="D3:K4"/>
    <mergeCell ref="D1:K2"/>
    <mergeCell ref="A7:D7"/>
    <mergeCell ref="A8:D8"/>
    <mergeCell ref="L8:O8"/>
    <mergeCell ref="E9:O9"/>
  </mergeCells>
  <pageMargins left="0.7" right="0.7" top="0.75" bottom="0.75" header="0" footer="0"/>
  <pageSetup scale="82" orientation="landscape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CB9C"/>
    <outlinePr summaryBelow="0" summaryRight="0"/>
  </sheetPr>
  <dimension ref="A1:Z1000"/>
  <sheetViews>
    <sheetView showGridLines="0" workbookViewId="0">
      <selection activeCell="K24" sqref="K24"/>
    </sheetView>
  </sheetViews>
  <sheetFormatPr baseColWidth="10" defaultColWidth="14.42578125" defaultRowHeight="15" customHeight="1"/>
  <cols>
    <col min="1" max="1" width="19.7109375" customWidth="1"/>
    <col min="2" max="2" width="11.28515625" customWidth="1"/>
    <col min="3" max="5" width="11.140625" customWidth="1"/>
    <col min="6" max="6" width="15.7109375" customWidth="1"/>
    <col min="7" max="14" width="11.140625" customWidth="1"/>
  </cols>
  <sheetData>
    <row r="1" spans="1:26" ht="18" customHeight="1">
      <c r="A1" s="181"/>
      <c r="B1" s="108"/>
      <c r="C1" s="106" t="s">
        <v>0</v>
      </c>
      <c r="D1" s="107"/>
      <c r="E1" s="107"/>
      <c r="F1" s="107"/>
      <c r="G1" s="107"/>
      <c r="H1" s="107"/>
      <c r="I1" s="107"/>
      <c r="J1" s="108"/>
      <c r="K1" s="105" t="s">
        <v>3</v>
      </c>
      <c r="L1" s="99"/>
      <c r="M1" s="99"/>
      <c r="N1" s="100"/>
    </row>
    <row r="2" spans="1:26" ht="18" customHeight="1">
      <c r="A2" s="112"/>
      <c r="B2" s="113"/>
      <c r="C2" s="109"/>
      <c r="D2" s="102"/>
      <c r="E2" s="102"/>
      <c r="F2" s="102"/>
      <c r="G2" s="102"/>
      <c r="H2" s="102"/>
      <c r="I2" s="102"/>
      <c r="J2" s="103"/>
      <c r="K2" s="105" t="s">
        <v>4</v>
      </c>
      <c r="L2" s="99"/>
      <c r="M2" s="99"/>
      <c r="N2" s="100"/>
    </row>
    <row r="3" spans="1:26" ht="18" customHeight="1">
      <c r="A3" s="112"/>
      <c r="B3" s="113"/>
      <c r="C3" s="106" t="s">
        <v>1</v>
      </c>
      <c r="D3" s="107"/>
      <c r="E3" s="107"/>
      <c r="F3" s="107"/>
      <c r="G3" s="107"/>
      <c r="H3" s="107"/>
      <c r="I3" s="107"/>
      <c r="J3" s="108"/>
      <c r="K3" s="105" t="s">
        <v>6</v>
      </c>
      <c r="L3" s="99"/>
      <c r="M3" s="99"/>
      <c r="N3" s="100"/>
    </row>
    <row r="4" spans="1:26" ht="18" customHeight="1">
      <c r="A4" s="109"/>
      <c r="B4" s="103"/>
      <c r="C4" s="109"/>
      <c r="D4" s="102"/>
      <c r="E4" s="102"/>
      <c r="F4" s="102"/>
      <c r="G4" s="102"/>
      <c r="H4" s="102"/>
      <c r="I4" s="102"/>
      <c r="J4" s="103"/>
      <c r="K4" s="105" t="s">
        <v>8</v>
      </c>
      <c r="L4" s="99"/>
      <c r="M4" s="99"/>
      <c r="N4" s="100"/>
    </row>
    <row r="5" spans="1:26" ht="7.5" customHeight="1">
      <c r="A5" s="180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26" ht="21" customHeight="1">
      <c r="A6" s="127" t="s">
        <v>7</v>
      </c>
      <c r="B6" s="99"/>
      <c r="C6" s="100"/>
      <c r="D6" s="150" t="s">
        <v>9</v>
      </c>
      <c r="E6" s="99"/>
      <c r="F6" s="99"/>
      <c r="G6" s="99"/>
      <c r="H6" s="99"/>
      <c r="I6" s="99"/>
      <c r="J6" s="99"/>
      <c r="K6" s="99"/>
      <c r="L6" s="99"/>
      <c r="M6" s="99"/>
      <c r="N6" s="100"/>
    </row>
    <row r="7" spans="1:26" ht="22.5" customHeight="1">
      <c r="A7" s="127" t="s">
        <v>12</v>
      </c>
      <c r="B7" s="99"/>
      <c r="C7" s="100"/>
      <c r="D7" s="150" t="s">
        <v>13</v>
      </c>
      <c r="E7" s="99"/>
      <c r="F7" s="99"/>
      <c r="G7" s="99"/>
      <c r="H7" s="99"/>
      <c r="I7" s="99"/>
      <c r="J7" s="99"/>
      <c r="K7" s="99"/>
      <c r="L7" s="99"/>
      <c r="M7" s="99"/>
      <c r="N7" s="100"/>
    </row>
    <row r="8" spans="1:26" ht="16.5" customHeight="1">
      <c r="A8" s="143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100"/>
    </row>
    <row r="9" spans="1:26" ht="21" customHeight="1">
      <c r="A9" s="160" t="s">
        <v>25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26" ht="33.75" customHeight="1">
      <c r="A10" s="5" t="s">
        <v>29</v>
      </c>
      <c r="B10" s="6" t="s">
        <v>30</v>
      </c>
      <c r="C10" s="7" t="s">
        <v>31</v>
      </c>
      <c r="D10" s="7" t="s">
        <v>33</v>
      </c>
      <c r="E10" s="7" t="s">
        <v>34</v>
      </c>
      <c r="F10" s="7" t="s">
        <v>35</v>
      </c>
      <c r="G10" s="7" t="s">
        <v>36</v>
      </c>
      <c r="H10" s="7" t="s">
        <v>37</v>
      </c>
      <c r="I10" s="7" t="s">
        <v>38</v>
      </c>
      <c r="J10" s="7" t="s">
        <v>39</v>
      </c>
      <c r="K10" s="7" t="s">
        <v>40</v>
      </c>
      <c r="L10" s="7" t="s">
        <v>41</v>
      </c>
      <c r="M10" s="7" t="s">
        <v>42</v>
      </c>
      <c r="N10" s="7" t="s">
        <v>43</v>
      </c>
    </row>
    <row r="11" spans="1:26" ht="26.25" customHeight="1">
      <c r="A11" s="10" t="str">
        <f>Identificacion!B17</f>
        <v>1.1 Asistencias Fortalecimiento Técnico</v>
      </c>
      <c r="B11" s="11" t="s">
        <v>47</v>
      </c>
      <c r="C11" s="12"/>
      <c r="D11" s="12"/>
      <c r="E11" s="12"/>
      <c r="F11" s="12"/>
      <c r="G11" s="12"/>
      <c r="H11" s="12"/>
      <c r="I11" s="12"/>
      <c r="J11" s="12"/>
      <c r="K11" s="16">
        <f>Seguimiento!L13/Seguimiento!L14</f>
        <v>1</v>
      </c>
      <c r="L11" s="16"/>
      <c r="M11" s="16"/>
      <c r="N11" s="30" t="e">
        <f>Seguimiento!O13/Seguimiento!O14</f>
        <v>#DIV/0!</v>
      </c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26.25" customHeight="1">
      <c r="A12" s="19" t="str">
        <f>Seguimiento!A15</f>
        <v>1.2  Empleabilidad</v>
      </c>
      <c r="B12" s="11" t="s">
        <v>47</v>
      </c>
      <c r="C12" s="21"/>
      <c r="D12" s="21"/>
      <c r="E12" s="21"/>
      <c r="F12" s="21"/>
      <c r="G12" s="21"/>
      <c r="H12" s="21"/>
      <c r="I12" s="21"/>
      <c r="J12" s="21"/>
      <c r="K12" s="16">
        <f>Seguimiento!L15/Seguimiento!L16*10000</f>
        <v>54.004561603579106</v>
      </c>
      <c r="L12" s="21"/>
      <c r="M12" s="21"/>
      <c r="N12" s="30">
        <f>Seguimiento!O15/Seguimiento!O16*10000</f>
        <v>45.725689723233479</v>
      </c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33.75" customHeight="1">
      <c r="A13" s="23" t="str">
        <f>Identificacion!B21</f>
        <v>2.1 Permanencia de la población atendida CREA</v>
      </c>
      <c r="B13" s="11" t="s">
        <v>47</v>
      </c>
      <c r="C13" s="25"/>
      <c r="D13" s="25"/>
      <c r="E13" s="183"/>
      <c r="F13" s="184"/>
      <c r="G13" s="184"/>
      <c r="H13" s="183"/>
      <c r="I13" s="184"/>
      <c r="J13" s="184"/>
      <c r="K13" s="185" t="s">
        <v>59</v>
      </c>
      <c r="L13" s="25"/>
      <c r="M13" s="25"/>
      <c r="N13" s="186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33.75" customHeight="1">
      <c r="A14" s="27" t="str">
        <f>Identificacion!B23</f>
        <v>2.2 Frecuencia de actividades NIDOS</v>
      </c>
      <c r="B14" s="11" t="s">
        <v>47</v>
      </c>
      <c r="C14" s="12"/>
      <c r="D14" s="12"/>
      <c r="E14" s="12"/>
      <c r="F14" s="12"/>
      <c r="G14" s="12"/>
      <c r="H14" s="12"/>
      <c r="I14" s="12"/>
      <c r="J14" s="12"/>
      <c r="K14" s="12">
        <f>Seguimiento!L19/Seguimiento!L20</f>
        <v>2.3516233965506661</v>
      </c>
      <c r="L14" s="12"/>
      <c r="M14" s="12"/>
      <c r="N14" s="12">
        <f>Seguimiento!O19/Seguimiento!O20</f>
        <v>0.26210732264943171</v>
      </c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27.75" customHeight="1">
      <c r="A15" s="29" t="str">
        <f>Identificacion!B25</f>
        <v>2.3 Población atendida.</v>
      </c>
      <c r="B15" s="11" t="s">
        <v>47</v>
      </c>
      <c r="C15" s="25"/>
      <c r="D15" s="12"/>
      <c r="E15" s="12"/>
      <c r="F15" s="12"/>
      <c r="G15" s="12"/>
      <c r="H15" s="12"/>
      <c r="I15" s="12"/>
      <c r="J15" s="12"/>
      <c r="K15" s="16">
        <v>32586</v>
      </c>
      <c r="L15" s="12"/>
      <c r="M15" s="12"/>
      <c r="N15" s="30">
        <v>101318</v>
      </c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35.25" customHeight="1">
      <c r="A16" s="32" t="str">
        <f>Identificacion!B26</f>
        <v xml:space="preserve">3.1 Asistencia a actividades de circulación </v>
      </c>
      <c r="B16" s="11" t="s">
        <v>47</v>
      </c>
      <c r="C16" s="35"/>
      <c r="D16" s="31"/>
      <c r="E16" s="37"/>
      <c r="F16" s="37"/>
      <c r="G16" s="37"/>
      <c r="H16" s="37"/>
      <c r="I16" s="37"/>
      <c r="J16" s="37"/>
      <c r="K16" s="37">
        <f>Seguimiento!L22/Seguimiento!L23</f>
        <v>16.090220820189273</v>
      </c>
      <c r="L16" s="37"/>
      <c r="M16" s="37"/>
      <c r="N16" s="37">
        <f>Seguimiento!O22/Seguimiento!O23</f>
        <v>927.77777777777783</v>
      </c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41.25" customHeight="1">
      <c r="A17" s="175" t="s">
        <v>70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00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8" customHeight="1">
      <c r="A18" s="166" t="s">
        <v>73</v>
      </c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8"/>
    </row>
    <row r="19" spans="1:26" ht="15" customHeight="1">
      <c r="A19" s="182" t="s">
        <v>76</v>
      </c>
      <c r="B19" s="99"/>
      <c r="C19" s="99"/>
      <c r="D19" s="99"/>
      <c r="E19" s="99"/>
      <c r="F19" s="99"/>
      <c r="G19" s="100"/>
      <c r="H19" s="172" t="s">
        <v>78</v>
      </c>
      <c r="I19" s="99"/>
      <c r="J19" s="99"/>
      <c r="K19" s="100"/>
      <c r="L19" s="179" t="s">
        <v>80</v>
      </c>
      <c r="M19" s="99"/>
      <c r="N19" s="100"/>
    </row>
    <row r="20" spans="1:26" ht="31.5" customHeight="1">
      <c r="A20" s="43" t="s">
        <v>32</v>
      </c>
      <c r="B20" s="176" t="s">
        <v>29</v>
      </c>
      <c r="C20" s="177"/>
      <c r="D20" s="178"/>
      <c r="E20" s="44" t="s">
        <v>84</v>
      </c>
      <c r="F20" s="45" t="s">
        <v>86</v>
      </c>
      <c r="G20" s="46" t="s">
        <v>88</v>
      </c>
      <c r="H20" s="47" t="s">
        <v>89</v>
      </c>
      <c r="I20" s="47" t="s">
        <v>91</v>
      </c>
      <c r="J20" s="47" t="s">
        <v>92</v>
      </c>
      <c r="K20" s="47" t="s">
        <v>93</v>
      </c>
      <c r="L20" s="48" t="s">
        <v>94</v>
      </c>
      <c r="M20" s="171" t="s">
        <v>95</v>
      </c>
      <c r="N20" s="100"/>
    </row>
    <row r="21" spans="1:26" ht="32.25" customHeight="1">
      <c r="A21" s="174" t="str">
        <f>Identificacion!A17</f>
        <v xml:space="preserve">1. Fortalecimiento del sector </v>
      </c>
      <c r="B21" s="164" t="str">
        <f>Identificacion!B17</f>
        <v>1.1 Asistencias Fortalecimiento Técnico</v>
      </c>
      <c r="C21" s="99"/>
      <c r="D21" s="100"/>
      <c r="E21" s="49" t="s">
        <v>101</v>
      </c>
      <c r="F21" s="50" t="s">
        <v>103</v>
      </c>
      <c r="G21" s="60" t="s">
        <v>104</v>
      </c>
      <c r="H21" s="16">
        <f t="shared" ref="H21:H22" si="0">E11</f>
        <v>0</v>
      </c>
      <c r="I21" s="16">
        <f t="shared" ref="I21:I22" si="1">H11</f>
        <v>0</v>
      </c>
      <c r="J21" s="187">
        <f t="shared" ref="J21:J22" si="2">K11</f>
        <v>1</v>
      </c>
      <c r="K21" s="16" t="e">
        <f t="shared" ref="K21:K26" si="3">N11</f>
        <v>#DIV/0!</v>
      </c>
      <c r="L21" s="65"/>
      <c r="M21" s="169"/>
      <c r="N21" s="100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2.25" customHeight="1">
      <c r="A22" s="122"/>
      <c r="B22" s="164" t="str">
        <f>Identificacion!B19</f>
        <v>1.2  Empleabilidad</v>
      </c>
      <c r="C22" s="99"/>
      <c r="D22" s="100"/>
      <c r="E22" s="49" t="s">
        <v>126</v>
      </c>
      <c r="F22" s="50" t="s">
        <v>127</v>
      </c>
      <c r="G22" s="60" t="s">
        <v>128</v>
      </c>
      <c r="H22" s="21">
        <f t="shared" si="0"/>
        <v>0</v>
      </c>
      <c r="I22" s="21">
        <f t="shared" si="1"/>
        <v>0</v>
      </c>
      <c r="J22" s="188">
        <f t="shared" si="2"/>
        <v>54.004561603579106</v>
      </c>
      <c r="K22" s="192">
        <f t="shared" si="3"/>
        <v>45.725689723233479</v>
      </c>
      <c r="L22" s="65"/>
      <c r="M22" s="169"/>
      <c r="N22" s="100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57.75" customHeight="1">
      <c r="A23" s="173" t="str">
        <f>Identificacion!A21</f>
        <v xml:space="preserve">2. Cobertura </v>
      </c>
      <c r="B23" s="163" t="str">
        <f>Identificacion!B21</f>
        <v>2.1 Permanencia de la población atendida CREA</v>
      </c>
      <c r="C23" s="99"/>
      <c r="D23" s="100"/>
      <c r="E23" s="49" t="s">
        <v>145</v>
      </c>
      <c r="F23" s="50" t="s">
        <v>146</v>
      </c>
      <c r="G23" s="60" t="s">
        <v>147</v>
      </c>
      <c r="H23" s="74"/>
      <c r="I23" s="74"/>
      <c r="J23" s="76" t="s">
        <v>59</v>
      </c>
      <c r="K23" s="16">
        <f t="shared" si="3"/>
        <v>0</v>
      </c>
      <c r="L23" s="65"/>
      <c r="M23" s="169"/>
      <c r="N23" s="100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6" customHeight="1">
      <c r="A24" s="156"/>
      <c r="B24" s="164" t="str">
        <f>Identificacion!B23</f>
        <v>2.2 Frecuencia de actividades NIDOS</v>
      </c>
      <c r="C24" s="99"/>
      <c r="D24" s="100"/>
      <c r="E24" s="49" t="s">
        <v>156</v>
      </c>
      <c r="F24" s="50" t="s">
        <v>158</v>
      </c>
      <c r="G24" s="60" t="s">
        <v>159</v>
      </c>
      <c r="H24" s="76"/>
      <c r="I24" s="76"/>
      <c r="J24" s="189">
        <f>K14</f>
        <v>2.3516233965506661</v>
      </c>
      <c r="K24" s="193">
        <f t="shared" si="3"/>
        <v>0.26210732264943171</v>
      </c>
      <c r="L24" s="65"/>
      <c r="M24" s="169"/>
      <c r="N24" s="100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39" customHeight="1">
      <c r="A25" s="102"/>
      <c r="B25" s="164" t="str">
        <f>Identificacion!B25</f>
        <v>2.3 Población atendida.</v>
      </c>
      <c r="C25" s="99"/>
      <c r="D25" s="100"/>
      <c r="E25" s="49" t="s">
        <v>161</v>
      </c>
      <c r="F25" s="50" t="s">
        <v>162</v>
      </c>
      <c r="G25" s="60" t="s">
        <v>163</v>
      </c>
      <c r="H25" s="37"/>
      <c r="I25" s="37"/>
      <c r="J25" s="190">
        <v>32586</v>
      </c>
      <c r="K25" s="188">
        <f t="shared" si="3"/>
        <v>101318</v>
      </c>
      <c r="L25" s="86"/>
      <c r="M25" s="170"/>
      <c r="N25" s="100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41.25" customHeight="1">
      <c r="A26" s="90" t="str">
        <f>Identificacion!A26</f>
        <v>3. Circulación</v>
      </c>
      <c r="B26" s="163" t="str">
        <f>Identificacion!B26</f>
        <v xml:space="preserve">3.1 Asistencia a actividades de circulación </v>
      </c>
      <c r="C26" s="99"/>
      <c r="D26" s="100"/>
      <c r="E26" s="49" t="s">
        <v>173</v>
      </c>
      <c r="F26" s="50" t="s">
        <v>174</v>
      </c>
      <c r="G26" s="60" t="s">
        <v>175</v>
      </c>
      <c r="H26" s="37">
        <f>E16</f>
        <v>0</v>
      </c>
      <c r="I26" s="37">
        <f>H16</f>
        <v>0</v>
      </c>
      <c r="J26" s="191">
        <f>K16</f>
        <v>16.090220820189273</v>
      </c>
      <c r="K26" s="188">
        <f t="shared" si="3"/>
        <v>927.77777777777783</v>
      </c>
      <c r="L26" s="86"/>
      <c r="M26" s="165"/>
      <c r="N26" s="100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39" customHeight="1">
      <c r="A27" s="161" t="s">
        <v>188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</row>
    <row r="28" spans="1:26" ht="31.5" customHeight="1">
      <c r="A28" s="160" t="s">
        <v>201</v>
      </c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100"/>
    </row>
    <row r="29" spans="1:26" ht="14.25" customHeight="1">
      <c r="A29" s="162" t="s">
        <v>208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100"/>
    </row>
    <row r="30" spans="1:26" ht="30" customHeight="1">
      <c r="A30" s="96" t="str">
        <f t="shared" ref="A30:A34" si="4">B21</f>
        <v>1.1 Asistencias Fortalecimiento Técnico</v>
      </c>
      <c r="B30" s="15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100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</row>
    <row r="31" spans="1:26" ht="30" customHeight="1">
      <c r="A31" s="96" t="str">
        <f t="shared" si="4"/>
        <v>1.2  Empleabilidad</v>
      </c>
      <c r="B31" s="159" t="s">
        <v>233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100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</row>
    <row r="32" spans="1:26" ht="30" customHeight="1">
      <c r="A32" s="96" t="str">
        <f t="shared" si="4"/>
        <v>2.1 Permanencia de la población atendida CREA</v>
      </c>
      <c r="B32" s="159" t="s">
        <v>59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100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</row>
    <row r="33" spans="1:26" ht="30" customHeight="1">
      <c r="A33" s="96" t="str">
        <f t="shared" si="4"/>
        <v>2.2 Frecuencia de actividades NIDOS</v>
      </c>
      <c r="B33" s="15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</row>
    <row r="34" spans="1:26" ht="30" customHeight="1">
      <c r="A34" s="96" t="str">
        <f t="shared" si="4"/>
        <v>2.3 Población atendida.</v>
      </c>
      <c r="B34" s="15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100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</row>
    <row r="35" spans="1:26" ht="49.5" customHeight="1">
      <c r="A35" s="96" t="str">
        <f>Identificacion!B26</f>
        <v xml:space="preserve">3.1 Asistencia a actividades de circulación </v>
      </c>
      <c r="B35" s="15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100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</row>
    <row r="36" spans="1:26" ht="15.75" customHeight="1"/>
    <row r="37" spans="1:26" ht="15.75" customHeight="1"/>
    <row r="38" spans="1:26" ht="15.75" customHeight="1"/>
    <row r="39" spans="1:26" ht="15.75" customHeight="1"/>
    <row r="40" spans="1:26" ht="15.75" customHeight="1"/>
    <row r="41" spans="1:26" ht="15.75" customHeight="1"/>
    <row r="42" spans="1:26" ht="15.75" customHeight="1"/>
    <row r="43" spans="1:26" ht="15.75" customHeight="1"/>
    <row r="44" spans="1:26" ht="15.75" customHeight="1"/>
    <row r="45" spans="1:26" ht="15.75" customHeight="1"/>
    <row r="46" spans="1:26" ht="15.75" customHeight="1"/>
    <row r="47" spans="1:26" ht="15.75" customHeight="1"/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4">
    <mergeCell ref="C3:J4"/>
    <mergeCell ref="K1:N1"/>
    <mergeCell ref="K2:N2"/>
    <mergeCell ref="A17:N17"/>
    <mergeCell ref="B21:D21"/>
    <mergeCell ref="B20:D20"/>
    <mergeCell ref="K4:N4"/>
    <mergeCell ref="K3:N3"/>
    <mergeCell ref="L19:N19"/>
    <mergeCell ref="D6:N6"/>
    <mergeCell ref="A5:N5"/>
    <mergeCell ref="A7:C7"/>
    <mergeCell ref="D7:N7"/>
    <mergeCell ref="A6:C6"/>
    <mergeCell ref="A1:B4"/>
    <mergeCell ref="A19:G19"/>
    <mergeCell ref="A9:N9"/>
    <mergeCell ref="A8:N8"/>
    <mergeCell ref="C1:J2"/>
    <mergeCell ref="B26:D26"/>
    <mergeCell ref="B22:D22"/>
    <mergeCell ref="M26:N26"/>
    <mergeCell ref="A18:N18"/>
    <mergeCell ref="B25:D25"/>
    <mergeCell ref="B23:D23"/>
    <mergeCell ref="B24:D24"/>
    <mergeCell ref="M21:N21"/>
    <mergeCell ref="M25:N25"/>
    <mergeCell ref="M23:N23"/>
    <mergeCell ref="M22:N22"/>
    <mergeCell ref="M24:N24"/>
    <mergeCell ref="M20:N20"/>
    <mergeCell ref="H19:K19"/>
    <mergeCell ref="A23:A25"/>
    <mergeCell ref="A21:A22"/>
    <mergeCell ref="B34:N34"/>
    <mergeCell ref="B35:N35"/>
    <mergeCell ref="B33:N33"/>
    <mergeCell ref="A28:N28"/>
    <mergeCell ref="A27:N27"/>
    <mergeCell ref="A29:N29"/>
    <mergeCell ref="B30:N30"/>
    <mergeCell ref="B31:N31"/>
    <mergeCell ref="B32:N32"/>
  </mergeCells>
  <pageMargins left="0.7" right="0.7" top="0.75" bottom="0.75" header="0" footer="0"/>
  <pageSetup scale="8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Listas!$A$19:$A$20</xm:f>
          </x14:formula1>
          <xm:sqref>L21:L26</xm:sqref>
        </x14:dataValidation>
        <x14:dataValidation type="list" allowBlank="1">
          <x14:formula1>
            <xm:f>Listas!$C$2:$C$5</xm:f>
          </x14:formula1>
          <xm:sqref>M21:M26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/>
  </sheetViews>
  <sheetFormatPr baseColWidth="10" defaultColWidth="14.42578125" defaultRowHeight="15" customHeight="1"/>
  <cols>
    <col min="1" max="1" width="20" customWidth="1"/>
    <col min="2" max="2" width="38" customWidth="1"/>
    <col min="3" max="3" width="59.42578125" customWidth="1"/>
    <col min="4" max="4" width="77.140625" customWidth="1"/>
    <col min="5" max="5" width="47.28515625" customWidth="1"/>
    <col min="6" max="6" width="34.42578125" customWidth="1"/>
    <col min="7" max="7" width="11.42578125" customWidth="1"/>
    <col min="8" max="26" width="10.7109375" customWidth="1"/>
  </cols>
  <sheetData>
    <row r="1" spans="1:26" ht="34.5" customHeight="1">
      <c r="A1" s="54" t="s">
        <v>105</v>
      </c>
      <c r="B1" s="55" t="s">
        <v>109</v>
      </c>
      <c r="C1" s="56" t="s">
        <v>111</v>
      </c>
      <c r="D1" s="57" t="s">
        <v>113</v>
      </c>
      <c r="E1" s="58" t="s">
        <v>115</v>
      </c>
      <c r="F1" s="59"/>
      <c r="G1" s="6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>
      <c r="A2" s="62" t="s">
        <v>119</v>
      </c>
      <c r="B2" s="63" t="s">
        <v>120</v>
      </c>
      <c r="C2" s="64" t="s">
        <v>122</v>
      </c>
      <c r="D2" s="67" t="s">
        <v>123</v>
      </c>
      <c r="E2" s="68" t="s">
        <v>131</v>
      </c>
      <c r="F2" s="69"/>
      <c r="G2" s="6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>
      <c r="A3" s="70" t="s">
        <v>132</v>
      </c>
      <c r="B3" s="71" t="s">
        <v>53</v>
      </c>
      <c r="C3" s="64" t="s">
        <v>135</v>
      </c>
      <c r="D3" s="67" t="s">
        <v>136</v>
      </c>
      <c r="E3" s="68" t="s">
        <v>137</v>
      </c>
      <c r="F3" s="7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6.5" customHeight="1">
      <c r="A4" s="62" t="s">
        <v>142</v>
      </c>
      <c r="B4" s="71" t="s">
        <v>143</v>
      </c>
      <c r="C4" s="73" t="s">
        <v>144</v>
      </c>
      <c r="D4" s="75" t="s">
        <v>148</v>
      </c>
      <c r="E4" s="68" t="s">
        <v>151</v>
      </c>
      <c r="F4" s="69"/>
      <c r="G4" s="6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6.5" customHeight="1">
      <c r="A5" s="77" t="s">
        <v>152</v>
      </c>
      <c r="B5" s="78"/>
      <c r="C5" s="73" t="s">
        <v>153</v>
      </c>
      <c r="D5" s="67" t="s">
        <v>154</v>
      </c>
      <c r="E5" s="69"/>
      <c r="F5" s="69"/>
      <c r="G5" s="6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>
      <c r="A6" s="79" t="s">
        <v>155</v>
      </c>
      <c r="B6" s="1"/>
      <c r="C6" s="80"/>
      <c r="D6" s="67" t="s">
        <v>157</v>
      </c>
      <c r="E6" s="81"/>
      <c r="F6" s="69"/>
      <c r="G6" s="6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>
      <c r="A7" s="82" t="s">
        <v>160</v>
      </c>
      <c r="B7" s="1"/>
      <c r="C7" s="83"/>
      <c r="D7" s="84"/>
      <c r="E7" s="72"/>
      <c r="F7" s="69"/>
      <c r="G7" s="6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>
      <c r="A8" s="82" t="s">
        <v>164</v>
      </c>
      <c r="B8" s="85" t="s">
        <v>165</v>
      </c>
      <c r="C8" s="87" t="s">
        <v>166</v>
      </c>
      <c r="D8" s="88" t="s">
        <v>167</v>
      </c>
      <c r="E8" s="89" t="s">
        <v>168</v>
      </c>
      <c r="F8" s="89" t="s">
        <v>169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6.5" customHeight="1">
      <c r="A9" s="1"/>
      <c r="B9" s="1" t="s">
        <v>170</v>
      </c>
      <c r="C9" s="1" t="s">
        <v>171</v>
      </c>
      <c r="D9" s="91" t="s">
        <v>172</v>
      </c>
      <c r="E9" s="92" t="s">
        <v>176</v>
      </c>
      <c r="F9" s="1" t="s">
        <v>51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>
      <c r="A10" s="1"/>
      <c r="B10" s="1" t="s">
        <v>177</v>
      </c>
      <c r="C10" s="1" t="s">
        <v>178</v>
      </c>
      <c r="D10" s="93" t="s">
        <v>179</v>
      </c>
      <c r="E10" s="92" t="s">
        <v>180</v>
      </c>
      <c r="F10" s="1" t="s">
        <v>181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>
      <c r="A11" s="1"/>
      <c r="B11" s="1" t="s">
        <v>182</v>
      </c>
      <c r="C11" s="1" t="s">
        <v>183</v>
      </c>
      <c r="D11" s="91" t="s">
        <v>184</v>
      </c>
      <c r="E11" s="92" t="s">
        <v>185</v>
      </c>
      <c r="F11" s="1" t="s">
        <v>55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>
      <c r="A12" s="1"/>
      <c r="B12" s="1" t="s">
        <v>186</v>
      </c>
      <c r="C12" s="1" t="s">
        <v>187</v>
      </c>
      <c r="D12" s="91" t="s">
        <v>189</v>
      </c>
      <c r="E12" s="92" t="s">
        <v>190</v>
      </c>
      <c r="F12" s="1" t="s">
        <v>191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6.5" customHeight="1">
      <c r="A13" s="1"/>
      <c r="B13" s="1" t="s">
        <v>192</v>
      </c>
      <c r="C13" s="1" t="s">
        <v>193</v>
      </c>
      <c r="D13" s="91" t="s">
        <v>194</v>
      </c>
      <c r="E13" s="92" t="s">
        <v>195</v>
      </c>
      <c r="F13" s="1" t="s">
        <v>196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>
      <c r="A14" s="1"/>
      <c r="B14" s="1" t="s">
        <v>197</v>
      </c>
      <c r="C14" s="1" t="s">
        <v>198</v>
      </c>
      <c r="D14" s="91" t="s">
        <v>199</v>
      </c>
      <c r="E14" s="92" t="s">
        <v>24</v>
      </c>
      <c r="F14" s="1" t="s">
        <v>200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>
      <c r="A15" s="1"/>
      <c r="B15" s="1" t="s">
        <v>202</v>
      </c>
      <c r="C15" s="1" t="s">
        <v>203</v>
      </c>
      <c r="D15" s="91" t="s">
        <v>204</v>
      </c>
      <c r="E15" s="92" t="s">
        <v>205</v>
      </c>
      <c r="F15" s="1" t="s">
        <v>206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>
      <c r="A16" s="1"/>
      <c r="B16" s="1"/>
      <c r="C16" s="1" t="s">
        <v>207</v>
      </c>
      <c r="D16" s="94"/>
      <c r="E16" s="92" t="s">
        <v>209</v>
      </c>
      <c r="F16" s="1" t="s">
        <v>210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>
      <c r="A17" s="1"/>
      <c r="B17" s="1"/>
      <c r="C17" s="1" t="s">
        <v>211</v>
      </c>
      <c r="D17" s="1"/>
      <c r="E17" s="92" t="s">
        <v>212</v>
      </c>
      <c r="F17" s="1" t="s">
        <v>213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>
      <c r="A18" s="95" t="s">
        <v>214</v>
      </c>
      <c r="B18" s="1"/>
      <c r="C18" s="1" t="s">
        <v>215</v>
      </c>
      <c r="D18" s="1"/>
      <c r="E18" s="92" t="s">
        <v>216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217</v>
      </c>
      <c r="B19" s="1"/>
      <c r="C19" s="1" t="s">
        <v>218</v>
      </c>
      <c r="D19" s="1"/>
      <c r="E19" s="92" t="s">
        <v>219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 t="s">
        <v>220</v>
      </c>
      <c r="B20" s="1"/>
      <c r="C20" s="1" t="s">
        <v>221</v>
      </c>
      <c r="D20" s="1"/>
      <c r="E20" s="92" t="s">
        <v>222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/>
      <c r="B21" s="1"/>
      <c r="C21" s="1" t="s">
        <v>223</v>
      </c>
      <c r="D21" s="1"/>
      <c r="E21" s="92" t="s">
        <v>224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/>
      <c r="B22" s="1"/>
      <c r="C22" s="1" t="s">
        <v>225</v>
      </c>
      <c r="D22" s="1"/>
      <c r="E22" s="92" t="s">
        <v>226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.5" customHeight="1">
      <c r="A23" s="1"/>
      <c r="B23" s="1"/>
      <c r="C23" s="1" t="s">
        <v>227</v>
      </c>
      <c r="D23" s="1"/>
      <c r="E23" s="92" t="s">
        <v>228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>
      <c r="A24" s="1"/>
      <c r="B24" s="1"/>
      <c r="C24" s="1" t="s">
        <v>229</v>
      </c>
      <c r="D24" s="1"/>
      <c r="E24" s="92" t="s">
        <v>230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>
      <c r="A25" s="1"/>
      <c r="B25" s="1"/>
      <c r="C25" s="1"/>
      <c r="D25" s="1"/>
      <c r="E25" s="92" t="s">
        <v>231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>
      <c r="A26" s="1"/>
      <c r="B26" s="1" t="s">
        <v>232</v>
      </c>
      <c r="C26" s="1">
        <v>2018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6.5" customHeight="1">
      <c r="A27" s="1"/>
      <c r="B27" s="1"/>
      <c r="C27" s="1">
        <v>2019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.5" customHeight="1">
      <c r="A28" s="1"/>
      <c r="B28" s="1"/>
      <c r="C28" s="1">
        <v>2020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6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6.5" customHeight="1">
      <c r="A30" s="1"/>
      <c r="B30" s="1" t="s">
        <v>234</v>
      </c>
      <c r="C30" s="1" t="s">
        <v>235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6.5" customHeight="1">
      <c r="A31" s="1"/>
      <c r="B31" s="1"/>
      <c r="C31" s="1" t="s">
        <v>236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6.5" customHeight="1">
      <c r="A32" s="1"/>
      <c r="B32" s="1"/>
      <c r="C32" s="1" t="s">
        <v>237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>
      <c r="A33" s="1"/>
      <c r="B33" s="1"/>
      <c r="C33" s="1" t="s">
        <v>238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6.5" customHeight="1">
      <c r="A34" s="1"/>
      <c r="B34" s="1"/>
      <c r="C34" s="1" t="s">
        <v>239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6.5" customHeight="1">
      <c r="A35" s="1"/>
      <c r="B35" s="1"/>
      <c r="C35" s="1" t="s">
        <v>240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>
      <c r="A36" s="1"/>
      <c r="B36" s="1"/>
      <c r="C36" s="1" t="s">
        <v>241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6.5" customHeight="1">
      <c r="A37" s="1"/>
      <c r="B37" s="1"/>
      <c r="C37" s="1" t="s">
        <v>242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6.5" customHeight="1">
      <c r="A38" s="1"/>
      <c r="B38" s="1"/>
      <c r="C38" s="1" t="s">
        <v>243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6.5" customHeight="1">
      <c r="A39" s="1"/>
      <c r="B39" s="1"/>
      <c r="C39" s="1" t="s">
        <v>244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6.5" customHeight="1">
      <c r="A40" s="1"/>
      <c r="B40" s="1"/>
      <c r="C40" s="1" t="s">
        <v>245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6.5" customHeight="1">
      <c r="A41" s="1"/>
      <c r="B41" s="1"/>
      <c r="C41" s="1" t="s">
        <v>246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6.5" customHeight="1">
      <c r="A42" s="1"/>
      <c r="B42" s="1"/>
      <c r="C42" s="1" t="s">
        <v>247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6.5" customHeight="1">
      <c r="A43" s="1"/>
      <c r="B43" s="1"/>
      <c r="C43" s="1" t="s">
        <v>248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6.5" customHeight="1">
      <c r="A44" s="1"/>
      <c r="B44" s="1"/>
      <c r="C44" s="1" t="s">
        <v>249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6.5" customHeight="1">
      <c r="A45" s="1"/>
      <c r="B45" s="1"/>
      <c r="C45" s="1" t="s">
        <v>138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6.5" customHeight="1">
      <c r="A46" s="1"/>
      <c r="B46" s="1"/>
      <c r="C46" s="1" t="s">
        <v>133</v>
      </c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6.5" customHeight="1">
      <c r="A47" s="1"/>
      <c r="B47" s="1"/>
      <c r="C47" s="1" t="s">
        <v>250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6.5" customHeight="1">
      <c r="A48" s="1"/>
      <c r="B48" s="1"/>
      <c r="C48" s="1" t="s">
        <v>251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6.5" customHeight="1">
      <c r="A49" s="1"/>
      <c r="B49" s="1"/>
      <c r="C49" s="1" t="s">
        <v>252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6.5" customHeight="1">
      <c r="A50" s="1"/>
      <c r="B50" s="1"/>
      <c r="C50" s="1" t="s">
        <v>253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6.5" customHeight="1">
      <c r="A51" s="1"/>
      <c r="B51" s="1"/>
      <c r="C51" s="1" t="s">
        <v>254</v>
      </c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6.5" customHeight="1">
      <c r="A52" s="1"/>
      <c r="B52" s="1"/>
      <c r="C52" s="1" t="s">
        <v>255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6.5" customHeight="1">
      <c r="A53" s="1"/>
      <c r="B53" s="1"/>
      <c r="C53" s="1" t="s">
        <v>256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6.5" customHeight="1">
      <c r="A54" s="1"/>
      <c r="B54" s="1"/>
      <c r="C54" s="1" t="s">
        <v>257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6.5" customHeight="1">
      <c r="A55" s="1"/>
      <c r="B55" s="1"/>
      <c r="C55" s="1" t="s">
        <v>258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6.5" customHeight="1">
      <c r="A56" s="1"/>
      <c r="B56" s="1"/>
      <c r="C56" s="1" t="s">
        <v>259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>
      <c r="A57" s="1"/>
      <c r="B57" s="1"/>
      <c r="C57" s="1" t="s">
        <v>260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/>
      <c r="B58" s="1"/>
      <c r="C58" s="1" t="s">
        <v>261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6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6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6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6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6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6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6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6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6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6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6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6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6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6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6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6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6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6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6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6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6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6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6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6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6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6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6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6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6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6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6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6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6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6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6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6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6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6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6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6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6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6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6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6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6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6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6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6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6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6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6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6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6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6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6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6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6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6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6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6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6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6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6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6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6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6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6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6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6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6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6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6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6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6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6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6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6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6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6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6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6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6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6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6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6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6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6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6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6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6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6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6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6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6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6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6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6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6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6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6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6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6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6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6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6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6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6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6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6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6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6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6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6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6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6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6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6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6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6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6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6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6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6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6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6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6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6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6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6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6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6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6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6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6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6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6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6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6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6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6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6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6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6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6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6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6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6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6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6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6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6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6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6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6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6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6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6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6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6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6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6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6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6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6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6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6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6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6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6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6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6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6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6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6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6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6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6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6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6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6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6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6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6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6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6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6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6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6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6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6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6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6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6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6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6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6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6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/>
    <row r="260" spans="1:26" ht="15.75" customHeight="1"/>
    <row r="261" spans="1:26" ht="15.75" customHeight="1"/>
    <row r="262" spans="1:26" ht="15.75" customHeight="1"/>
    <row r="263" spans="1:26" ht="15.75" customHeight="1"/>
    <row r="264" spans="1:26" ht="15.75" customHeight="1"/>
    <row r="265" spans="1:26" ht="15.75" customHeight="1"/>
    <row r="266" spans="1:26" ht="15.75" customHeight="1"/>
    <row r="267" spans="1:26" ht="15.75" customHeight="1"/>
    <row r="268" spans="1:26" ht="15.75" customHeight="1"/>
    <row r="269" spans="1:26" ht="15.75" customHeight="1"/>
    <row r="270" spans="1:26" ht="15.75" customHeight="1"/>
    <row r="271" spans="1:26" ht="15.75" customHeight="1"/>
    <row r="272" spans="1:26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Identificacion</vt:lpstr>
      <vt:lpstr>Seguimiento</vt:lpstr>
      <vt:lpstr>Analisis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MIGSAL</dc:creator>
  <cp:lastModifiedBy>NATLOP</cp:lastModifiedBy>
  <dcterms:created xsi:type="dcterms:W3CDTF">2019-02-26T19:02:43Z</dcterms:created>
  <dcterms:modified xsi:type="dcterms:W3CDTF">2019-02-28T22:10:46Z</dcterms:modified>
</cp:coreProperties>
</file>