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Vigencia 2018\Indicadores\REFORMULACION 2018\PUBLICADOS 31122018\"/>
    </mc:Choice>
  </mc:AlternateContent>
  <bookViews>
    <workbookView xWindow="0" yWindow="0" windowWidth="24000" windowHeight="9645"/>
  </bookViews>
  <sheets>
    <sheet name="Identificación" sheetId="1" r:id="rId1"/>
    <sheet name="Seguimiento" sheetId="2" r:id="rId2"/>
    <sheet name="Análisis" sheetId="3" r:id="rId3"/>
    <sheet name="Listas" sheetId="4" state="hidden" r:id="rId4"/>
  </sheet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22" i="3" l="1"/>
  <c r="N12" i="3"/>
  <c r="B22" i="2" l="1"/>
  <c r="B17" i="2"/>
  <c r="K3" i="3" l="1"/>
  <c r="I14" i="3" l="1"/>
  <c r="J14" i="3"/>
  <c r="K14" i="3"/>
  <c r="L14" i="3"/>
  <c r="M14" i="3"/>
  <c r="N14" i="3"/>
  <c r="N16" i="3" l="1"/>
  <c r="M16" i="3"/>
  <c r="L16" i="3"/>
  <c r="K16" i="3"/>
  <c r="J16" i="3"/>
  <c r="I16" i="3"/>
  <c r="A11" i="3" l="1"/>
  <c r="B21" i="3" s="1"/>
  <c r="A22" i="3"/>
  <c r="C16" i="3"/>
  <c r="D15" i="3"/>
  <c r="E15" i="3"/>
  <c r="F15" i="3"/>
  <c r="G15" i="3"/>
  <c r="H15" i="3"/>
  <c r="I15" i="3"/>
  <c r="J15" i="3"/>
  <c r="K15" i="3"/>
  <c r="L15" i="3"/>
  <c r="M15" i="3"/>
  <c r="N15" i="3"/>
  <c r="D16" i="3"/>
  <c r="H16" i="3"/>
  <c r="G16" i="3"/>
  <c r="F16" i="3"/>
  <c r="E16" i="3"/>
  <c r="D14" i="3"/>
  <c r="E14" i="3"/>
  <c r="F14" i="3"/>
  <c r="G14" i="3"/>
  <c r="H14" i="3"/>
  <c r="C14" i="3"/>
  <c r="D13" i="3"/>
  <c r="E13" i="3"/>
  <c r="F13" i="3"/>
  <c r="G13" i="3"/>
  <c r="H13" i="3"/>
  <c r="C13" i="3"/>
  <c r="D12" i="3"/>
  <c r="E12" i="3"/>
  <c r="F12" i="3"/>
  <c r="G12" i="3"/>
  <c r="H12" i="3"/>
  <c r="C12" i="3"/>
  <c r="E6" i="2"/>
  <c r="B18" i="2"/>
  <c r="B23" i="2"/>
  <c r="I12" i="3"/>
  <c r="J12" i="3"/>
  <c r="K12" i="3"/>
  <c r="L12" i="3"/>
  <c r="M12" i="3"/>
  <c r="D11" i="3"/>
  <c r="E11" i="3"/>
  <c r="F11" i="3"/>
  <c r="G11" i="3"/>
  <c r="H11" i="3"/>
  <c r="I11" i="3"/>
  <c r="J11" i="3"/>
  <c r="K11" i="3"/>
  <c r="L11" i="3"/>
  <c r="M11" i="3"/>
  <c r="N11" i="3"/>
  <c r="C11" i="3"/>
  <c r="H21" i="3" s="1"/>
  <c r="B20" i="2"/>
  <c r="A26" i="3"/>
  <c r="A35" i="3"/>
  <c r="A25" i="3"/>
  <c r="A34" i="3" s="1"/>
  <c r="A24" i="3"/>
  <c r="A33" i="3" s="1"/>
  <c r="A23" i="3"/>
  <c r="A32" i="3" s="1"/>
  <c r="A31" i="3"/>
  <c r="A21" i="3"/>
  <c r="A30" i="3" s="1"/>
  <c r="A16" i="3"/>
  <c r="B26" i="3" s="1"/>
  <c r="C15" i="3"/>
  <c r="H25" i="3" s="1"/>
  <c r="A15" i="3"/>
  <c r="B25" i="3" s="1"/>
  <c r="K24" i="3"/>
  <c r="A14" i="3"/>
  <c r="B24" i="3" s="1"/>
  <c r="N13" i="3"/>
  <c r="M13" i="3"/>
  <c r="L13" i="3"/>
  <c r="A13" i="3"/>
  <c r="B23" i="3" s="1"/>
  <c r="A12" i="3"/>
  <c r="B22" i="3" s="1"/>
  <c r="D6" i="3"/>
  <c r="K4" i="3"/>
  <c r="K2" i="3"/>
  <c r="K1" i="3"/>
  <c r="B25" i="2"/>
  <c r="C24" i="2"/>
  <c r="B24" i="2"/>
  <c r="A24" i="2"/>
  <c r="C23" i="2"/>
  <c r="C22" i="2"/>
  <c r="A22" i="2"/>
  <c r="C21" i="2"/>
  <c r="B21" i="2"/>
  <c r="A20" i="2"/>
  <c r="B19" i="2"/>
  <c r="C18" i="2"/>
  <c r="A18" i="2"/>
  <c r="C17" i="2"/>
  <c r="C16" i="2"/>
  <c r="B16" i="2"/>
  <c r="A16" i="2"/>
  <c r="C15" i="2"/>
  <c r="B15" i="2"/>
  <c r="C14" i="2"/>
  <c r="B14" i="2"/>
  <c r="C13" i="2"/>
  <c r="B13" i="2"/>
  <c r="A13" i="2"/>
  <c r="L4" i="2"/>
  <c r="L3" i="2"/>
  <c r="L2" i="2"/>
  <c r="L1" i="2"/>
  <c r="I23" i="3"/>
  <c r="K21" i="3" l="1"/>
  <c r="H23" i="3"/>
  <c r="J24" i="3"/>
  <c r="H26" i="3"/>
  <c r="J25" i="3"/>
  <c r="K26" i="3"/>
  <c r="J26" i="3"/>
  <c r="K23" i="3"/>
  <c r="J21" i="3"/>
  <c r="I21" i="3"/>
  <c r="J22" i="3"/>
  <c r="J23" i="3"/>
  <c r="I22" i="3"/>
  <c r="H22" i="3"/>
  <c r="I24" i="3"/>
  <c r="H24" i="3"/>
  <c r="I26" i="3"/>
  <c r="K25" i="3"/>
  <c r="I25" i="3"/>
</calcChain>
</file>

<file path=xl/sharedStrings.xml><?xml version="1.0" encoding="utf-8"?>
<sst xmlns="http://schemas.openxmlformats.org/spreadsheetml/2006/main" count="312" uniqueCount="257">
  <si>
    <t>DIRECCIONAMIENTO ESTRATÉGICO INSTITUCIONAL</t>
  </si>
  <si>
    <t>Código:4ES-GTIC-IND-01</t>
  </si>
  <si>
    <t>Versión: 1</t>
  </si>
  <si>
    <t>HOJA DE VIDA DEL INDICADOR</t>
  </si>
  <si>
    <t>Fecha: 30/05/2018</t>
  </si>
  <si>
    <t>Página: 1</t>
  </si>
  <si>
    <t>IDENTIFICACIÓN</t>
  </si>
  <si>
    <t>NOMBRE DEL INDICADOR</t>
  </si>
  <si>
    <t>CÓDIGO</t>
  </si>
  <si>
    <t>4ES-GTIC-IND-01</t>
  </si>
  <si>
    <t>OBJETIVO DEL INDICADOR</t>
  </si>
  <si>
    <t>RESPONSABLE DE DILIGENCIAMIENTO</t>
  </si>
  <si>
    <t xml:space="preserve">Monitorear la operación de los componentes asociados al proceso de Gestión de Tecnología </t>
  </si>
  <si>
    <t>RESPONSABLE DEL ANÁLISIS</t>
  </si>
  <si>
    <t>PROCESO AL QUE APORTA</t>
  </si>
  <si>
    <t>ES - Gestión de Tecnologías de la Información y las Comunicaciones</t>
  </si>
  <si>
    <t>PERIODO REPORTADO</t>
  </si>
  <si>
    <t>FECHA DE REPORTE</t>
  </si>
  <si>
    <t>OBJETIVO ESTRATÉGICO AL QUE APORTA</t>
  </si>
  <si>
    <t>4.    Fortalecer las estrategias de comunicación, difusión y divulgación de la oferta institucional y de otros agentes del campo artístico, a través de medios masivos, alternativos y comunitarios, para alcanzar y fidelizar los grupos de interés de la entidad.</t>
  </si>
  <si>
    <t>RESULTADOS</t>
  </si>
  <si>
    <t>FUENTE DE INFORMACIÓN</t>
  </si>
  <si>
    <t>PROYECTO AL QUE APORTA</t>
  </si>
  <si>
    <t>998 - Fortalecimiento de la gestión institucional, comunicaciones  y servicio al ciudadano</t>
  </si>
  <si>
    <t>SEGUIMIENTO</t>
  </si>
  <si>
    <t>PERIODICIDAD DE REPORTE</t>
  </si>
  <si>
    <t>Trimestral</t>
  </si>
  <si>
    <t>INDICADOR</t>
  </si>
  <si>
    <t>COMPONENTE</t>
  </si>
  <si>
    <t>LíNEA BASE</t>
  </si>
  <si>
    <t>Ene.</t>
  </si>
  <si>
    <t>VARIABLES</t>
  </si>
  <si>
    <t>feb.</t>
  </si>
  <si>
    <t>mar.</t>
  </si>
  <si>
    <t>abr.</t>
  </si>
  <si>
    <t>may.</t>
  </si>
  <si>
    <t>jun.</t>
  </si>
  <si>
    <t>jul.</t>
  </si>
  <si>
    <t>ago.</t>
  </si>
  <si>
    <t>sept.</t>
  </si>
  <si>
    <t>oct.</t>
  </si>
  <si>
    <t>nov.</t>
  </si>
  <si>
    <t>dic.</t>
  </si>
  <si>
    <t>DESCRIPCIÓN</t>
  </si>
  <si>
    <t>EJE</t>
  </si>
  <si>
    <t>UNIDAD DE MEDIDA DE VARIABLES</t>
  </si>
  <si>
    <t>FÓRMULA</t>
  </si>
  <si>
    <t>UNIDAD DE MEDIDA RESULTADO</t>
  </si>
  <si>
    <t xml:space="preserve">1. SOPORTE </t>
  </si>
  <si>
    <t>1.1 Oportunidad</t>
  </si>
  <si>
    <t>a</t>
  </si>
  <si>
    <t>Horas</t>
  </si>
  <si>
    <t>a*(b/c)/a</t>
  </si>
  <si>
    <t>número</t>
  </si>
  <si>
    <t>b</t>
  </si>
  <si>
    <t>c</t>
  </si>
  <si>
    <t>Suma total de requerimientos recibidos en el mes.</t>
  </si>
  <si>
    <t>Número</t>
  </si>
  <si>
    <t>Percepción de los usuarios o solicitantes frente a la resolución de diferentes solicitudes o requerimeintos al proceso de Gestión de TIC</t>
  </si>
  <si>
    <t>% evaluaciones de percepción en el nivel deficiente</t>
  </si>
  <si>
    <t>a/b*100</t>
  </si>
  <si>
    <t>%</t>
  </si>
  <si>
    <t>2. DISPONIBILIDAD DE INFRAESTRUCTURA Y CONECTIVIDAD</t>
  </si>
  <si>
    <t>2.1 Infraestructura</t>
  </si>
  <si>
    <t xml:space="preserve">Capacidad para mantener en servicio la infraestructura TIC 24 horas del día </t>
  </si>
  <si>
    <t>%  de horas con disponibilidad infraestructura de TI en la entidad</t>
  </si>
  <si>
    <t>a/720*100</t>
  </si>
  <si>
    <t>2.2 Conectividad</t>
  </si>
  <si>
    <t>% disponibilidad conexión a internet</t>
  </si>
  <si>
    <t>Total de horas en el mes con cobertura 24 horas 30 dias (720)</t>
  </si>
  <si>
    <t>3. SISTEMAS DE INFORMACIÓN</t>
  </si>
  <si>
    <t>3.1 Desarrollo de Aplicativos</t>
  </si>
  <si>
    <t xml:space="preserve">4. GOBIERNO DIGITAL </t>
  </si>
  <si>
    <t>4.1 Nivel de implementación de Gobierno Digital</t>
  </si>
  <si>
    <t>Unidades de médida</t>
  </si>
  <si>
    <t>Periodicidad</t>
  </si>
  <si>
    <t>DEFINICIONES CONCEPTUALES</t>
  </si>
  <si>
    <t xml:space="preserve">Tipo de Acción </t>
  </si>
  <si>
    <t>Tipo de indicador</t>
  </si>
  <si>
    <t>Tipo de medición</t>
  </si>
  <si>
    <t>Asistencias</t>
  </si>
  <si>
    <t>Mesual</t>
  </si>
  <si>
    <t>Acción Correctiva</t>
  </si>
  <si>
    <t>Insumos</t>
  </si>
  <si>
    <t>LECTURA E INTERPRETACIÓN DE RESULTADOS</t>
  </si>
  <si>
    <t>Economía</t>
  </si>
  <si>
    <t>RANGOS DE DESEMPEÑO</t>
  </si>
  <si>
    <t>Actividades de formación</t>
  </si>
  <si>
    <t>DESEMPEÑO</t>
  </si>
  <si>
    <t>Acción Preventiva</t>
  </si>
  <si>
    <t>Procesos</t>
  </si>
  <si>
    <t>Eficiencia</t>
  </si>
  <si>
    <t>ACCIÓN DE MEJORAMIENTO</t>
  </si>
  <si>
    <t>Seguidores</t>
  </si>
  <si>
    <t>Semestral</t>
  </si>
  <si>
    <t>Oportunidad de Mejora</t>
  </si>
  <si>
    <t>COMPONENTES</t>
  </si>
  <si>
    <t>Productos</t>
  </si>
  <si>
    <t>Eficacia</t>
  </si>
  <si>
    <t>Hora</t>
  </si>
  <si>
    <t>No requiere acción</t>
  </si>
  <si>
    <t>Resultados</t>
  </si>
  <si>
    <t>Fase desarrollo de software</t>
  </si>
  <si>
    <t xml:space="preserve">Sobresaliente </t>
  </si>
  <si>
    <t>Impactos</t>
  </si>
  <si>
    <t>Satisfactorio</t>
  </si>
  <si>
    <t xml:space="preserve">Indice de satisfacción </t>
  </si>
  <si>
    <t>Insuficiente</t>
  </si>
  <si>
    <t>TRIMESTRE I</t>
  </si>
  <si>
    <t>TRIMESTRE II</t>
  </si>
  <si>
    <t>TRIMESTRE III</t>
  </si>
  <si>
    <t>TRIMESTRE IV</t>
  </si>
  <si>
    <t>¿Requiere?</t>
  </si>
  <si>
    <t>Porcentaje</t>
  </si>
  <si>
    <t>Dimensiones</t>
  </si>
  <si>
    <t xml:space="preserve">TIPO </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</si>
  <si>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</si>
  <si>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</si>
  <si>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</si>
  <si>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</si>
  <si>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</si>
  <si>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</si>
  <si>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</si>
  <si>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</si>
  <si>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</si>
  <si>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</si>
  <si>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</si>
  <si>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</si>
  <si>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</si>
  <si>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</si>
  <si>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</si>
  <si>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</si>
  <si>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</si>
  <si>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</si>
  <si>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</si>
  <si>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</si>
  <si>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</si>
  <si>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</si>
  <si>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</si>
  <si>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</si>
  <si>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</si>
  <si>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</si>
  <si>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</si>
  <si>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</si>
  <si>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</si>
  <si>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</si>
  <si>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</si>
  <si>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</si>
  <si>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</si>
  <si>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</si>
  <si>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</si>
  <si>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</si>
  <si>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</si>
  <si>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</si>
  <si>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</si>
  <si>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</si>
  <si>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</si>
  <si>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</si>
  <si>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</si>
  <si>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</si>
  <si>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</si>
  <si>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</si>
  <si>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</si>
  <si>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</si>
  <si>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</si>
  <si>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</si>
  <si>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</si>
  <si>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</si>
  <si>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</si>
  <si>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</si>
  <si>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&gt;98%</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</si>
  <si>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</si>
  <si>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</si>
  <si>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</si>
  <si>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</si>
  <si>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</si>
  <si>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</si>
  <si>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95 y 97%</t>
  </si>
  <si>
    <t>&lt;94</t>
  </si>
  <si>
    <t>EM - Gestión Integral para la mejora continua</t>
  </si>
  <si>
    <t>VIGENCIA</t>
  </si>
  <si>
    <t>DEPENDENCIA</t>
  </si>
  <si>
    <t>Dirección General</t>
  </si>
  <si>
    <t>Oficina Asesora de Planeación</t>
  </si>
  <si>
    <t>Oficina Asesora Jurídica</t>
  </si>
  <si>
    <t>&gt;97%</t>
  </si>
  <si>
    <t>94 y 96%</t>
  </si>
  <si>
    <t>&lt;93</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</si>
  <si>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</si>
  <si>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</si>
  <si>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</si>
  <si>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</si>
  <si>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</si>
  <si>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</si>
  <si>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</si>
  <si>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</si>
  <si>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</si>
  <si>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</si>
  <si>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</si>
  <si>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</si>
  <si>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</si>
  <si>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</si>
  <si>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</si>
  <si>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</si>
  <si>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</si>
  <si>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</si>
  <si>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</si>
  <si>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</si>
  <si>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</si>
  <si>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</si>
  <si>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</si>
  <si>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</si>
  <si>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</si>
  <si>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</si>
  <si>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EXPLICACIÓN</t>
  </si>
  <si>
    <t>&gt;50%</t>
  </si>
  <si>
    <t>(a+b)/2</t>
  </si>
  <si>
    <t xml:space="preserve">Media en la Implementación de Gobierno digital </t>
  </si>
  <si>
    <t>Total de puntaje alcanzado en la evaluación e implementación del componente de Gestión de TI evaluación (MIPG)</t>
  </si>
  <si>
    <t xml:space="preserve">Media de horas permitidas por categorias (11) de Acuerdo de Niveles de Servicio 110 horas </t>
  </si>
  <si>
    <t>Suma total de horas, en el mes que toma dar respuesta a las solicitudes de soporte.</t>
  </si>
  <si>
    <t>Disponibilidad de la conexión a internet en la sede principal, los escenarios a cargo de la entidad y las sedes del proyecto CREA</t>
  </si>
  <si>
    <t>Cantidad de evaluaciones en rango satisfactorio</t>
  </si>
  <si>
    <t xml:space="preserve">Número total de peticiones de desarrollo de aplicativos realizadas por los proyectos o unidades de gestión </t>
  </si>
  <si>
    <t>Total de puntaje alcanzados en la implementación de los requerimientos la evaluación de MIGP alineado con NTC ISO 27001</t>
  </si>
  <si>
    <t>1.3 Satisfacción</t>
  </si>
  <si>
    <t>Total de horas en el mes  con disponibilidad en los servicios de conectividad a internet en la sede principal, los escenarios a cargos de la entidad y las sedes CREA</t>
  </si>
  <si>
    <t xml:space="preserve">Suma de horas en el mes que se garantizó la  disponibilidad en los servicios internos de infraestructura tecnologica </t>
  </si>
  <si>
    <t>Garantizando 24 horas de conectividad 30 días al mes (720)</t>
  </si>
  <si>
    <t>&lt;50</t>
  </si>
  <si>
    <t>25 y  50%</t>
  </si>
  <si>
    <t xml:space="preserve">Desempeño de Gestión de Tecnologia </t>
  </si>
  <si>
    <t>50 y 60</t>
  </si>
  <si>
    <t>&gt; 60</t>
  </si>
  <si>
    <t>Mide el comportamiento de la gestión del las competencias del proceso en la implementación de Gobierno y Seguridad Digital (NTC ISO 27001)</t>
  </si>
  <si>
    <r>
      <t xml:space="preserve">Gobierno Digital / Componente estratégico
Gobierno Digital / Componente Técnico
</t>
    </r>
    <r>
      <rPr>
        <b/>
        <sz val="11"/>
        <color rgb="FF000000"/>
        <rFont val="Arial Narrow"/>
        <family val="2"/>
      </rPr>
      <t xml:space="preserve">Solicitudes de desarrollo: </t>
    </r>
    <r>
      <rPr>
        <sz val="11"/>
        <color rgb="FF000000"/>
        <rFont val="Arial Narrow"/>
        <family val="2"/>
      </rPr>
      <t xml:space="preserve">Se entiende por requerimientos, acompañamiento, asesoria a procesos, proyectos o unidades de gestión para desarrollar soluciones tecnológicas mediante la programación en casa o través de un tercero de módulos, y/o aplicativos. </t>
    </r>
  </si>
  <si>
    <t xml:space="preserve">Avance en la producción de aplicativos o Software solicitado por las unidades de gestión o proyectos de la entidad. </t>
  </si>
  <si>
    <t xml:space="preserve">Porcentaje de solicitudes de aplicativos en etapa de desarrollo. </t>
  </si>
  <si>
    <t xml:space="preserve">Tiempo de resolución  en días calendario de requerimientos comparados con el Acuerdo de Nivel de Servcio definido por el proceso. </t>
  </si>
  <si>
    <t>&lt; 15 Horas</t>
  </si>
  <si>
    <t xml:space="preserve">A continuación describa los factores que incidierón para cada trimestre en el dato registrado. </t>
  </si>
  <si>
    <t>&lt;25</t>
  </si>
  <si>
    <t xml:space="preserve">No se presentó inconvenientes con la disponibilidad de conexión a internet. </t>
  </si>
  <si>
    <t>Mayra Alejandra Soto , Luis Albeiro Cortes</t>
  </si>
  <si>
    <t xml:space="preserve">Tasa de horas respuesta en horas para los requerimientos de TI o solicitudes de servicio </t>
  </si>
  <si>
    <t>Entre 15 y  32 horas  X requerimiento</t>
  </si>
  <si>
    <t xml:space="preserve">&gt; 32 Horas </t>
  </si>
  <si>
    <t xml:space="preserve">El 52,71 horas promedio de respuesta en el primer trimestre, corresponde a un baja disponibilidad de personal técnico durante el mes de enero. Por su parte el segundo trimestre se evidencia una mejora en los tiempos de solución de las solicitudes registradas por los usuarios debido a que se cuenta con todo el personal de soporte técnico contemplado para el servicio. Finalmente el 27,9% para el tercer trimestre obedece a un aumento en la cantidad de requerimientos principalmente de consumibles y garantias de nuevos equipos. El IV Trimestre de 2018 presenta una oportunidad de 30, 9 horas con una varición negativa de 4 puntos, asociados a un incremento en la demanda de solicitudes, en especial las de vinculadas al cierre y backup de información por terminación de contratos. </t>
  </si>
  <si>
    <t xml:space="preserve">Cantidad total de evaluaciones de satisfacción respondidas en el mes. </t>
  </si>
  <si>
    <t xml:space="preserve">Número de solicitudes en etapa de desarrollo o poroducción </t>
  </si>
  <si>
    <t xml:space="preserve">Para el I Trimestre se contaba con dos aplicativos en etapa de desarrollo, (Generación de Paz y salvos y Control de Inventarios de almacen). Para el segundo  Trimestre continuaron en etapa de desarrollo los dos aplciativos enunciados anterioemente y se suma el aplicativo de convocatorias en etapa de desarrollo. Para el IV trimestre de 2019 el desarrollo de aplicativos recibió una nueva solicitud de integración de Sistemas de Información, por lo tanto el porcentaje de desarrollo baja a 75,5 </t>
  </si>
  <si>
    <t xml:space="preserve">52,25% corresponde a la implementación de nuevos componentes entre los cuales se destaca: servicios y catalogos de ti según componente TI : ; Por su parte respecto de seguridad digital se elaboro el Plan de tratamiento de riesgo alineado con MIPG, avanza en el Plan de Cpacitación a través de Google App y seguridad, siendo estos los factores que inciden en el incremento apra tercer trimestre.  El 61,9 de gobierno digital se asocia a la documentación de los sistemas de información, y las capacitaciones del manejo de herramientas de Gsuite se contribuye en la gestión de capacidades de TI. Respecto a seguridad se implementaron acciones correctivas para la gestión de incidentes de seguridad de la información. </t>
  </si>
  <si>
    <t>&gt;70%</t>
  </si>
  <si>
    <t>&lt;86%</t>
  </si>
  <si>
    <t>Entre 71 y 85%</t>
  </si>
  <si>
    <t xml:space="preserve">Se realiza un ajuste en las variables para el calculo del indicador. Tomando como denóminador la cantdiad de encuestas de satisfacción respondidas, manteniendo el númerador con la cantidad de evaluaciones con en el nivel igual o superior a tres (3). Por lo tanto se raliza un ajuste en la percepción de satisfacción. El año 2018 los niveles de satisfacción se ubicarón por encima del 97%. Una oportunidad de mejora se asocia con los niveles bajos de respuesta en las evaluaciones de satisfacción. </t>
  </si>
  <si>
    <t xml:space="preserve">No se presentó inconvenientes con la disponibilidad de la infraestructura 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</si>
</sst>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
  </numFmts>
  <fonts count="10" x14ac:knownFonts="1">
    <font>
      <sz val="11"/>
      <color rgb="FF000000"/>
      <name val="Calibri"/>
    </font>
    <font>
      <sz val="11"/>
      <color rgb="FF000000"/>
      <name val="Arial Narrow"/>
      <family val="2"/>
    </font>
    <font>
      <sz val="11"/>
      <name val="Calibri"/>
      <family val="2"/>
    </font>
    <font>
      <b/>
      <sz val="11"/>
      <color rgb="FF000000"/>
      <name val="Arial Narrow"/>
      <family val="2"/>
    </font>
    <font>
      <b/>
      <sz val="11"/>
      <name val="Arial Narrow"/>
      <family val="2"/>
    </font>
    <font>
      <sz val="11"/>
      <color rgb="FFFF0000"/>
      <name val="Arial Narrow"/>
      <family val="2"/>
    </font>
    <font>
      <sz val="11"/>
      <name val="Arial Narrow"/>
      <family val="2"/>
    </font>
    <font>
      <b/>
      <sz val="14"/>
      <color rgb="FF000000"/>
      <name val="Arial Narrow"/>
      <family val="2"/>
    </font>
    <font>
      <sz val="7"/>
      <color rgb="FF000000"/>
      <name val="Arial Narrow"/>
      <family val="2"/>
    </font>
    <font>
      <sz val="7"/>
      <name val="Arial Narrow"/>
      <family val="2"/>
    </font>
  </fonts>
  <fills count="24">
    <fill>
      <patternFill patternType="none"/>
    </fill>
    <fill>
      <patternFill patternType="gray125"/>
    </fill>
    <fill>
      <patternFill patternType="solid">
        <fgColor rgb="FF6D9EEB"/>
        <bgColor rgb="FF6D9EEB"/>
      </patternFill>
    </fill>
    <fill>
      <patternFill patternType="solid">
        <fgColor rgb="FFA4C2F4"/>
        <bgColor rgb="FFA4C2F4"/>
      </patternFill>
    </fill>
    <fill>
      <patternFill patternType="solid">
        <fgColor rgb="FFFFFFFF"/>
        <bgColor rgb="FFFFFFFF"/>
      </patternFill>
    </fill>
    <fill>
      <patternFill patternType="solid">
        <fgColor rgb="FFF6B26B"/>
        <bgColor rgb="FFF6B26B"/>
      </patternFill>
    </fill>
    <fill>
      <patternFill patternType="solid">
        <fgColor rgb="FF8E7CC3"/>
        <bgColor rgb="FF8E7CC3"/>
      </patternFill>
    </fill>
    <fill>
      <patternFill patternType="solid">
        <fgColor rgb="FFD9D2E9"/>
        <bgColor rgb="FFD9D2E9"/>
      </patternFill>
    </fill>
    <fill>
      <patternFill patternType="solid">
        <fgColor rgb="FFFCE5CD"/>
        <bgColor rgb="FFFCE5CD"/>
      </patternFill>
    </fill>
    <fill>
      <patternFill patternType="solid">
        <fgColor rgb="FFC9DAF8"/>
        <bgColor rgb="FFC9DAF8"/>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BFBFE"/>
        <bgColor rgb="FFFBFBFE"/>
      </patternFill>
    </fill>
    <fill>
      <patternFill patternType="solid">
        <fgColor theme="0"/>
        <bgColor rgb="FFCFE2F3"/>
      </patternFill>
    </fill>
    <fill>
      <patternFill patternType="solid">
        <fgColor theme="0"/>
        <bgColor indexed="64"/>
      </patternFill>
    </fill>
    <fill>
      <patternFill patternType="solid">
        <fgColor theme="4" tint="0.39997558519241921"/>
        <bgColor rgb="FFF6B26B"/>
      </patternFill>
    </fill>
    <fill>
      <patternFill patternType="solid">
        <fgColor theme="4" tint="0.39997558519241921"/>
        <bgColor indexed="64"/>
      </patternFill>
    </fill>
    <fill>
      <patternFill patternType="solid">
        <fgColor rgb="FFFFFF00"/>
        <bgColor indexed="64"/>
      </patternFill>
    </fill>
    <fill>
      <patternFill patternType="solid">
        <fgColor theme="0"/>
        <bgColor rgb="FFFFFFFF"/>
      </patternFill>
    </fill>
    <fill>
      <patternFill patternType="solid">
        <fgColor rgb="FF00B050"/>
        <bgColor indexed="64"/>
      </patternFill>
    </fill>
    <fill>
      <patternFill patternType="solid">
        <fgColor rgb="FFFFFF00"/>
        <bgColor rgb="FFFFFFFF"/>
      </patternFill>
    </fill>
    <fill>
      <patternFill patternType="solid">
        <fgColor rgb="FF00B050"/>
        <bgColor rgb="FFFFFFFF"/>
      </patternFill>
    </fill>
  </fills>
  <borders count="38">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03">
    <xf numFmtId="0" fontId="0" fillId="0" borderId="0" xfId="0" applyFont="1" applyAlignment="1"/>
    <xf numFmtId="0" fontId="3" fillId="5" borderId="9"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7" borderId="12" xfId="0" applyFont="1" applyFill="1" applyBorder="1" applyAlignment="1">
      <alignment horizontal="center" vertical="center" wrapText="1"/>
    </xf>
    <xf numFmtId="2" fontId="1" fillId="0" borderId="14" xfId="0" applyNumberFormat="1" applyFont="1" applyBorder="1" applyAlignment="1">
      <alignment horizontal="center" vertical="center"/>
    </xf>
    <xf numFmtId="0" fontId="4" fillId="3" borderId="14" xfId="0" applyFont="1" applyFill="1" applyBorder="1" applyAlignment="1">
      <alignment horizontal="center" vertical="center" wrapText="1"/>
    </xf>
    <xf numFmtId="0" fontId="6" fillId="0" borderId="14" xfId="0" applyFont="1" applyBorder="1" applyAlignment="1">
      <alignment horizontal="left" vertical="center" wrapText="1"/>
    </xf>
    <xf numFmtId="0" fontId="6" fillId="0" borderId="14" xfId="0" applyFont="1" applyBorder="1" applyAlignment="1">
      <alignment horizontal="center" vertical="center"/>
    </xf>
    <xf numFmtId="0" fontId="1" fillId="0" borderId="14" xfId="0" applyFont="1" applyBorder="1" applyAlignment="1">
      <alignment horizontal="center" vertical="center"/>
    </xf>
    <xf numFmtId="0" fontId="6" fillId="0" borderId="1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6" fillId="0" borderId="0" xfId="0" applyFont="1" applyAlignment="1">
      <alignment horizontal="center" vertical="center"/>
    </xf>
    <xf numFmtId="0" fontId="7" fillId="0" borderId="16" xfId="0" applyFont="1" applyBorder="1" applyAlignment="1">
      <alignment horizontal="center" vertical="center"/>
    </xf>
    <xf numFmtId="0" fontId="7" fillId="0" borderId="0" xfId="0" applyFont="1" applyAlignment="1">
      <alignment horizontal="center" vertical="center"/>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1" fillId="0" borderId="19" xfId="0" applyFont="1" applyBorder="1"/>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4" borderId="22" xfId="0" applyFont="1" applyFill="1" applyBorder="1" applyAlignment="1">
      <alignment vertical="center" wrapText="1"/>
    </xf>
    <xf numFmtId="0" fontId="6" fillId="0" borderId="0" xfId="0" applyFont="1" applyAlignment="1">
      <alignment vertical="center"/>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3"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3"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3" fillId="5" borderId="12" xfId="0" applyFont="1" applyFill="1" applyBorder="1" applyAlignment="1">
      <alignment horizontal="center"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3" fillId="4" borderId="31" xfId="0" applyFont="1" applyFill="1" applyBorder="1" applyAlignment="1">
      <alignment vertical="center" wrapText="1"/>
    </xf>
    <xf numFmtId="0" fontId="3" fillId="4" borderId="24" xfId="0" applyFont="1" applyFill="1" applyBorder="1" applyAlignment="1">
      <alignment vertical="center" wrapText="1"/>
    </xf>
    <xf numFmtId="2" fontId="1" fillId="12" borderId="11" xfId="0" applyNumberFormat="1" applyFont="1" applyFill="1" applyBorder="1" applyAlignment="1">
      <alignment horizontal="center" vertical="center"/>
    </xf>
    <xf numFmtId="0" fontId="1" fillId="0" borderId="0" xfId="0" applyFont="1" applyAlignment="1">
      <alignment horizontal="center" vertical="center"/>
    </xf>
    <xf numFmtId="2" fontId="1" fillId="13" borderId="11" xfId="0" applyNumberFormat="1" applyFont="1" applyFill="1" applyBorder="1" applyAlignment="1">
      <alignment horizontal="center" vertical="center"/>
    </xf>
    <xf numFmtId="0" fontId="3" fillId="4" borderId="32" xfId="0" applyFont="1" applyFill="1" applyBorder="1" applyAlignment="1">
      <alignment vertical="center" wrapText="1"/>
    </xf>
    <xf numFmtId="2" fontId="1" fillId="8" borderId="11" xfId="0" applyNumberFormat="1" applyFont="1" applyFill="1" applyBorder="1" applyAlignment="1">
      <alignment horizontal="center" vertical="center" wrapText="1"/>
    </xf>
    <xf numFmtId="0" fontId="3" fillId="4" borderId="27" xfId="0" applyFont="1" applyFill="1" applyBorder="1" applyAlignment="1">
      <alignment vertical="center" wrapText="1"/>
    </xf>
    <xf numFmtId="0" fontId="6" fillId="8" borderId="11" xfId="0" applyFont="1" applyFill="1" applyBorder="1" applyAlignment="1">
      <alignment horizontal="center" vertical="center"/>
    </xf>
    <xf numFmtId="0" fontId="3" fillId="0" borderId="0" xfId="0" applyFont="1" applyAlignment="1">
      <alignment horizontal="center"/>
    </xf>
    <xf numFmtId="0" fontId="3" fillId="0" borderId="26" xfId="0" applyFont="1" applyBorder="1" applyAlignment="1">
      <alignment horizontal="center"/>
    </xf>
    <xf numFmtId="0" fontId="3" fillId="0" borderId="33" xfId="0" applyFont="1" applyBorder="1"/>
    <xf numFmtId="0" fontId="3" fillId="0" borderId="30" xfId="0" applyFont="1" applyBorder="1"/>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14" xfId="0" applyFont="1" applyBorder="1" applyAlignment="1">
      <alignment horizontal="center" vertical="center"/>
    </xf>
    <xf numFmtId="0" fontId="6" fillId="0" borderId="0" xfId="0" applyFont="1"/>
    <xf numFmtId="0" fontId="6" fillId="0" borderId="0" xfId="0" applyFont="1" applyAlignment="1">
      <alignment horizontal="left" vertical="center"/>
    </xf>
    <xf numFmtId="0" fontId="3" fillId="14" borderId="14" xfId="0" applyFont="1" applyFill="1" applyBorder="1" applyAlignment="1">
      <alignment horizontal="center" vertical="center"/>
    </xf>
    <xf numFmtId="0" fontId="3" fillId="0" borderId="0" xfId="0" applyFont="1" applyAlignment="1">
      <alignment horizontal="left" vertical="center"/>
    </xf>
    <xf numFmtId="0" fontId="3" fillId="0" borderId="0" xfId="0" applyFont="1" applyAlignment="1">
      <alignment wrapText="1"/>
    </xf>
    <xf numFmtId="0" fontId="1" fillId="0" borderId="0" xfId="0" applyFont="1" applyAlignment="1"/>
    <xf numFmtId="0" fontId="1" fillId="4" borderId="14" xfId="0" applyFont="1" applyFill="1" applyBorder="1" applyAlignment="1">
      <alignment horizontal="center" vertical="center"/>
    </xf>
    <xf numFmtId="0" fontId="6" fillId="0" borderId="5" xfId="0" applyFont="1" applyBorder="1" applyAlignment="1">
      <alignment horizontal="left" vertical="center" wrapText="1"/>
    </xf>
    <xf numFmtId="2" fontId="1" fillId="11" borderId="11" xfId="0" applyNumberFormat="1" applyFont="1" applyFill="1" applyBorder="1" applyAlignment="1">
      <alignment horizontal="center" vertical="center" wrapText="1"/>
    </xf>
    <xf numFmtId="164" fontId="6" fillId="0" borderId="12" xfId="0" applyNumberFormat="1" applyFont="1" applyBorder="1" applyAlignment="1">
      <alignment horizontal="left" vertical="center" wrapText="1"/>
    </xf>
    <xf numFmtId="0" fontId="6" fillId="0" borderId="13" xfId="0" applyFont="1" applyBorder="1" applyAlignment="1">
      <alignment horizontal="center" vertical="center" wrapText="1"/>
    </xf>
    <xf numFmtId="0" fontId="6" fillId="0" borderId="34" xfId="0" applyFont="1" applyBorder="1" applyAlignment="1">
      <alignment horizontal="center" vertical="center"/>
    </xf>
    <xf numFmtId="0" fontId="3" fillId="2" borderId="4" xfId="0" applyFont="1" applyFill="1" applyBorder="1" applyAlignment="1">
      <alignment horizontal="center" vertical="center"/>
    </xf>
    <xf numFmtId="0" fontId="6" fillId="0" borderId="3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3" fillId="2" borderId="1" xfId="0" applyFont="1" applyFill="1" applyBorder="1" applyAlignment="1">
      <alignment horizontal="center" vertical="center"/>
    </xf>
    <xf numFmtId="0" fontId="6" fillId="0" borderId="4" xfId="0" applyFont="1" applyBorder="1" applyAlignment="1">
      <alignment horizontal="center" vertical="center" wrapText="1"/>
    </xf>
    <xf numFmtId="0" fontId="4" fillId="9" borderId="13" xfId="0" applyFont="1" applyFill="1" applyBorder="1" applyAlignment="1">
      <alignment horizontal="center" vertical="center" wrapText="1"/>
    </xf>
    <xf numFmtId="0" fontId="6" fillId="0" borderId="0" xfId="0" applyFont="1" applyAlignment="1">
      <alignment horizontal="left" vertical="center" wrapText="1"/>
    </xf>
    <xf numFmtId="0" fontId="1" fillId="0" borderId="4" xfId="0" applyFont="1" applyBorder="1" applyAlignment="1">
      <alignment horizontal="center" vertical="center"/>
    </xf>
    <xf numFmtId="0" fontId="1" fillId="0" borderId="4" xfId="0" applyFont="1" applyBorder="1" applyAlignment="1">
      <alignment horizontal="left" vertical="center"/>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4" borderId="4" xfId="0" applyFont="1" applyFill="1" applyBorder="1" applyAlignment="1">
      <alignment horizontal="left" vertical="center"/>
    </xf>
    <xf numFmtId="0" fontId="6" fillId="0" borderId="14" xfId="0" applyNumberFormat="1" applyFont="1" applyBorder="1" applyAlignment="1">
      <alignment horizontal="left" vertical="center" wrapText="1"/>
    </xf>
    <xf numFmtId="0" fontId="1" fillId="20" borderId="4" xfId="0" applyFont="1" applyFill="1" applyBorder="1" applyAlignment="1">
      <alignment horizontal="left" vertical="center"/>
    </xf>
    <xf numFmtId="0" fontId="1" fillId="16" borderId="4" xfId="0" applyFont="1" applyFill="1" applyBorder="1" applyAlignment="1">
      <alignment horizontal="left" vertical="center"/>
    </xf>
    <xf numFmtId="0" fontId="6" fillId="0" borderId="14" xfId="0" applyFont="1" applyFill="1" applyBorder="1" applyAlignment="1">
      <alignment horizontal="left" vertical="center" wrapText="1"/>
    </xf>
    <xf numFmtId="0" fontId="6" fillId="0" borderId="14" xfId="0" applyFont="1" applyFill="1" applyBorder="1" applyAlignment="1">
      <alignment horizontal="center" vertical="center"/>
    </xf>
    <xf numFmtId="0" fontId="1" fillId="0" borderId="14" xfId="0" applyFont="1" applyFill="1" applyBorder="1" applyAlignment="1">
      <alignment horizontal="center" vertical="center"/>
    </xf>
    <xf numFmtId="2" fontId="1" fillId="0" borderId="14" xfId="0" applyNumberFormat="1" applyFont="1" applyFill="1" applyBorder="1" applyAlignment="1">
      <alignment horizontal="center" vertical="center"/>
    </xf>
    <xf numFmtId="0" fontId="1" fillId="19" borderId="14" xfId="0" applyFont="1" applyFill="1" applyBorder="1" applyAlignment="1">
      <alignment horizontal="center" vertical="center" wrapText="1"/>
    </xf>
    <xf numFmtId="0" fontId="1" fillId="19" borderId="14" xfId="0" applyFont="1" applyFill="1" applyBorder="1" applyAlignment="1">
      <alignment horizontal="center" vertical="center"/>
    </xf>
    <xf numFmtId="0" fontId="1" fillId="22" borderId="14" xfId="0" applyFont="1" applyFill="1" applyBorder="1" applyAlignment="1">
      <alignment horizontal="center" vertical="center"/>
    </xf>
    <xf numFmtId="0" fontId="1" fillId="21" borderId="14" xfId="0" applyFont="1" applyFill="1" applyBorder="1" applyAlignment="1">
      <alignment horizontal="center" vertical="center"/>
    </xf>
    <xf numFmtId="0" fontId="1" fillId="23" borderId="14" xfId="0" applyFont="1" applyFill="1" applyBorder="1" applyAlignment="1">
      <alignment horizontal="center" vertical="center"/>
    </xf>
    <xf numFmtId="0" fontId="6" fillId="0" borderId="4" xfId="0" applyFont="1" applyBorder="1" applyAlignment="1">
      <alignment vertical="center" wrapText="1"/>
    </xf>
    <xf numFmtId="0" fontId="6" fillId="0" borderId="7" xfId="0" applyFont="1" applyBorder="1"/>
    <xf numFmtId="0" fontId="6" fillId="0" borderId="5" xfId="0" applyFont="1" applyBorder="1"/>
    <xf numFmtId="0" fontId="6" fillId="0" borderId="15" xfId="0" applyFont="1" applyFill="1" applyBorder="1" applyAlignment="1">
      <alignment horizontal="center" vertical="center" wrapText="1"/>
    </xf>
    <xf numFmtId="0" fontId="6" fillId="0" borderId="12" xfId="0" applyFont="1" applyFill="1" applyBorder="1"/>
    <xf numFmtId="0" fontId="6" fillId="0" borderId="34" xfId="0" applyFont="1" applyFill="1" applyBorder="1" applyAlignment="1">
      <alignment horizontal="center" vertical="center" wrapText="1"/>
    </xf>
    <xf numFmtId="0" fontId="6" fillId="0" borderId="34" xfId="0" applyFont="1" applyBorder="1" applyAlignment="1">
      <alignment horizontal="center" vertical="center" wrapText="1"/>
    </xf>
    <xf numFmtId="0" fontId="6" fillId="0" borderId="37"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 fillId="0" borderId="4" xfId="0" applyFont="1" applyBorder="1" applyAlignment="1">
      <alignment horizontal="left" vertical="center" wrapText="1"/>
    </xf>
    <xf numFmtId="0" fontId="1" fillId="4"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6" xfId="0" applyFont="1" applyBorder="1"/>
    <xf numFmtId="0" fontId="1" fillId="18" borderId="15" xfId="0" applyFont="1" applyFill="1" applyBorder="1" applyAlignment="1">
      <alignment horizontal="center" vertical="center" wrapText="1"/>
    </xf>
    <xf numFmtId="0" fontId="6" fillId="18" borderId="12" xfId="0" applyFont="1" applyFill="1" applyBorder="1"/>
    <xf numFmtId="0" fontId="6" fillId="18" borderId="15" xfId="0" applyFont="1" applyFill="1" applyBorder="1" applyAlignment="1">
      <alignment horizontal="center" vertical="center" wrapText="1"/>
    </xf>
    <xf numFmtId="0" fontId="6" fillId="18" borderId="12" xfId="0" applyFont="1" applyFill="1" applyBorder="1" applyAlignment="1">
      <alignment horizontal="center"/>
    </xf>
    <xf numFmtId="0" fontId="6" fillId="4" borderId="13" xfId="0" applyFont="1" applyFill="1" applyBorder="1" applyAlignment="1">
      <alignment horizontal="left" vertical="center" wrapText="1"/>
    </xf>
    <xf numFmtId="0" fontId="6" fillId="0" borderId="12" xfId="0" applyFont="1" applyBorder="1"/>
    <xf numFmtId="0" fontId="1" fillId="4" borderId="13"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xf numFmtId="0" fontId="4" fillId="9" borderId="1" xfId="0" applyFont="1" applyFill="1" applyBorder="1" applyAlignment="1">
      <alignment horizontal="center" vertical="center" wrapText="1"/>
    </xf>
    <xf numFmtId="0" fontId="6" fillId="0" borderId="2" xfId="0" applyFont="1" applyBorder="1"/>
    <xf numFmtId="0" fontId="6" fillId="0" borderId="13" xfId="0" applyFont="1" applyBorder="1" applyAlignment="1">
      <alignment horizontal="center" vertical="center" wrapText="1"/>
    </xf>
    <xf numFmtId="0" fontId="6" fillId="0" borderId="9" xfId="0" applyFont="1" applyBorder="1" applyAlignment="1">
      <alignment vertical="center" wrapText="1"/>
    </xf>
    <xf numFmtId="0" fontId="6" fillId="0" borderId="10" xfId="0" applyFont="1" applyBorder="1"/>
    <xf numFmtId="0" fontId="6" fillId="0" borderId="34" xfId="0" applyFont="1" applyFill="1" applyBorder="1"/>
    <xf numFmtId="0" fontId="6" fillId="0" borderId="6" xfId="0" applyFont="1" applyBorder="1" applyAlignment="1">
      <alignment horizontal="center" vertical="center" wrapText="1"/>
    </xf>
    <xf numFmtId="0" fontId="6" fillId="0" borderId="9" xfId="0" applyFont="1" applyBorder="1"/>
    <xf numFmtId="0" fontId="1" fillId="0" borderId="34" xfId="0" applyFont="1" applyBorder="1" applyAlignment="1">
      <alignment horizontal="center" vertical="center" wrapText="1"/>
    </xf>
    <xf numFmtId="0" fontId="6" fillId="0" borderId="34" xfId="0" applyFont="1" applyBorder="1"/>
    <xf numFmtId="0" fontId="6" fillId="0" borderId="34" xfId="0" applyFont="1" applyBorder="1" applyAlignment="1">
      <alignment horizontal="center" vertical="center"/>
    </xf>
    <xf numFmtId="0" fontId="1" fillId="0" borderId="1" xfId="0" applyFont="1" applyBorder="1" applyAlignment="1">
      <alignment horizontal="left" vertical="center" wrapText="1"/>
    </xf>
    <xf numFmtId="0" fontId="1" fillId="0" borderId="13" xfId="0" applyFont="1" applyBorder="1" applyAlignment="1">
      <alignment horizontal="center" vertical="center" wrapText="1"/>
    </xf>
    <xf numFmtId="0" fontId="6" fillId="0" borderId="15" xfId="0" applyFont="1" applyBorder="1"/>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15" borderId="13" xfId="0" applyFont="1" applyFill="1" applyBorder="1" applyAlignment="1">
      <alignment horizontal="center" vertical="center" wrapText="1"/>
    </xf>
    <xf numFmtId="0" fontId="6" fillId="16" borderId="15" xfId="0" applyFont="1" applyFill="1" applyBorder="1"/>
    <xf numFmtId="0" fontId="6" fillId="0" borderId="34" xfId="0" applyFont="1" applyBorder="1" applyAlignment="1">
      <alignment vertical="center" wrapText="1"/>
    </xf>
    <xf numFmtId="0" fontId="6" fillId="15" borderId="34" xfId="0" applyFont="1" applyFill="1" applyBorder="1" applyAlignment="1">
      <alignment horizontal="center" vertical="center" wrapText="1"/>
    </xf>
    <xf numFmtId="0" fontId="6" fillId="16" borderId="34" xfId="0" applyFont="1" applyFill="1" applyBorder="1"/>
    <xf numFmtId="0" fontId="6" fillId="0" borderId="13" xfId="0" applyFont="1" applyFill="1" applyBorder="1" applyAlignment="1">
      <alignment horizontal="center" vertical="center" wrapText="1"/>
    </xf>
    <xf numFmtId="0" fontId="6" fillId="0" borderId="15" xfId="0" applyFont="1" applyFill="1" applyBorder="1"/>
    <xf numFmtId="0" fontId="1" fillId="0" borderId="4" xfId="0" applyFont="1" applyBorder="1" applyAlignment="1">
      <alignment horizontal="center" vertical="center" wrapText="1"/>
    </xf>
    <xf numFmtId="0" fontId="6" fillId="0" borderId="1" xfId="0" applyFont="1" applyBorder="1" applyAlignment="1">
      <alignment vertical="center" wrapText="1"/>
    </xf>
    <xf numFmtId="0" fontId="6" fillId="0" borderId="17" xfId="0" applyFont="1" applyBorder="1"/>
    <xf numFmtId="0" fontId="3" fillId="2" borderId="4" xfId="0" applyFont="1" applyFill="1" applyBorder="1" applyAlignment="1">
      <alignment horizontal="center"/>
    </xf>
    <xf numFmtId="0" fontId="3" fillId="2" borderId="4" xfId="0" applyFont="1" applyFill="1" applyBorder="1" applyAlignment="1">
      <alignment horizontal="center" vertical="center"/>
    </xf>
    <xf numFmtId="0" fontId="5" fillId="0" borderId="4" xfId="0" applyFont="1" applyBorder="1" applyAlignment="1">
      <alignment horizontal="center" vertical="center" wrapText="1"/>
    </xf>
    <xf numFmtId="0" fontId="3" fillId="2" borderId="4" xfId="0" applyFont="1" applyFill="1" applyBorder="1" applyAlignment="1">
      <alignment horizontal="center" vertical="center" wrapText="1"/>
    </xf>
    <xf numFmtId="0" fontId="1" fillId="4" borderId="4" xfId="0" applyFont="1" applyFill="1" applyBorder="1" applyAlignment="1">
      <alignment horizontal="left" vertical="center" wrapText="1"/>
    </xf>
    <xf numFmtId="0" fontId="1" fillId="0" borderId="4" xfId="0" applyFont="1" applyBorder="1" applyAlignment="1">
      <alignment horizontal="left" vertical="center"/>
    </xf>
    <xf numFmtId="0" fontId="3" fillId="0" borderId="1" xfId="0" applyFont="1" applyBorder="1" applyAlignment="1">
      <alignment horizontal="center" vertical="center"/>
    </xf>
    <xf numFmtId="0" fontId="6" fillId="0" borderId="3" xfId="0" applyFont="1" applyBorder="1"/>
    <xf numFmtId="0" fontId="1" fillId="0" borderId="4" xfId="0" applyFont="1" applyBorder="1" applyAlignment="1">
      <alignment horizontal="center"/>
    </xf>
    <xf numFmtId="0" fontId="4" fillId="2" borderId="4"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1" xfId="0" applyFont="1" applyBorder="1" applyAlignment="1">
      <alignment horizontal="center"/>
    </xf>
    <xf numFmtId="0" fontId="6" fillId="0" borderId="8" xfId="0" applyFont="1" applyBorder="1"/>
    <xf numFmtId="0" fontId="1" fillId="0" borderId="13" xfId="0" applyFont="1" applyFill="1" applyBorder="1" applyAlignment="1">
      <alignment horizontal="center" vertical="center"/>
    </xf>
    <xf numFmtId="0" fontId="6" fillId="0" borderId="12" xfId="0" applyFont="1" applyFill="1" applyBorder="1" applyAlignment="1">
      <alignment horizontal="center"/>
    </xf>
    <xf numFmtId="0" fontId="1" fillId="0" borderId="13" xfId="0" applyFont="1" applyFill="1" applyBorder="1" applyAlignment="1">
      <alignment horizontal="left" vertical="center"/>
    </xf>
    <xf numFmtId="0" fontId="3" fillId="7" borderId="9" xfId="0" applyFont="1" applyFill="1" applyBorder="1" applyAlignment="1">
      <alignment horizontal="center" vertical="center" wrapText="1"/>
    </xf>
    <xf numFmtId="0" fontId="2" fillId="0" borderId="11" xfId="0" applyFont="1" applyBorder="1"/>
    <xf numFmtId="0" fontId="2" fillId="0" borderId="7" xfId="0" applyFont="1" applyBorder="1"/>
    <xf numFmtId="0" fontId="2" fillId="0" borderId="5" xfId="0" applyFont="1" applyBorder="1"/>
    <xf numFmtId="0" fontId="2" fillId="0" borderId="3" xfId="0" applyFont="1" applyBorder="1"/>
    <xf numFmtId="0" fontId="2" fillId="0" borderId="2" xfId="0" applyFont="1" applyBorder="1"/>
    <xf numFmtId="0" fontId="2" fillId="0" borderId="9" xfId="0" applyFont="1" applyBorder="1"/>
    <xf numFmtId="0" fontId="2" fillId="0" borderId="10" xfId="0" applyFont="1" applyBorder="1"/>
    <xf numFmtId="0" fontId="2" fillId="0" borderId="6" xfId="0" applyFont="1" applyBorder="1"/>
    <xf numFmtId="0" fontId="0" fillId="0" borderId="0" xfId="0" applyFont="1" applyAlignment="1"/>
    <xf numFmtId="0" fontId="2" fillId="0" borderId="8" xfId="0" applyFont="1" applyBorder="1"/>
    <xf numFmtId="0" fontId="1" fillId="0" borderId="34" xfId="0" applyFont="1" applyFill="1" applyBorder="1" applyAlignment="1">
      <alignment horizontal="left" vertical="center" wrapText="1"/>
    </xf>
    <xf numFmtId="0" fontId="2" fillId="0" borderId="34" xfId="0" applyFont="1" applyFill="1" applyBorder="1"/>
    <xf numFmtId="0" fontId="2" fillId="0" borderId="12" xfId="0" applyFont="1" applyFill="1" applyBorder="1"/>
    <xf numFmtId="0" fontId="1" fillId="4" borderId="4" xfId="0" applyFont="1" applyFill="1" applyBorder="1" applyAlignment="1">
      <alignment horizontal="left" vertical="center"/>
    </xf>
    <xf numFmtId="0" fontId="2" fillId="0" borderId="4" xfId="0" applyFont="1" applyBorder="1"/>
    <xf numFmtId="0" fontId="3" fillId="6" borderId="10" xfId="0" applyFont="1" applyFill="1" applyBorder="1" applyAlignment="1">
      <alignment horizontal="center" vertical="center" wrapText="1"/>
    </xf>
    <xf numFmtId="0" fontId="1" fillId="0" borderId="13" xfId="0" applyFont="1" applyFill="1" applyBorder="1" applyAlignment="1">
      <alignment horizontal="left" vertical="center" wrapText="1"/>
    </xf>
    <xf numFmtId="0" fontId="2" fillId="0" borderId="15" xfId="0" applyFont="1" applyFill="1" applyBorder="1"/>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center" vertical="center" wrapText="1"/>
    </xf>
    <xf numFmtId="0" fontId="6" fillId="0" borderId="7" xfId="0" applyFont="1" applyBorder="1" applyAlignment="1">
      <alignment wrapText="1"/>
    </xf>
    <xf numFmtId="0" fontId="6" fillId="0" borderId="5" xfId="0" applyFont="1" applyBorder="1" applyAlignment="1">
      <alignment wrapText="1"/>
    </xf>
    <xf numFmtId="0" fontId="3" fillId="10" borderId="7" xfId="0" applyFont="1" applyFill="1" applyBorder="1" applyAlignment="1">
      <alignment horizontal="center" wrapText="1"/>
    </xf>
    <xf numFmtId="0" fontId="3" fillId="5" borderId="4" xfId="0" applyFont="1" applyFill="1" applyBorder="1" applyAlignment="1">
      <alignment horizontal="center" vertical="center"/>
    </xf>
    <xf numFmtId="0" fontId="3" fillId="5" borderId="1" xfId="0" applyFont="1" applyFill="1" applyBorder="1" applyAlignment="1">
      <alignment horizontal="center" vertical="center"/>
    </xf>
    <xf numFmtId="0" fontId="6" fillId="8" borderId="10" xfId="0" applyFont="1" applyFill="1" applyBorder="1" applyAlignment="1">
      <alignment horizontal="center" vertical="center"/>
    </xf>
    <xf numFmtId="0" fontId="3" fillId="14" borderId="4" xfId="0" applyFont="1" applyFill="1" applyBorder="1" applyAlignment="1">
      <alignment horizontal="center" vertical="center"/>
    </xf>
    <xf numFmtId="0" fontId="3" fillId="5" borderId="10" xfId="0" applyFont="1" applyFill="1" applyBorder="1" applyAlignment="1">
      <alignment horizontal="center" vertical="center" wrapText="1"/>
    </xf>
    <xf numFmtId="0" fontId="6" fillId="0" borderId="4" xfId="0" applyFont="1" applyBorder="1" applyAlignment="1">
      <alignment horizontal="left" vertical="top" wrapText="1"/>
    </xf>
    <xf numFmtId="0" fontId="6" fillId="0" borderId="7" xfId="0" applyFont="1" applyBorder="1" applyAlignment="1">
      <alignment horizontal="left" vertical="top" wrapText="1"/>
    </xf>
    <xf numFmtId="0" fontId="6" fillId="0" borderId="5" xfId="0" applyFont="1" applyBorder="1" applyAlignment="1">
      <alignment horizontal="left" vertical="top" wrapText="1"/>
    </xf>
    <xf numFmtId="0" fontId="5" fillId="0" borderId="4" xfId="0" applyFont="1" applyBorder="1" applyAlignment="1">
      <alignment horizontal="left" vertical="center"/>
    </xf>
    <xf numFmtId="0" fontId="5" fillId="0" borderId="7" xfId="0" applyFont="1" applyBorder="1" applyAlignment="1">
      <alignment horizontal="left" vertical="center"/>
    </xf>
    <xf numFmtId="0" fontId="5" fillId="0" borderId="5" xfId="0" applyFont="1" applyBorder="1" applyAlignment="1">
      <alignment horizontal="left" vertical="center"/>
    </xf>
    <xf numFmtId="0" fontId="6" fillId="0" borderId="4" xfId="0" applyFont="1" applyBorder="1" applyAlignment="1">
      <alignment horizontal="left"/>
    </xf>
    <xf numFmtId="0" fontId="3" fillId="17" borderId="1" xfId="0" applyFont="1" applyFill="1" applyBorder="1" applyAlignment="1">
      <alignment horizontal="center" vertical="center"/>
    </xf>
    <xf numFmtId="0" fontId="6" fillId="18" borderId="3" xfId="0" applyFont="1" applyFill="1" applyBorder="1"/>
    <xf numFmtId="0" fontId="6" fillId="18" borderId="2" xfId="0" applyFont="1" applyFill="1" applyBorder="1"/>
    <xf numFmtId="0" fontId="6"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 xfId="0" applyFont="1" applyBorder="1" applyAlignment="1">
      <alignment horizontal="center" vertical="center" wrapText="1"/>
    </xf>
    <xf numFmtId="2" fontId="4" fillId="5" borderId="4" xfId="0" applyNumberFormat="1" applyFont="1" applyFill="1" applyBorder="1" applyAlignment="1">
      <alignment horizontal="center"/>
    </xf>
    <xf numFmtId="2" fontId="3" fillId="10" borderId="7" xfId="0" applyNumberFormat="1" applyFont="1" applyFill="1" applyBorder="1" applyAlignment="1">
      <alignment horizontal="center" wrapText="1"/>
    </xf>
    <xf numFmtId="0" fontId="1" fillId="0" borderId="4" xfId="0" applyFont="1" applyFill="1" applyBorder="1" applyAlignment="1">
      <alignment horizontal="left" vertical="center" wrapText="1"/>
    </xf>
  </cellXfs>
  <cellStyles count="1">
    <cellStyle name="Normal" xfId="0" builtinId="0"/>
  </cellStyles>
  <dxfs count="62">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theme="7"/>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theme="7"/>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theme="7"/>
        </patternFill>
      </fill>
    </dxf>
    <dxf>
      <fill>
        <patternFill>
          <bgColor rgb="FFFF0000"/>
        </patternFill>
      </fill>
    </dxf>
    <dxf>
      <fill>
        <patternFill>
          <bgColor rgb="FFC0000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FF0000"/>
        </patternFill>
      </fill>
    </dxf>
    <dxf>
      <fill>
        <patternFill>
          <bgColor rgb="FF00B050"/>
        </patternFill>
      </fill>
    </dxf>
    <dxf>
      <fill>
        <patternFill>
          <bgColor rgb="FF00B050"/>
        </patternFill>
      </fill>
    </dxf>
    <dxf>
      <fill>
        <patternFill>
          <bgColor theme="7"/>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638175</xdr:colOff>
      <xdr:row>0</xdr:row>
      <xdr:rowOff>142875</xdr:rowOff>
    </xdr:from>
    <xdr:ext cx="65722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619125</xdr:colOff>
      <xdr:row>0</xdr:row>
      <xdr:rowOff>0</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628650</xdr:colOff>
      <xdr:row>0</xdr:row>
      <xdr:rowOff>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outlinePr summaryBelow="0" summaryRight="0"/>
    <pageSetUpPr fitToPage="1"/>
  </sheetPr>
  <dimension ref="A1:K31"/>
  <sheetViews>
    <sheetView showGridLines="0" tabSelected="1" zoomScaleNormal="100" workbookViewId="0">
      <selection activeCell="C3" sqref="C3:I4"/>
    </sheetView>
  </sheetViews>
  <sheetFormatPr baseColWidth="10" defaultColWidth="14.42578125" defaultRowHeight="15" customHeight="1" x14ac:dyDescent="0.3"/>
  <cols>
    <col min="1" max="1" width="18.85546875" style="60" customWidth="1"/>
    <col min="2" max="2" width="15.5703125" style="60" customWidth="1"/>
    <col min="3" max="3" width="38" style="60" customWidth="1"/>
    <col min="4" max="4" width="5.140625" style="60" customWidth="1"/>
    <col min="5" max="5" width="22.85546875" style="60" customWidth="1"/>
    <col min="6" max="8" width="11.28515625" style="60" customWidth="1"/>
    <col min="9" max="9" width="20.85546875" style="60" customWidth="1"/>
    <col min="10" max="10" width="11.28515625" style="60" customWidth="1"/>
    <col min="11" max="11" width="11.85546875" style="60" customWidth="1"/>
    <col min="12" max="16384" width="14.42578125" style="60"/>
  </cols>
  <sheetData>
    <row r="1" spans="1:11" ht="18.75" customHeight="1" x14ac:dyDescent="0.3">
      <c r="A1" s="151"/>
      <c r="B1" s="115"/>
      <c r="C1" s="146" t="s">
        <v>0</v>
      </c>
      <c r="D1" s="147"/>
      <c r="E1" s="147"/>
      <c r="F1" s="147"/>
      <c r="G1" s="147"/>
      <c r="H1" s="147"/>
      <c r="I1" s="115"/>
      <c r="J1" s="145" t="s">
        <v>1</v>
      </c>
      <c r="K1" s="94"/>
    </row>
    <row r="2" spans="1:11" ht="18.75" customHeight="1" x14ac:dyDescent="0.3">
      <c r="A2" s="104"/>
      <c r="B2" s="152"/>
      <c r="C2" s="121"/>
      <c r="D2" s="118"/>
      <c r="E2" s="118"/>
      <c r="F2" s="118"/>
      <c r="G2" s="118"/>
      <c r="H2" s="118"/>
      <c r="I2" s="113"/>
      <c r="J2" s="145" t="s">
        <v>2</v>
      </c>
      <c r="K2" s="94"/>
    </row>
    <row r="3" spans="1:11" ht="18.75" customHeight="1" x14ac:dyDescent="0.3">
      <c r="A3" s="104"/>
      <c r="B3" s="152"/>
      <c r="C3" s="146" t="s">
        <v>3</v>
      </c>
      <c r="D3" s="147"/>
      <c r="E3" s="147"/>
      <c r="F3" s="147"/>
      <c r="G3" s="147"/>
      <c r="H3" s="147"/>
      <c r="I3" s="115"/>
      <c r="J3" s="145" t="s">
        <v>4</v>
      </c>
      <c r="K3" s="94"/>
    </row>
    <row r="4" spans="1:11" ht="18.75" customHeight="1" x14ac:dyDescent="0.3">
      <c r="A4" s="121"/>
      <c r="B4" s="113"/>
      <c r="C4" s="121"/>
      <c r="D4" s="118"/>
      <c r="E4" s="118"/>
      <c r="F4" s="118"/>
      <c r="G4" s="118"/>
      <c r="H4" s="118"/>
      <c r="I4" s="113"/>
      <c r="J4" s="145" t="s">
        <v>5</v>
      </c>
      <c r="K4" s="94"/>
    </row>
    <row r="5" spans="1:11" ht="7.5" customHeight="1" x14ac:dyDescent="0.3">
      <c r="A5" s="148"/>
      <c r="B5" s="93"/>
      <c r="C5" s="93"/>
      <c r="D5" s="93"/>
      <c r="E5" s="93"/>
      <c r="F5" s="93"/>
      <c r="G5" s="93"/>
      <c r="H5" s="93"/>
      <c r="I5" s="93"/>
      <c r="J5" s="93"/>
      <c r="K5" s="94"/>
    </row>
    <row r="6" spans="1:11" ht="21" customHeight="1" x14ac:dyDescent="0.3">
      <c r="A6" s="149" t="s">
        <v>6</v>
      </c>
      <c r="B6" s="93"/>
      <c r="C6" s="93"/>
      <c r="D6" s="93"/>
      <c r="E6" s="93"/>
      <c r="F6" s="93"/>
      <c r="G6" s="93"/>
      <c r="H6" s="93"/>
      <c r="I6" s="93"/>
      <c r="J6" s="93"/>
      <c r="K6" s="94"/>
    </row>
    <row r="7" spans="1:11" ht="23.25" customHeight="1" x14ac:dyDescent="0.3">
      <c r="A7" s="149" t="s">
        <v>7</v>
      </c>
      <c r="B7" s="94"/>
      <c r="C7" s="145" t="s">
        <v>231</v>
      </c>
      <c r="D7" s="93"/>
      <c r="E7" s="93"/>
      <c r="F7" s="149" t="s">
        <v>8</v>
      </c>
      <c r="G7" s="94"/>
      <c r="H7" s="150" t="s">
        <v>9</v>
      </c>
      <c r="I7" s="93"/>
      <c r="J7" s="93"/>
      <c r="K7" s="94"/>
    </row>
    <row r="8" spans="1:11" ht="24.75" customHeight="1" x14ac:dyDescent="0.3">
      <c r="A8" s="143" t="s">
        <v>10</v>
      </c>
      <c r="B8" s="94"/>
      <c r="C8" s="145" t="s">
        <v>12</v>
      </c>
      <c r="D8" s="93"/>
      <c r="E8" s="93"/>
      <c r="F8" s="93"/>
      <c r="G8" s="93"/>
      <c r="H8" s="93"/>
      <c r="I8" s="93"/>
      <c r="J8" s="93"/>
      <c r="K8" s="94"/>
    </row>
    <row r="9" spans="1:11" ht="21.75" customHeight="1" x14ac:dyDescent="0.3">
      <c r="A9" s="143" t="s">
        <v>14</v>
      </c>
      <c r="B9" s="94"/>
      <c r="C9" s="144" t="s">
        <v>15</v>
      </c>
      <c r="D9" s="93"/>
      <c r="E9" s="93"/>
      <c r="F9" s="93"/>
      <c r="G9" s="93"/>
      <c r="H9" s="93"/>
      <c r="I9" s="93"/>
      <c r="J9" s="93"/>
      <c r="K9" s="94"/>
    </row>
    <row r="10" spans="1:11" ht="39" customHeight="1" x14ac:dyDescent="0.3">
      <c r="A10" s="143" t="s">
        <v>18</v>
      </c>
      <c r="B10" s="94"/>
      <c r="C10" s="144" t="s">
        <v>19</v>
      </c>
      <c r="D10" s="93"/>
      <c r="E10" s="93"/>
      <c r="F10" s="93"/>
      <c r="G10" s="93"/>
      <c r="H10" s="93"/>
      <c r="I10" s="93"/>
      <c r="J10" s="93"/>
      <c r="K10" s="94"/>
    </row>
    <row r="11" spans="1:11" ht="6.75" customHeight="1" x14ac:dyDescent="0.3">
      <c r="A11" s="137"/>
      <c r="B11" s="93"/>
      <c r="C11" s="93"/>
      <c r="D11" s="93"/>
      <c r="E11" s="93"/>
      <c r="F11" s="93"/>
      <c r="G11" s="93"/>
      <c r="H11" s="93"/>
      <c r="I11" s="93"/>
      <c r="J11" s="93"/>
      <c r="K11" s="94"/>
    </row>
    <row r="12" spans="1:11" ht="32.25" customHeight="1" x14ac:dyDescent="0.3">
      <c r="A12" s="143" t="s">
        <v>22</v>
      </c>
      <c r="B12" s="93"/>
      <c r="C12" s="144" t="s">
        <v>23</v>
      </c>
      <c r="D12" s="93"/>
      <c r="E12" s="94"/>
      <c r="F12" s="143" t="s">
        <v>25</v>
      </c>
      <c r="G12" s="93"/>
      <c r="H12" s="102" t="s">
        <v>26</v>
      </c>
      <c r="I12" s="93"/>
      <c r="J12" s="93"/>
      <c r="K12" s="94"/>
    </row>
    <row r="13" spans="1:11" ht="16.5" customHeight="1" x14ac:dyDescent="0.3">
      <c r="A13" s="142"/>
      <c r="B13" s="93"/>
      <c r="C13" s="93"/>
      <c r="D13" s="93"/>
      <c r="E13" s="93"/>
      <c r="F13" s="93"/>
      <c r="G13" s="93"/>
      <c r="H13" s="93"/>
      <c r="I13" s="93"/>
      <c r="J13" s="93"/>
      <c r="K13" s="94"/>
    </row>
    <row r="14" spans="1:11" ht="21" customHeight="1" x14ac:dyDescent="0.3">
      <c r="A14" s="141" t="s">
        <v>43</v>
      </c>
      <c r="B14" s="93"/>
      <c r="C14" s="93"/>
      <c r="D14" s="93"/>
      <c r="E14" s="93"/>
      <c r="F14" s="93"/>
      <c r="G14" s="93"/>
      <c r="H14" s="93"/>
      <c r="I14" s="93"/>
      <c r="J14" s="93"/>
      <c r="K14" s="94"/>
    </row>
    <row r="15" spans="1:11" ht="12.75" customHeight="1" x14ac:dyDescent="0.3">
      <c r="A15" s="67" t="s">
        <v>44</v>
      </c>
      <c r="B15" s="71" t="s">
        <v>28</v>
      </c>
      <c r="C15" s="71" t="s">
        <v>43</v>
      </c>
      <c r="D15" s="100" t="s">
        <v>31</v>
      </c>
      <c r="E15" s="93"/>
      <c r="F15" s="93"/>
      <c r="G15" s="94"/>
      <c r="H15" s="6" t="s">
        <v>45</v>
      </c>
      <c r="I15" s="114" t="s">
        <v>46</v>
      </c>
      <c r="J15" s="115"/>
      <c r="K15" s="73" t="s">
        <v>47</v>
      </c>
    </row>
    <row r="16" spans="1:11" ht="39.75" customHeight="1" x14ac:dyDescent="0.3">
      <c r="A16" s="103" t="s">
        <v>48</v>
      </c>
      <c r="B16" s="122" t="s">
        <v>49</v>
      </c>
      <c r="C16" s="98" t="s">
        <v>238</v>
      </c>
      <c r="D16" s="70" t="s">
        <v>50</v>
      </c>
      <c r="E16" s="101" t="s">
        <v>219</v>
      </c>
      <c r="F16" s="93"/>
      <c r="G16" s="94"/>
      <c r="H16" s="72" t="s">
        <v>51</v>
      </c>
      <c r="I16" s="99" t="s">
        <v>244</v>
      </c>
      <c r="J16" s="97" t="s">
        <v>52</v>
      </c>
      <c r="K16" s="98" t="s">
        <v>53</v>
      </c>
    </row>
    <row r="17" spans="1:11" ht="38.25" customHeight="1" x14ac:dyDescent="0.3">
      <c r="A17" s="104"/>
      <c r="B17" s="122"/>
      <c r="C17" s="98"/>
      <c r="D17" s="70" t="s">
        <v>54</v>
      </c>
      <c r="E17" s="101" t="s">
        <v>220</v>
      </c>
      <c r="F17" s="93"/>
      <c r="G17" s="94"/>
      <c r="H17" s="72" t="s">
        <v>51</v>
      </c>
      <c r="I17" s="99"/>
      <c r="J17" s="97"/>
      <c r="K17" s="98"/>
    </row>
    <row r="18" spans="1:11" ht="38.25" customHeight="1" x14ac:dyDescent="0.3">
      <c r="A18" s="104"/>
      <c r="B18" s="122"/>
      <c r="C18" s="98"/>
      <c r="D18" s="70" t="s">
        <v>55</v>
      </c>
      <c r="E18" s="101" t="s">
        <v>56</v>
      </c>
      <c r="F18" s="93"/>
      <c r="G18" s="94"/>
      <c r="H18" s="72" t="s">
        <v>57</v>
      </c>
      <c r="I18" s="99"/>
      <c r="J18" s="97"/>
      <c r="K18" s="98"/>
    </row>
    <row r="19" spans="1:11" ht="30" customHeight="1" x14ac:dyDescent="0.3">
      <c r="A19" s="104"/>
      <c r="B19" s="105" t="s">
        <v>225</v>
      </c>
      <c r="C19" s="107" t="s">
        <v>58</v>
      </c>
      <c r="D19" s="69" t="s">
        <v>50</v>
      </c>
      <c r="E19" s="117" t="s">
        <v>222</v>
      </c>
      <c r="F19" s="118"/>
      <c r="G19" s="113"/>
      <c r="H19" s="69" t="s">
        <v>57</v>
      </c>
      <c r="I19" s="120" t="s">
        <v>59</v>
      </c>
      <c r="J19" s="97" t="s">
        <v>60</v>
      </c>
      <c r="K19" s="112" t="s">
        <v>61</v>
      </c>
    </row>
    <row r="20" spans="1:11" ht="33" customHeight="1" x14ac:dyDescent="0.3">
      <c r="A20" s="104"/>
      <c r="B20" s="106"/>
      <c r="C20" s="108"/>
      <c r="D20" s="10" t="s">
        <v>54</v>
      </c>
      <c r="E20" s="92" t="s">
        <v>248</v>
      </c>
      <c r="F20" s="93"/>
      <c r="G20" s="94"/>
      <c r="H20" s="10" t="s">
        <v>57</v>
      </c>
      <c r="I20" s="121"/>
      <c r="J20" s="119"/>
      <c r="K20" s="113"/>
    </row>
    <row r="21" spans="1:11" ht="54" customHeight="1" x14ac:dyDescent="0.3">
      <c r="A21" s="103" t="s">
        <v>62</v>
      </c>
      <c r="B21" s="111" t="s">
        <v>63</v>
      </c>
      <c r="C21" s="109" t="s">
        <v>64</v>
      </c>
      <c r="D21" s="10" t="s">
        <v>50</v>
      </c>
      <c r="E21" s="92" t="s">
        <v>227</v>
      </c>
      <c r="F21" s="93"/>
      <c r="G21" s="94"/>
      <c r="H21" s="10" t="s">
        <v>51</v>
      </c>
      <c r="I21" s="116" t="s">
        <v>65</v>
      </c>
      <c r="J21" s="95" t="s">
        <v>66</v>
      </c>
      <c r="K21" s="116" t="s">
        <v>61</v>
      </c>
    </row>
    <row r="22" spans="1:11" ht="35.25" customHeight="1" x14ac:dyDescent="0.3">
      <c r="A22" s="104"/>
      <c r="B22" s="110"/>
      <c r="C22" s="110"/>
      <c r="D22" s="10" t="s">
        <v>54</v>
      </c>
      <c r="E22" s="92" t="s">
        <v>228</v>
      </c>
      <c r="F22" s="93"/>
      <c r="G22" s="94"/>
      <c r="H22" s="10" t="s">
        <v>51</v>
      </c>
      <c r="I22" s="110"/>
      <c r="J22" s="96"/>
      <c r="K22" s="110"/>
    </row>
    <row r="23" spans="1:11" ht="57.75" customHeight="1" x14ac:dyDescent="0.3">
      <c r="A23" s="104"/>
      <c r="B23" s="111" t="s">
        <v>67</v>
      </c>
      <c r="C23" s="109" t="s">
        <v>221</v>
      </c>
      <c r="D23" s="10" t="s">
        <v>50</v>
      </c>
      <c r="E23" s="92" t="s">
        <v>226</v>
      </c>
      <c r="F23" s="93"/>
      <c r="G23" s="94"/>
      <c r="H23" s="10" t="s">
        <v>51</v>
      </c>
      <c r="I23" s="116" t="s">
        <v>68</v>
      </c>
      <c r="J23" s="135" t="s">
        <v>60</v>
      </c>
      <c r="K23" s="116" t="s">
        <v>61</v>
      </c>
    </row>
    <row r="24" spans="1:11" ht="36.75" customHeight="1" x14ac:dyDescent="0.3">
      <c r="A24" s="104"/>
      <c r="B24" s="110"/>
      <c r="C24" s="110"/>
      <c r="D24" s="10" t="s">
        <v>54</v>
      </c>
      <c r="E24" s="92" t="s">
        <v>69</v>
      </c>
      <c r="F24" s="93"/>
      <c r="G24" s="94"/>
      <c r="H24" s="10" t="s">
        <v>51</v>
      </c>
      <c r="I24" s="110"/>
      <c r="J24" s="96"/>
      <c r="K24" s="110"/>
    </row>
    <row r="25" spans="1:11" ht="36" customHeight="1" x14ac:dyDescent="0.3">
      <c r="A25" s="103" t="s">
        <v>70</v>
      </c>
      <c r="B25" s="126" t="s">
        <v>71</v>
      </c>
      <c r="C25" s="125" t="s">
        <v>236</v>
      </c>
      <c r="D25" s="10" t="s">
        <v>50</v>
      </c>
      <c r="E25" s="92" t="s">
        <v>249</v>
      </c>
      <c r="F25" s="93"/>
      <c r="G25" s="94"/>
      <c r="H25" s="10" t="s">
        <v>57</v>
      </c>
      <c r="I25" s="130" t="s">
        <v>237</v>
      </c>
      <c r="J25" s="135" t="s">
        <v>60</v>
      </c>
      <c r="K25" s="116" t="s">
        <v>61</v>
      </c>
    </row>
    <row r="26" spans="1:11" ht="48" customHeight="1" x14ac:dyDescent="0.3">
      <c r="A26" s="104"/>
      <c r="B26" s="127"/>
      <c r="C26" s="104"/>
      <c r="D26" s="65" t="s">
        <v>54</v>
      </c>
      <c r="E26" s="138" t="s">
        <v>223</v>
      </c>
      <c r="F26" s="139"/>
      <c r="G26" s="115"/>
      <c r="H26" s="65" t="s">
        <v>57</v>
      </c>
      <c r="I26" s="131"/>
      <c r="J26" s="136"/>
      <c r="K26" s="127"/>
    </row>
    <row r="27" spans="1:11" ht="54.75" customHeight="1" x14ac:dyDescent="0.3">
      <c r="A27" s="122" t="s">
        <v>72</v>
      </c>
      <c r="B27" s="122" t="s">
        <v>73</v>
      </c>
      <c r="C27" s="128" t="s">
        <v>234</v>
      </c>
      <c r="D27" s="68" t="s">
        <v>50</v>
      </c>
      <c r="E27" s="132" t="s">
        <v>218</v>
      </c>
      <c r="F27" s="123"/>
      <c r="G27" s="123"/>
      <c r="H27" s="66" t="s">
        <v>57</v>
      </c>
      <c r="I27" s="133" t="s">
        <v>217</v>
      </c>
      <c r="J27" s="97" t="s">
        <v>216</v>
      </c>
      <c r="K27" s="124" t="s">
        <v>53</v>
      </c>
    </row>
    <row r="28" spans="1:11" ht="48.75" customHeight="1" x14ac:dyDescent="0.3">
      <c r="A28" s="123"/>
      <c r="B28" s="123"/>
      <c r="C28" s="129"/>
      <c r="D28" s="68" t="s">
        <v>54</v>
      </c>
      <c r="E28" s="132" t="s">
        <v>224</v>
      </c>
      <c r="F28" s="123"/>
      <c r="G28" s="123"/>
      <c r="H28" s="66" t="s">
        <v>57</v>
      </c>
      <c r="I28" s="134"/>
      <c r="J28" s="119"/>
      <c r="K28" s="123"/>
    </row>
    <row r="29" spans="1:11" ht="15.75" customHeight="1" x14ac:dyDescent="0.3">
      <c r="A29" s="12"/>
      <c r="B29" s="12"/>
      <c r="C29" s="74"/>
      <c r="D29" s="13"/>
      <c r="E29" s="26"/>
      <c r="F29" s="26"/>
      <c r="G29" s="26"/>
      <c r="H29" s="15"/>
      <c r="I29" s="13"/>
      <c r="J29" s="13"/>
      <c r="K29" s="15"/>
    </row>
    <row r="30" spans="1:11" ht="17.25" customHeight="1" x14ac:dyDescent="0.3">
      <c r="A30" s="140" t="s">
        <v>76</v>
      </c>
      <c r="B30" s="93"/>
      <c r="C30" s="93"/>
      <c r="D30" s="93"/>
      <c r="E30" s="93"/>
      <c r="F30" s="93"/>
      <c r="G30" s="93"/>
      <c r="H30" s="93"/>
      <c r="I30" s="93"/>
      <c r="J30" s="93"/>
      <c r="K30" s="94"/>
    </row>
    <row r="31" spans="1:11" ht="69" customHeight="1" x14ac:dyDescent="0.3">
      <c r="A31" s="101" t="s">
        <v>235</v>
      </c>
      <c r="B31" s="93"/>
      <c r="C31" s="93"/>
      <c r="D31" s="93"/>
      <c r="E31" s="93"/>
      <c r="F31" s="93"/>
      <c r="G31" s="93"/>
      <c r="H31" s="93"/>
      <c r="I31" s="93"/>
      <c r="J31" s="93"/>
      <c r="K31" s="94"/>
    </row>
  </sheetData>
  <mergeCells count="77">
    <mergeCell ref="B16:B18"/>
    <mergeCell ref="C16:C18"/>
    <mergeCell ref="C1:I2"/>
    <mergeCell ref="A5:K5"/>
    <mergeCell ref="A6:K6"/>
    <mergeCell ref="H7:K7"/>
    <mergeCell ref="F7:G7"/>
    <mergeCell ref="A1:B4"/>
    <mergeCell ref="J1:K1"/>
    <mergeCell ref="J2:K2"/>
    <mergeCell ref="J3:K3"/>
    <mergeCell ref="J4:K4"/>
    <mergeCell ref="C3:I4"/>
    <mergeCell ref="C7:E7"/>
    <mergeCell ref="A7:B7"/>
    <mergeCell ref="A10:B10"/>
    <mergeCell ref="A9:B9"/>
    <mergeCell ref="C9:K9"/>
    <mergeCell ref="C10:K10"/>
    <mergeCell ref="C8:K8"/>
    <mergeCell ref="A8:B8"/>
    <mergeCell ref="A11:K11"/>
    <mergeCell ref="E26:G26"/>
    <mergeCell ref="A30:K30"/>
    <mergeCell ref="B23:B24"/>
    <mergeCell ref="I23:I24"/>
    <mergeCell ref="J23:J24"/>
    <mergeCell ref="K23:K24"/>
    <mergeCell ref="E23:G23"/>
    <mergeCell ref="E24:G24"/>
    <mergeCell ref="A14:K14"/>
    <mergeCell ref="A13:K13"/>
    <mergeCell ref="F12:G12"/>
    <mergeCell ref="C12:E12"/>
    <mergeCell ref="A12:B12"/>
    <mergeCell ref="E28:G28"/>
    <mergeCell ref="J27:J28"/>
    <mergeCell ref="A31:K31"/>
    <mergeCell ref="A25:A26"/>
    <mergeCell ref="A27:A28"/>
    <mergeCell ref="K27:K28"/>
    <mergeCell ref="E25:G25"/>
    <mergeCell ref="C25:C26"/>
    <mergeCell ref="B25:B26"/>
    <mergeCell ref="B27:B28"/>
    <mergeCell ref="C27:C28"/>
    <mergeCell ref="K25:K26"/>
    <mergeCell ref="I25:I26"/>
    <mergeCell ref="E27:G27"/>
    <mergeCell ref="I27:I28"/>
    <mergeCell ref="J25:J26"/>
    <mergeCell ref="H12:K12"/>
    <mergeCell ref="A21:A24"/>
    <mergeCell ref="A16:A20"/>
    <mergeCell ref="B19:B20"/>
    <mergeCell ref="C19:C20"/>
    <mergeCell ref="C21:C22"/>
    <mergeCell ref="B21:B22"/>
    <mergeCell ref="C23:C24"/>
    <mergeCell ref="K19:K20"/>
    <mergeCell ref="I15:J15"/>
    <mergeCell ref="E21:G21"/>
    <mergeCell ref="I21:I22"/>
    <mergeCell ref="E19:G19"/>
    <mergeCell ref="J19:J20"/>
    <mergeCell ref="I19:I20"/>
    <mergeCell ref="K21:K22"/>
    <mergeCell ref="D15:G15"/>
    <mergeCell ref="E18:G18"/>
    <mergeCell ref="E16:G16"/>
    <mergeCell ref="E17:G17"/>
    <mergeCell ref="E20:G20"/>
    <mergeCell ref="E22:G22"/>
    <mergeCell ref="J21:J22"/>
    <mergeCell ref="J16:J18"/>
    <mergeCell ref="K16:K18"/>
    <mergeCell ref="I16:I18"/>
  </mergeCells>
  <pageMargins left="0.25" right="0.25" top="0.75" bottom="0.75" header="0" footer="0"/>
  <pageSetup scale="58" orientation="portrait" horizontalDpi="4294967294" verticalDpi="4294967294" r:id="rId1"/>
  <drawing r:id="rId2"/>
  <extLst>
    <ext xmlns:x14="http://schemas.microsoft.com/office/spreadsheetml/2009/9/main" uri="{CCE6A557-97BC-4b89-ADB6-D9C93CAAB3DF}">
      <x14:dataValidations xmlns:xm="http://schemas.microsoft.com/office/excel/2006/main" count="4">
        <x14:dataValidation type="list" allowBlank="1">
          <x14:formula1>
            <xm:f>Listas!$F$9:$F$17</xm:f>
          </x14:formula1>
          <xm:sqref>C12</xm:sqref>
        </x14:dataValidation>
        <x14:dataValidation type="list" allowBlank="1">
          <x14:formula1>
            <xm:f>Listas!$B$2:$B$4</xm:f>
          </x14:formula1>
          <xm:sqref>H12</xm:sqref>
        </x14:dataValidation>
        <x14:dataValidation type="list" allowBlank="1">
          <x14:formula1>
            <xm:f>Listas!$D$9:$D$15</xm:f>
          </x14:formula1>
          <xm:sqref>C10</xm:sqref>
        </x14:dataValidation>
        <x14:dataValidation type="list" allowBlank="1">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outlinePr summaryBelow="0" summaryRight="0"/>
  </sheetPr>
  <dimension ref="A1:O25"/>
  <sheetViews>
    <sheetView showGridLines="0" workbookViewId="0">
      <selection sqref="A1:C4"/>
    </sheetView>
  </sheetViews>
  <sheetFormatPr baseColWidth="10" defaultColWidth="14.42578125" defaultRowHeight="15" customHeight="1" x14ac:dyDescent="0.25"/>
  <cols>
    <col min="1" max="1" width="16.7109375" customWidth="1"/>
    <col min="2" max="2" width="37.85546875" customWidth="1"/>
    <col min="3" max="3" width="5.5703125" customWidth="1"/>
    <col min="4" max="15" width="10.7109375" customWidth="1"/>
  </cols>
  <sheetData>
    <row r="1" spans="1:15" ht="13.5" customHeight="1" x14ac:dyDescent="0.25">
      <c r="A1" s="151"/>
      <c r="B1" s="160"/>
      <c r="C1" s="161"/>
      <c r="D1" s="146" t="s">
        <v>0</v>
      </c>
      <c r="E1" s="160"/>
      <c r="F1" s="160"/>
      <c r="G1" s="160"/>
      <c r="H1" s="160"/>
      <c r="I1" s="160"/>
      <c r="J1" s="160"/>
      <c r="K1" s="161"/>
      <c r="L1" s="145" t="str">
        <f>Identificación!J1</f>
        <v>Código:4ES-GTIC-IND-01</v>
      </c>
      <c r="M1" s="158"/>
      <c r="N1" s="158"/>
      <c r="O1" s="159"/>
    </row>
    <row r="2" spans="1:15" ht="13.5" customHeight="1" x14ac:dyDescent="0.25">
      <c r="A2" s="164"/>
      <c r="B2" s="165"/>
      <c r="C2" s="166"/>
      <c r="D2" s="162"/>
      <c r="E2" s="163"/>
      <c r="F2" s="163"/>
      <c r="G2" s="163"/>
      <c r="H2" s="163"/>
      <c r="I2" s="163"/>
      <c r="J2" s="163"/>
      <c r="K2" s="157"/>
      <c r="L2" s="145" t="str">
        <f>Identificación!J2</f>
        <v>Versión: 1</v>
      </c>
      <c r="M2" s="158"/>
      <c r="N2" s="158"/>
      <c r="O2" s="159"/>
    </row>
    <row r="3" spans="1:15" ht="13.5" customHeight="1" x14ac:dyDescent="0.25">
      <c r="A3" s="164"/>
      <c r="B3" s="165"/>
      <c r="C3" s="166"/>
      <c r="D3" s="146" t="s">
        <v>3</v>
      </c>
      <c r="E3" s="160"/>
      <c r="F3" s="160"/>
      <c r="G3" s="160"/>
      <c r="H3" s="160"/>
      <c r="I3" s="160"/>
      <c r="J3" s="160"/>
      <c r="K3" s="161"/>
      <c r="L3" s="145" t="str">
        <f>Identificación!J3</f>
        <v>Fecha: 30/05/2018</v>
      </c>
      <c r="M3" s="158"/>
      <c r="N3" s="158"/>
      <c r="O3" s="159"/>
    </row>
    <row r="4" spans="1:15" ht="13.5" customHeight="1" x14ac:dyDescent="0.25">
      <c r="A4" s="162"/>
      <c r="B4" s="163"/>
      <c r="C4" s="157"/>
      <c r="D4" s="162"/>
      <c r="E4" s="163"/>
      <c r="F4" s="163"/>
      <c r="G4" s="163"/>
      <c r="H4" s="163"/>
      <c r="I4" s="163"/>
      <c r="J4" s="163"/>
      <c r="K4" s="157"/>
      <c r="L4" s="145" t="str">
        <f>Identificación!J4</f>
        <v>Página: 1</v>
      </c>
      <c r="M4" s="158"/>
      <c r="N4" s="158"/>
      <c r="O4" s="159"/>
    </row>
    <row r="5" spans="1:15" ht="7.5" customHeight="1" x14ac:dyDescent="0.3">
      <c r="A5" s="148"/>
      <c r="B5" s="158"/>
      <c r="C5" s="158"/>
      <c r="D5" s="158"/>
      <c r="E5" s="158"/>
      <c r="F5" s="158"/>
      <c r="G5" s="158"/>
      <c r="H5" s="158"/>
      <c r="I5" s="158"/>
      <c r="J5" s="158"/>
      <c r="K5" s="158"/>
      <c r="L5" s="158"/>
      <c r="M5" s="158"/>
      <c r="N5" s="158"/>
      <c r="O5" s="159"/>
    </row>
    <row r="6" spans="1:15" ht="21" customHeight="1" x14ac:dyDescent="0.25">
      <c r="A6" s="100" t="s">
        <v>7</v>
      </c>
      <c r="B6" s="158"/>
      <c r="C6" s="158"/>
      <c r="D6" s="159"/>
      <c r="E6" s="170" t="str">
        <f>Identificación!C7</f>
        <v xml:space="preserve">Desempeño de Gestión de Tecnologia </v>
      </c>
      <c r="F6" s="158"/>
      <c r="G6" s="158"/>
      <c r="H6" s="158"/>
      <c r="I6" s="158"/>
      <c r="J6" s="158"/>
      <c r="K6" s="158"/>
      <c r="L6" s="158"/>
      <c r="M6" s="158"/>
      <c r="N6" s="158"/>
      <c r="O6" s="159"/>
    </row>
    <row r="7" spans="1:15" ht="21" customHeight="1" x14ac:dyDescent="0.25">
      <c r="A7" s="100" t="s">
        <v>11</v>
      </c>
      <c r="B7" s="158"/>
      <c r="C7" s="158"/>
      <c r="D7" s="159"/>
      <c r="E7" s="170"/>
      <c r="F7" s="158"/>
      <c r="G7" s="158"/>
      <c r="H7" s="158"/>
      <c r="I7" s="158"/>
      <c r="J7" s="158"/>
      <c r="K7" s="158"/>
      <c r="L7" s="158"/>
      <c r="M7" s="158"/>
      <c r="N7" s="158"/>
      <c r="O7" s="159"/>
    </row>
    <row r="8" spans="1:15" ht="16.5" customHeight="1" x14ac:dyDescent="0.25">
      <c r="A8" s="100" t="s">
        <v>16</v>
      </c>
      <c r="B8" s="158"/>
      <c r="C8" s="158"/>
      <c r="D8" s="159"/>
      <c r="E8" s="170"/>
      <c r="F8" s="158"/>
      <c r="G8" s="158"/>
      <c r="H8" s="158"/>
      <c r="I8" s="100" t="s">
        <v>17</v>
      </c>
      <c r="J8" s="158"/>
      <c r="K8" s="159"/>
      <c r="L8" s="171"/>
      <c r="M8" s="158"/>
      <c r="N8" s="158"/>
      <c r="O8" s="159"/>
    </row>
    <row r="9" spans="1:15" ht="16.5" customHeight="1" x14ac:dyDescent="0.25">
      <c r="A9" s="100" t="s">
        <v>21</v>
      </c>
      <c r="B9" s="158"/>
      <c r="C9" s="158"/>
      <c r="D9" s="159"/>
      <c r="E9" s="170"/>
      <c r="F9" s="158"/>
      <c r="G9" s="158"/>
      <c r="H9" s="158"/>
      <c r="I9" s="158"/>
      <c r="J9" s="158"/>
      <c r="K9" s="158"/>
      <c r="L9" s="158"/>
      <c r="M9" s="158"/>
      <c r="N9" s="158"/>
      <c r="O9" s="159"/>
    </row>
    <row r="10" spans="1:15" ht="16.5" customHeight="1" x14ac:dyDescent="0.25">
      <c r="A10" s="142"/>
      <c r="B10" s="158"/>
      <c r="C10" s="158"/>
      <c r="D10" s="158"/>
      <c r="E10" s="158"/>
      <c r="F10" s="158"/>
      <c r="G10" s="158"/>
      <c r="H10" s="158"/>
      <c r="I10" s="158"/>
      <c r="J10" s="158"/>
      <c r="K10" s="158"/>
      <c r="L10" s="158"/>
      <c r="M10" s="158"/>
      <c r="N10" s="158"/>
      <c r="O10" s="159"/>
    </row>
    <row r="11" spans="1:15" ht="21" customHeight="1" x14ac:dyDescent="0.25">
      <c r="A11" s="172" t="s">
        <v>24</v>
      </c>
      <c r="B11" s="163"/>
      <c r="C11" s="163"/>
      <c r="D11" s="163"/>
      <c r="E11" s="163"/>
      <c r="F11" s="163"/>
      <c r="G11" s="163"/>
      <c r="H11" s="163"/>
      <c r="I11" s="163"/>
      <c r="J11" s="163"/>
      <c r="K11" s="163"/>
      <c r="L11" s="163"/>
      <c r="M11" s="163"/>
      <c r="N11" s="163"/>
      <c r="O11" s="163"/>
    </row>
    <row r="12" spans="1:15" ht="27" customHeight="1" x14ac:dyDescent="0.25">
      <c r="A12" s="2" t="s">
        <v>28</v>
      </c>
      <c r="B12" s="156" t="s">
        <v>31</v>
      </c>
      <c r="C12" s="157"/>
      <c r="D12" s="4" t="s">
        <v>30</v>
      </c>
      <c r="E12" s="4" t="s">
        <v>32</v>
      </c>
      <c r="F12" s="4" t="s">
        <v>33</v>
      </c>
      <c r="G12" s="4" t="s">
        <v>34</v>
      </c>
      <c r="H12" s="4" t="s">
        <v>35</v>
      </c>
      <c r="I12" s="4" t="s">
        <v>36</v>
      </c>
      <c r="J12" s="4" t="s">
        <v>37</v>
      </c>
      <c r="K12" s="4" t="s">
        <v>38</v>
      </c>
      <c r="L12" s="4" t="s">
        <v>39</v>
      </c>
      <c r="M12" s="4" t="s">
        <v>40</v>
      </c>
      <c r="N12" s="4" t="s">
        <v>41</v>
      </c>
      <c r="O12" s="4" t="s">
        <v>42</v>
      </c>
    </row>
    <row r="13" spans="1:15" ht="49.5" customHeight="1" x14ac:dyDescent="0.25">
      <c r="A13" s="155" t="str">
        <f>Identificación!$B$16</f>
        <v>1.1 Oportunidad</v>
      </c>
      <c r="B13" s="83" t="str">
        <f>Identificación!E16</f>
        <v xml:space="preserve">Media de horas permitidas por categorias (11) de Acuerdo de Niveles de Servicio 110 horas </v>
      </c>
      <c r="C13" s="8" t="str">
        <f>Identificación!D16</f>
        <v>a</v>
      </c>
      <c r="D13" s="9">
        <v>110</v>
      </c>
      <c r="E13" s="54">
        <v>110</v>
      </c>
      <c r="F13" s="54">
        <v>110</v>
      </c>
      <c r="G13" s="54">
        <v>110</v>
      </c>
      <c r="H13" s="54">
        <v>110</v>
      </c>
      <c r="I13" s="54">
        <v>110</v>
      </c>
      <c r="J13" s="54">
        <v>110</v>
      </c>
      <c r="K13" s="54">
        <v>110</v>
      </c>
      <c r="L13" s="54">
        <v>110</v>
      </c>
      <c r="M13" s="54">
        <v>110</v>
      </c>
      <c r="N13" s="54">
        <v>110</v>
      </c>
      <c r="O13" s="54">
        <v>110</v>
      </c>
    </row>
    <row r="14" spans="1:15" ht="49.5" customHeight="1" x14ac:dyDescent="0.25">
      <c r="A14" s="136"/>
      <c r="B14" s="83" t="str">
        <f>Identificación!E17</f>
        <v>Suma total de horas, en el mes que toma dar respuesta a las solicitudes de soporte.</v>
      </c>
      <c r="C14" s="8" t="str">
        <f>Identificación!D17</f>
        <v>b</v>
      </c>
      <c r="D14" s="85">
        <v>22552</v>
      </c>
      <c r="E14" s="54">
        <v>24096</v>
      </c>
      <c r="F14" s="54">
        <v>12640</v>
      </c>
      <c r="G14" s="54">
        <v>7984</v>
      </c>
      <c r="H14" s="54">
        <v>9584</v>
      </c>
      <c r="I14" s="54">
        <v>2688</v>
      </c>
      <c r="J14" s="9">
        <v>10560</v>
      </c>
      <c r="K14" s="9">
        <v>8184</v>
      </c>
      <c r="L14" s="9">
        <v>6760</v>
      </c>
      <c r="M14" s="9">
        <v>9292</v>
      </c>
      <c r="N14" s="9">
        <v>8168</v>
      </c>
      <c r="O14" s="9">
        <v>5840</v>
      </c>
    </row>
    <row r="15" spans="1:15" ht="49.5" customHeight="1" x14ac:dyDescent="0.25">
      <c r="A15" s="96"/>
      <c r="B15" s="83" t="str">
        <f>Identificación!E18</f>
        <v>Suma total de requerimientos recibidos en el mes.</v>
      </c>
      <c r="C15" s="8" t="str">
        <f>Identificación!D18</f>
        <v>c</v>
      </c>
      <c r="D15" s="85">
        <v>522</v>
      </c>
      <c r="E15" s="54">
        <v>340</v>
      </c>
      <c r="F15" s="54">
        <v>287</v>
      </c>
      <c r="G15" s="54">
        <v>308</v>
      </c>
      <c r="H15" s="54">
        <v>368</v>
      </c>
      <c r="I15" s="54">
        <v>280</v>
      </c>
      <c r="J15" s="9">
        <v>355</v>
      </c>
      <c r="K15" s="54">
        <v>281</v>
      </c>
      <c r="L15" s="54">
        <v>270</v>
      </c>
      <c r="M15" s="54">
        <v>336</v>
      </c>
      <c r="N15" s="54">
        <v>241</v>
      </c>
      <c r="O15" s="54">
        <v>186</v>
      </c>
    </row>
    <row r="16" spans="1:15" ht="44.25" customHeight="1" x14ac:dyDescent="0.25">
      <c r="A16" s="153" t="str">
        <f>Identificación!$B$19</f>
        <v>1.3 Satisfacción</v>
      </c>
      <c r="B16" s="83" t="str">
        <f>Identificación!E19</f>
        <v>Cantidad de evaluaciones en rango satisfactorio</v>
      </c>
      <c r="C16" s="8" t="str">
        <f>Identificación!D19</f>
        <v>a</v>
      </c>
      <c r="D16" s="54">
        <v>89</v>
      </c>
      <c r="E16" s="54">
        <v>72</v>
      </c>
      <c r="F16" s="54">
        <v>47</v>
      </c>
      <c r="G16" s="54">
        <v>54</v>
      </c>
      <c r="H16" s="54">
        <v>60</v>
      </c>
      <c r="I16" s="54">
        <v>26</v>
      </c>
      <c r="J16" s="54">
        <v>6</v>
      </c>
      <c r="K16" s="54">
        <v>4</v>
      </c>
      <c r="L16" s="54">
        <v>6</v>
      </c>
      <c r="M16" s="54">
        <v>1</v>
      </c>
      <c r="N16" s="54">
        <v>2</v>
      </c>
      <c r="O16" s="54">
        <v>0</v>
      </c>
    </row>
    <row r="17" spans="1:15" ht="37.5" customHeight="1" x14ac:dyDescent="0.25">
      <c r="A17" s="154"/>
      <c r="B17" s="83" t="str">
        <f>Identificación!E20</f>
        <v xml:space="preserve">Cantidad total de evaluaciones de satisfacción respondidas en el mes. </v>
      </c>
      <c r="C17" s="8" t="str">
        <f>Identificación!D20</f>
        <v>b</v>
      </c>
      <c r="D17" s="9">
        <v>90</v>
      </c>
      <c r="E17" s="9">
        <v>72</v>
      </c>
      <c r="F17" s="9">
        <v>50</v>
      </c>
      <c r="G17" s="9">
        <v>56</v>
      </c>
      <c r="H17" s="9">
        <v>60</v>
      </c>
      <c r="I17" s="9">
        <v>26</v>
      </c>
      <c r="J17" s="54">
        <v>6</v>
      </c>
      <c r="K17" s="54">
        <v>4</v>
      </c>
      <c r="L17" s="54">
        <v>6</v>
      </c>
      <c r="M17" s="54">
        <v>1</v>
      </c>
      <c r="N17" s="54">
        <v>2</v>
      </c>
      <c r="O17" s="54">
        <v>0</v>
      </c>
    </row>
    <row r="18" spans="1:15" ht="48" customHeight="1" x14ac:dyDescent="0.25">
      <c r="A18" s="155" t="str">
        <f>Identificación!$B$21</f>
        <v>2.1 Infraestructura</v>
      </c>
      <c r="B18" s="83" t="str">
        <f>Identificación!E21</f>
        <v xml:space="preserve">Suma de horas en el mes que se garantizó la  disponibilidad en los servicios internos de infraestructura tecnologica </v>
      </c>
      <c r="C18" s="84" t="str">
        <f>Identificación!D21</f>
        <v>a</v>
      </c>
      <c r="D18" s="54">
        <v>720</v>
      </c>
      <c r="E18" s="54">
        <v>719</v>
      </c>
      <c r="F18" s="54">
        <v>720</v>
      </c>
      <c r="G18" s="54">
        <v>720</v>
      </c>
      <c r="H18" s="54">
        <v>720</v>
      </c>
      <c r="I18" s="54">
        <v>720</v>
      </c>
      <c r="J18" s="54">
        <v>720</v>
      </c>
      <c r="K18" s="54">
        <v>720</v>
      </c>
      <c r="L18" s="54">
        <v>720</v>
      </c>
      <c r="M18" s="54">
        <v>720</v>
      </c>
      <c r="N18" s="54">
        <v>720</v>
      </c>
      <c r="O18" s="54">
        <v>720</v>
      </c>
    </row>
    <row r="19" spans="1:15" ht="42" customHeight="1" x14ac:dyDescent="0.25">
      <c r="A19" s="169"/>
      <c r="B19" s="83" t="str">
        <f>Identificación!E24</f>
        <v>Total de horas en el mes con cobertura 24 horas 30 dias (720)</v>
      </c>
      <c r="C19" s="84" t="s">
        <v>54</v>
      </c>
      <c r="D19" s="85">
        <v>720</v>
      </c>
      <c r="E19" s="54">
        <v>720</v>
      </c>
      <c r="F19" s="54">
        <v>720</v>
      </c>
      <c r="G19" s="54">
        <v>720</v>
      </c>
      <c r="H19" s="54">
        <v>720</v>
      </c>
      <c r="I19" s="54">
        <v>720</v>
      </c>
      <c r="J19" s="54">
        <v>720</v>
      </c>
      <c r="K19" s="54">
        <v>720</v>
      </c>
      <c r="L19" s="54">
        <v>720</v>
      </c>
      <c r="M19" s="54">
        <v>720</v>
      </c>
      <c r="N19" s="54">
        <v>720</v>
      </c>
      <c r="O19" s="54">
        <v>720</v>
      </c>
    </row>
    <row r="20" spans="1:15" ht="78.75" customHeight="1" x14ac:dyDescent="0.25">
      <c r="A20" s="155" t="str">
        <f>Identificación!$B$23</f>
        <v>2.2 Conectividad</v>
      </c>
      <c r="B20" s="80" t="str">
        <f>Identificación!E23</f>
        <v>Total de horas en el mes  con disponibilidad en los servicios de conectividad a internet en la sede principal, los escenarios a cargos de la entidad y las sedes CREA</v>
      </c>
      <c r="C20" s="8" t="s">
        <v>50</v>
      </c>
      <c r="D20" s="54">
        <v>720</v>
      </c>
      <c r="E20" s="54">
        <v>720</v>
      </c>
      <c r="F20" s="54">
        <v>720</v>
      </c>
      <c r="G20" s="54">
        <v>715</v>
      </c>
      <c r="H20" s="54">
        <v>709</v>
      </c>
      <c r="I20" s="54">
        <v>720</v>
      </c>
      <c r="J20" s="54">
        <v>720</v>
      </c>
      <c r="K20" s="54">
        <v>720</v>
      </c>
      <c r="L20" s="54">
        <v>720</v>
      </c>
      <c r="M20" s="54">
        <v>720</v>
      </c>
      <c r="N20" s="54">
        <v>720</v>
      </c>
      <c r="O20" s="54">
        <v>720</v>
      </c>
    </row>
    <row r="21" spans="1:15" ht="53.25" customHeight="1" x14ac:dyDescent="0.25">
      <c r="A21" s="169"/>
      <c r="B21" s="7" t="str">
        <f>Identificación!E24</f>
        <v>Total de horas en el mes con cobertura 24 horas 30 dias (720)</v>
      </c>
      <c r="C21" s="8" t="str">
        <f>Identificación!D24</f>
        <v>b</v>
      </c>
      <c r="D21" s="9">
        <v>720</v>
      </c>
      <c r="E21" s="54">
        <v>720</v>
      </c>
      <c r="F21" s="54">
        <v>720</v>
      </c>
      <c r="G21" s="54">
        <v>720</v>
      </c>
      <c r="H21" s="54">
        <v>720</v>
      </c>
      <c r="I21" s="54">
        <v>720</v>
      </c>
      <c r="J21" s="54">
        <v>720</v>
      </c>
      <c r="K21" s="54">
        <v>720</v>
      </c>
      <c r="L21" s="54">
        <v>720</v>
      </c>
      <c r="M21" s="54">
        <v>720</v>
      </c>
      <c r="N21" s="54">
        <v>720</v>
      </c>
      <c r="O21" s="54">
        <v>720</v>
      </c>
    </row>
    <row r="22" spans="1:15" ht="44.25" customHeight="1" x14ac:dyDescent="0.25">
      <c r="A22" s="173" t="str">
        <f>Identificación!$B$25</f>
        <v>3.1 Desarrollo de Aplicativos</v>
      </c>
      <c r="B22" s="83" t="str">
        <f>Identificación!E25</f>
        <v xml:space="preserve">Número de solicitudes en etapa de desarrollo o poroducción </v>
      </c>
      <c r="C22" s="8" t="str">
        <f>Identificación!D25</f>
        <v>a</v>
      </c>
      <c r="D22" s="11">
        <v>1</v>
      </c>
      <c r="E22" s="11">
        <v>2</v>
      </c>
      <c r="F22" s="11">
        <v>2</v>
      </c>
      <c r="G22" s="11">
        <v>3</v>
      </c>
      <c r="H22" s="11">
        <v>3</v>
      </c>
      <c r="I22" s="11">
        <v>4</v>
      </c>
      <c r="J22" s="11">
        <v>4</v>
      </c>
      <c r="K22" s="11">
        <v>4</v>
      </c>
      <c r="L22" s="11">
        <v>4</v>
      </c>
      <c r="M22" s="11">
        <v>4</v>
      </c>
      <c r="N22" s="11">
        <v>4</v>
      </c>
      <c r="O22" s="11">
        <v>4</v>
      </c>
    </row>
    <row r="23" spans="1:15" ht="55.5" customHeight="1" x14ac:dyDescent="0.25">
      <c r="A23" s="174"/>
      <c r="B23" s="83" t="str">
        <f>Identificación!E26</f>
        <v xml:space="preserve">Número total de peticiones de desarrollo de aplicativos realizadas por los proyectos o unidades de gestión </v>
      </c>
      <c r="C23" s="8" t="str">
        <f>Identificación!D26</f>
        <v>b</v>
      </c>
      <c r="D23" s="11">
        <v>3</v>
      </c>
      <c r="E23" s="11">
        <v>3</v>
      </c>
      <c r="F23" s="11">
        <v>4</v>
      </c>
      <c r="G23" s="11">
        <v>4</v>
      </c>
      <c r="H23" s="11">
        <v>4</v>
      </c>
      <c r="I23" s="11">
        <v>5</v>
      </c>
      <c r="J23" s="11">
        <v>5</v>
      </c>
      <c r="K23" s="11">
        <v>5</v>
      </c>
      <c r="L23" s="11">
        <v>5</v>
      </c>
      <c r="M23" s="11">
        <v>5</v>
      </c>
      <c r="N23" s="11">
        <v>5</v>
      </c>
      <c r="O23" s="11">
        <v>6</v>
      </c>
    </row>
    <row r="24" spans="1:15" ht="49.5" x14ac:dyDescent="0.25">
      <c r="A24" s="167" t="str">
        <f>Identificación!$B$27</f>
        <v>4.1 Nivel de implementación de Gobierno Digital</v>
      </c>
      <c r="B24" s="62" t="str">
        <f>Identificación!E27</f>
        <v>Total de puntaje alcanzado en la evaluación e implementación del componente de Gestión de TI evaluación (MIPG)</v>
      </c>
      <c r="C24" s="8" t="str">
        <f>Identificación!D27</f>
        <v>a</v>
      </c>
      <c r="D24" s="11">
        <v>45.7</v>
      </c>
      <c r="E24" s="11">
        <v>45.7</v>
      </c>
      <c r="F24" s="11">
        <v>45.7</v>
      </c>
      <c r="G24" s="11">
        <v>45.7</v>
      </c>
      <c r="H24" s="11">
        <v>45.7</v>
      </c>
      <c r="I24" s="11">
        <v>45.7</v>
      </c>
      <c r="J24" s="11">
        <v>50.5</v>
      </c>
      <c r="K24" s="11">
        <v>50.5</v>
      </c>
      <c r="L24" s="11">
        <v>50.5</v>
      </c>
      <c r="M24" s="11">
        <v>63.6</v>
      </c>
      <c r="N24" s="11">
        <v>63.6</v>
      </c>
      <c r="O24" s="11">
        <v>63.6</v>
      </c>
    </row>
    <row r="25" spans="1:15" ht="73.5" customHeight="1" x14ac:dyDescent="0.25">
      <c r="A25" s="168"/>
      <c r="B25" s="62" t="str">
        <f>Identificación!E28</f>
        <v>Total de puntaje alcanzados en la implementación de los requerimientos la evaluación de MIGP alineado con NTC ISO 27001</v>
      </c>
      <c r="C25" s="8" t="s">
        <v>54</v>
      </c>
      <c r="D25" s="11">
        <v>25.2</v>
      </c>
      <c r="E25" s="11">
        <v>25.2</v>
      </c>
      <c r="F25" s="11">
        <v>25.2</v>
      </c>
      <c r="G25" s="11">
        <v>25.2</v>
      </c>
      <c r="H25" s="11">
        <v>25.2</v>
      </c>
      <c r="I25" s="11">
        <v>25.2</v>
      </c>
      <c r="J25" s="11">
        <v>54</v>
      </c>
      <c r="K25" s="11">
        <v>54</v>
      </c>
      <c r="L25" s="11">
        <v>54</v>
      </c>
      <c r="M25" s="11">
        <v>60.3</v>
      </c>
      <c r="N25" s="11">
        <v>60.3</v>
      </c>
      <c r="O25" s="11">
        <v>60.3</v>
      </c>
    </row>
  </sheetData>
  <mergeCells count="27">
    <mergeCell ref="A24:A25"/>
    <mergeCell ref="A18:A19"/>
    <mergeCell ref="A5:O5"/>
    <mergeCell ref="E6:O6"/>
    <mergeCell ref="A6:D6"/>
    <mergeCell ref="E7:O7"/>
    <mergeCell ref="I8:K8"/>
    <mergeCell ref="L8:O8"/>
    <mergeCell ref="E8:H8"/>
    <mergeCell ref="A7:D7"/>
    <mergeCell ref="A8:D8"/>
    <mergeCell ref="E9:O9"/>
    <mergeCell ref="A10:O10"/>
    <mergeCell ref="A11:O11"/>
    <mergeCell ref="A20:A21"/>
    <mergeCell ref="A22:A23"/>
    <mergeCell ref="A16:A17"/>
    <mergeCell ref="A13:A15"/>
    <mergeCell ref="B12:C12"/>
    <mergeCell ref="A9:D9"/>
    <mergeCell ref="L2:O2"/>
    <mergeCell ref="L3:O3"/>
    <mergeCell ref="D1:K2"/>
    <mergeCell ref="D3:K4"/>
    <mergeCell ref="A1:C4"/>
    <mergeCell ref="L1:O1"/>
    <mergeCell ref="L4:O4"/>
  </mergeCells>
  <pageMargins left="0.25" right="0.25" top="0.75" bottom="0.75" header="0" footer="0"/>
  <pageSetup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outlinePr summaryBelow="0" summaryRight="0"/>
    <pageSetUpPr fitToPage="1"/>
  </sheetPr>
  <dimension ref="A1:N35"/>
  <sheetViews>
    <sheetView showGridLines="0" zoomScale="85" zoomScaleNormal="85" workbookViewId="0">
      <selection sqref="A1:B4"/>
    </sheetView>
  </sheetViews>
  <sheetFormatPr baseColWidth="10" defaultColWidth="14.42578125" defaultRowHeight="15" customHeight="1" x14ac:dyDescent="0.3"/>
  <cols>
    <col min="1" max="1" width="26.85546875" style="60" customWidth="1"/>
    <col min="2" max="2" width="11.28515625" style="60" customWidth="1"/>
    <col min="3" max="4" width="11.140625" style="60" customWidth="1"/>
    <col min="5" max="5" width="14" style="60" customWidth="1"/>
    <col min="6" max="6" width="17" style="60" customWidth="1"/>
    <col min="7" max="7" width="13" style="60" customWidth="1"/>
    <col min="8" max="8" width="13.5703125" style="60" customWidth="1"/>
    <col min="9" max="9" width="13.7109375" style="60" customWidth="1"/>
    <col min="10" max="10" width="15.7109375" style="60" customWidth="1"/>
    <col min="11" max="11" width="13.7109375" style="60" customWidth="1"/>
    <col min="12" max="14" width="11.140625" style="60" customWidth="1"/>
    <col min="15" max="16384" width="14.42578125" style="60"/>
  </cols>
  <sheetData>
    <row r="1" spans="1:14" ht="16.5" x14ac:dyDescent="0.3">
      <c r="A1" s="151"/>
      <c r="B1" s="115"/>
      <c r="C1" s="146" t="s">
        <v>0</v>
      </c>
      <c r="D1" s="147"/>
      <c r="E1" s="147"/>
      <c r="F1" s="147"/>
      <c r="G1" s="147"/>
      <c r="H1" s="147"/>
      <c r="I1" s="147"/>
      <c r="J1" s="115"/>
      <c r="K1" s="145" t="str">
        <f>Identificación!J1</f>
        <v>Código:4ES-GTIC-IND-01</v>
      </c>
      <c r="L1" s="93"/>
      <c r="M1" s="93"/>
      <c r="N1" s="94"/>
    </row>
    <row r="2" spans="1:14" ht="16.5" x14ac:dyDescent="0.3">
      <c r="A2" s="104"/>
      <c r="B2" s="152"/>
      <c r="C2" s="121"/>
      <c r="D2" s="118"/>
      <c r="E2" s="118"/>
      <c r="F2" s="118"/>
      <c r="G2" s="118"/>
      <c r="H2" s="118"/>
      <c r="I2" s="118"/>
      <c r="J2" s="113"/>
      <c r="K2" s="145" t="str">
        <f>Identificación!J2</f>
        <v>Versión: 1</v>
      </c>
      <c r="L2" s="93"/>
      <c r="M2" s="93"/>
      <c r="N2" s="94"/>
    </row>
    <row r="3" spans="1:14" ht="16.5" x14ac:dyDescent="0.3">
      <c r="A3" s="104"/>
      <c r="B3" s="152"/>
      <c r="C3" s="146" t="s">
        <v>3</v>
      </c>
      <c r="D3" s="147"/>
      <c r="E3" s="147"/>
      <c r="F3" s="147"/>
      <c r="G3" s="147"/>
      <c r="H3" s="147"/>
      <c r="I3" s="147"/>
      <c r="J3" s="115"/>
      <c r="K3" s="145" t="str">
        <f>Identificación!J3</f>
        <v>Fecha: 30/05/2018</v>
      </c>
      <c r="L3" s="93"/>
      <c r="M3" s="93"/>
      <c r="N3" s="94"/>
    </row>
    <row r="4" spans="1:14" ht="16.5" x14ac:dyDescent="0.3">
      <c r="A4" s="121"/>
      <c r="B4" s="113"/>
      <c r="C4" s="121"/>
      <c r="D4" s="118"/>
      <c r="E4" s="118"/>
      <c r="F4" s="118"/>
      <c r="G4" s="118"/>
      <c r="H4" s="118"/>
      <c r="I4" s="118"/>
      <c r="J4" s="113"/>
      <c r="K4" s="145" t="str">
        <f>Identificación!J4</f>
        <v>Página: 1</v>
      </c>
      <c r="L4" s="93"/>
      <c r="M4" s="93"/>
      <c r="N4" s="94"/>
    </row>
    <row r="5" spans="1:14" ht="7.5" customHeight="1" x14ac:dyDescent="0.3">
      <c r="A5" s="148"/>
      <c r="B5" s="93"/>
      <c r="C5" s="93"/>
      <c r="D5" s="93"/>
      <c r="E5" s="93"/>
      <c r="F5" s="93"/>
      <c r="G5" s="93"/>
      <c r="H5" s="93"/>
      <c r="I5" s="93"/>
      <c r="J5" s="93"/>
      <c r="K5" s="93"/>
      <c r="L5" s="93"/>
      <c r="M5" s="93"/>
      <c r="N5" s="94"/>
    </row>
    <row r="6" spans="1:14" ht="23.25" customHeight="1" x14ac:dyDescent="0.3">
      <c r="A6" s="100" t="s">
        <v>7</v>
      </c>
      <c r="B6" s="93"/>
      <c r="C6" s="94"/>
      <c r="D6" s="170" t="str">
        <f>Identificación!C7</f>
        <v xml:space="preserve">Desempeño de Gestión de Tecnologia </v>
      </c>
      <c r="E6" s="93"/>
      <c r="F6" s="93"/>
      <c r="G6" s="93"/>
      <c r="H6" s="93"/>
      <c r="I6" s="93"/>
      <c r="J6" s="93"/>
      <c r="K6" s="93"/>
      <c r="L6" s="93"/>
      <c r="M6" s="93"/>
      <c r="N6" s="94"/>
    </row>
    <row r="7" spans="1:14" ht="28.5" customHeight="1" x14ac:dyDescent="0.3">
      <c r="A7" s="100" t="s">
        <v>13</v>
      </c>
      <c r="B7" s="93"/>
      <c r="C7" s="94"/>
      <c r="D7" s="170" t="s">
        <v>243</v>
      </c>
      <c r="E7" s="93"/>
      <c r="F7" s="93"/>
      <c r="G7" s="93"/>
      <c r="H7" s="93"/>
      <c r="I7" s="93"/>
      <c r="J7" s="93"/>
      <c r="K7" s="93"/>
      <c r="L7" s="93"/>
      <c r="M7" s="93"/>
      <c r="N7" s="94"/>
    </row>
    <row r="8" spans="1:14" ht="16.5" customHeight="1" x14ac:dyDescent="0.3">
      <c r="A8" s="142"/>
      <c r="B8" s="93"/>
      <c r="C8" s="93"/>
      <c r="D8" s="93"/>
      <c r="E8" s="93"/>
      <c r="F8" s="93"/>
      <c r="G8" s="93"/>
      <c r="H8" s="93"/>
      <c r="I8" s="93"/>
      <c r="J8" s="93"/>
      <c r="K8" s="93"/>
      <c r="L8" s="93"/>
      <c r="M8" s="93"/>
      <c r="N8" s="94"/>
    </row>
    <row r="9" spans="1:14" ht="21" customHeight="1" x14ac:dyDescent="0.3">
      <c r="A9" s="182" t="s">
        <v>20</v>
      </c>
      <c r="B9" s="93"/>
      <c r="C9" s="93"/>
      <c r="D9" s="93"/>
      <c r="E9" s="93"/>
      <c r="F9" s="93"/>
      <c r="G9" s="93"/>
      <c r="H9" s="93"/>
      <c r="I9" s="93"/>
      <c r="J9" s="93"/>
      <c r="K9" s="93"/>
      <c r="L9" s="93"/>
      <c r="M9" s="93"/>
      <c r="N9" s="94"/>
    </row>
    <row r="10" spans="1:14" ht="39.75" customHeight="1" x14ac:dyDescent="0.3">
      <c r="A10" s="1" t="s">
        <v>27</v>
      </c>
      <c r="B10" s="1" t="s">
        <v>29</v>
      </c>
      <c r="C10" s="3" t="s">
        <v>30</v>
      </c>
      <c r="D10" s="3" t="s">
        <v>32</v>
      </c>
      <c r="E10" s="3" t="s">
        <v>33</v>
      </c>
      <c r="F10" s="3" t="s">
        <v>34</v>
      </c>
      <c r="G10" s="3" t="s">
        <v>35</v>
      </c>
      <c r="H10" s="3" t="s">
        <v>36</v>
      </c>
      <c r="I10" s="3" t="s">
        <v>37</v>
      </c>
      <c r="J10" s="3" t="s">
        <v>38</v>
      </c>
      <c r="K10" s="3" t="s">
        <v>39</v>
      </c>
      <c r="L10" s="3" t="s">
        <v>40</v>
      </c>
      <c r="M10" s="3" t="s">
        <v>41</v>
      </c>
      <c r="N10" s="3" t="s">
        <v>42</v>
      </c>
    </row>
    <row r="11" spans="1:14" ht="80.25" customHeight="1" x14ac:dyDescent="0.3">
      <c r="A11" s="202" t="str">
        <f>Identificación!I16</f>
        <v xml:space="preserve">Tasa de horas respuesta en horas para los requerimientos de TI o solicitudes de servicio </v>
      </c>
      <c r="B11" s="76"/>
      <c r="C11" s="5">
        <f>Seguimiento!D13*(Seguimiento!D14/Seguimiento!D15)/Seguimiento!D13</f>
        <v>43.203065134099617</v>
      </c>
      <c r="D11" s="5">
        <f>Seguimiento!E13*(Seguimiento!E14/Seguimiento!E15)/Seguimiento!E13</f>
        <v>70.870588235294122</v>
      </c>
      <c r="E11" s="5">
        <f>Seguimiento!F13*(Seguimiento!F14/Seguimiento!F15)/Seguimiento!F13</f>
        <v>44.041811846689896</v>
      </c>
      <c r="F11" s="5">
        <f>Seguimiento!G13*(Seguimiento!G14/Seguimiento!G15)/Seguimiento!G13</f>
        <v>25.922077922077925</v>
      </c>
      <c r="G11" s="5">
        <f>Seguimiento!H13*(Seguimiento!H14/Seguimiento!H15)/Seguimiento!H13</f>
        <v>26.043478260869566</v>
      </c>
      <c r="H11" s="5">
        <f>Seguimiento!I13*(Seguimiento!I14/Seguimiento!I15)/Seguimiento!I13</f>
        <v>9.6</v>
      </c>
      <c r="I11" s="5">
        <f>Seguimiento!J13*(Seguimiento!J14/Seguimiento!J15)/Seguimiento!J13</f>
        <v>29.746478873239436</v>
      </c>
      <c r="J11" s="5">
        <f>Seguimiento!K13*(Seguimiento!K14/Seguimiento!K15)/Seguimiento!K13</f>
        <v>29.124555160142346</v>
      </c>
      <c r="K11" s="5">
        <f>Seguimiento!L13*(Seguimiento!L14/Seguimiento!L15)/Seguimiento!L13</f>
        <v>25.037037037037038</v>
      </c>
      <c r="L11" s="5">
        <f>Seguimiento!M13*(Seguimiento!M14/Seguimiento!M15)/Seguimiento!M13</f>
        <v>27.654761904761905</v>
      </c>
      <c r="M11" s="5">
        <f>Seguimiento!N13*(Seguimiento!N14/Seguimiento!N15)/Seguimiento!N13</f>
        <v>33.892116182572614</v>
      </c>
      <c r="N11" s="5">
        <f>Seguimiento!O13*(Seguimiento!O14/Seguimiento!O15)/Seguimiento!O13</f>
        <v>31.397849462365592</v>
      </c>
    </row>
    <row r="12" spans="1:14" ht="54.75" customHeight="1" x14ac:dyDescent="0.3">
      <c r="A12" s="202" t="str">
        <f>Identificación!I19</f>
        <v>% evaluaciones de percepción en el nivel deficiente</v>
      </c>
      <c r="B12" s="76"/>
      <c r="C12" s="5">
        <f>Seguimiento!D16/Seguimiento!D17*100</f>
        <v>98.888888888888886</v>
      </c>
      <c r="D12" s="5">
        <f>Seguimiento!E16/Seguimiento!E17*100</f>
        <v>100</v>
      </c>
      <c r="E12" s="5">
        <f>Seguimiento!F16/Seguimiento!F17*100</f>
        <v>94</v>
      </c>
      <c r="F12" s="5">
        <f>Seguimiento!G16/Seguimiento!G17*100</f>
        <v>96.428571428571431</v>
      </c>
      <c r="G12" s="5">
        <f>Seguimiento!H16/Seguimiento!H17*100</f>
        <v>100</v>
      </c>
      <c r="H12" s="5">
        <f>Seguimiento!I16/Seguimiento!I17*100</f>
        <v>100</v>
      </c>
      <c r="I12" s="5">
        <f>Seguimiento!J16/Seguimiento!J17*100</f>
        <v>100</v>
      </c>
      <c r="J12" s="5">
        <f>Seguimiento!K16/Seguimiento!K17*100</f>
        <v>100</v>
      </c>
      <c r="K12" s="5">
        <f>Seguimiento!L16/Seguimiento!L17*100</f>
        <v>100</v>
      </c>
      <c r="L12" s="5">
        <f>Seguimiento!M16/Seguimiento!M17*100</f>
        <v>100</v>
      </c>
      <c r="M12" s="5">
        <f>Seguimiento!N16/Seguimiento!N17*100</f>
        <v>100</v>
      </c>
      <c r="N12" s="5" t="e">
        <f>Seguimiento!O16/Seguimiento!O17*100</f>
        <v>#DIV/0!</v>
      </c>
    </row>
    <row r="13" spans="1:14" ht="70.5" customHeight="1" x14ac:dyDescent="0.3">
      <c r="A13" s="202" t="str">
        <f>Identificación!I21</f>
        <v>%  de horas con disponibilidad infraestructura de TI en la entidad</v>
      </c>
      <c r="B13" s="81"/>
      <c r="C13" s="5">
        <f>Seguimiento!D18/Seguimiento!D19*100</f>
        <v>100</v>
      </c>
      <c r="D13" s="5">
        <f>Seguimiento!E18/Seguimiento!E19*100</f>
        <v>99.861111111111114</v>
      </c>
      <c r="E13" s="5">
        <f>Seguimiento!F18/Seguimiento!F19*100</f>
        <v>100</v>
      </c>
      <c r="F13" s="5">
        <f>Seguimiento!G18/Seguimiento!G19*100</f>
        <v>100</v>
      </c>
      <c r="G13" s="5">
        <f>Seguimiento!H18/Seguimiento!H19*100</f>
        <v>100</v>
      </c>
      <c r="H13" s="5">
        <f>Seguimiento!I18/Seguimiento!I19*100</f>
        <v>100</v>
      </c>
      <c r="I13" s="5">
        <v>100</v>
      </c>
      <c r="J13" s="5">
        <v>100</v>
      </c>
      <c r="K13" s="5">
        <v>100</v>
      </c>
      <c r="L13" s="5">
        <f>Seguimiento!M18/720*100</f>
        <v>100</v>
      </c>
      <c r="M13" s="5">
        <f>Seguimiento!N18/720*100</f>
        <v>100</v>
      </c>
      <c r="N13" s="5">
        <f>Seguimiento!O18/720*100</f>
        <v>100</v>
      </c>
    </row>
    <row r="14" spans="1:14" ht="48" customHeight="1" x14ac:dyDescent="0.3">
      <c r="A14" s="202" t="str">
        <f>Identificación!I23</f>
        <v>% disponibilidad conexión a internet</v>
      </c>
      <c r="B14" s="79"/>
      <c r="C14" s="5">
        <f>Seguimiento!D20/Seguimiento!D21*100</f>
        <v>100</v>
      </c>
      <c r="D14" s="5">
        <f>Seguimiento!E20/Seguimiento!E21*100</f>
        <v>100</v>
      </c>
      <c r="E14" s="5">
        <f>Seguimiento!F20/Seguimiento!F21*100</f>
        <v>100</v>
      </c>
      <c r="F14" s="5">
        <f>Seguimiento!G20/Seguimiento!G21*100</f>
        <v>99.305555555555557</v>
      </c>
      <c r="G14" s="5">
        <f>Seguimiento!H20/Seguimiento!H21*100</f>
        <v>98.472222222222229</v>
      </c>
      <c r="H14" s="5">
        <f>Seguimiento!I20/Seguimiento!I21*100</f>
        <v>100</v>
      </c>
      <c r="I14" s="5">
        <f>Seguimiento!J20/Seguimiento!J21*100</f>
        <v>100</v>
      </c>
      <c r="J14" s="5">
        <f>Seguimiento!K20/Seguimiento!K21*100</f>
        <v>100</v>
      </c>
      <c r="K14" s="5">
        <f>Seguimiento!L20/Seguimiento!L21*100</f>
        <v>100</v>
      </c>
      <c r="L14" s="5">
        <f>Seguimiento!M20/Seguimiento!M21*100</f>
        <v>100</v>
      </c>
      <c r="M14" s="5">
        <f>Seguimiento!N20/Seguimiento!N21*100</f>
        <v>100</v>
      </c>
      <c r="N14" s="5">
        <f>Seguimiento!O20/Seguimiento!O21*100</f>
        <v>100</v>
      </c>
    </row>
    <row r="15" spans="1:14" ht="64.5" customHeight="1" x14ac:dyDescent="0.3">
      <c r="A15" s="202" t="str">
        <f>Identificación!I25</f>
        <v xml:space="preserve">Porcentaje de solicitudes de aplicativos en etapa de desarrollo. </v>
      </c>
      <c r="B15" s="76"/>
      <c r="C15" s="5">
        <f>(Seguimiento!D22/Seguimiento!D23)*100</f>
        <v>33.333333333333329</v>
      </c>
      <c r="D15" s="5">
        <f>(Seguimiento!E22/Seguimiento!E23)*100</f>
        <v>66.666666666666657</v>
      </c>
      <c r="E15" s="5">
        <f>(Seguimiento!F22/Seguimiento!F23)*100</f>
        <v>50</v>
      </c>
      <c r="F15" s="5">
        <f>(Seguimiento!G22/Seguimiento!G23)*100</f>
        <v>75</v>
      </c>
      <c r="G15" s="5">
        <f>(Seguimiento!H22/Seguimiento!H23)*100</f>
        <v>75</v>
      </c>
      <c r="H15" s="5">
        <f>(Seguimiento!I22/Seguimiento!I23)*100</f>
        <v>80</v>
      </c>
      <c r="I15" s="5">
        <f>(Seguimiento!J22/Seguimiento!J23)*100</f>
        <v>80</v>
      </c>
      <c r="J15" s="5">
        <f>(Seguimiento!K22/Seguimiento!K23)*100</f>
        <v>80</v>
      </c>
      <c r="K15" s="5">
        <f>(Seguimiento!L22/Seguimiento!L23)*100</f>
        <v>80</v>
      </c>
      <c r="L15" s="5">
        <f>(Seguimiento!M22/Seguimiento!M23)*100</f>
        <v>80</v>
      </c>
      <c r="M15" s="5">
        <f>(Seguimiento!N22/Seguimiento!N23)*100</f>
        <v>80</v>
      </c>
      <c r="N15" s="5">
        <f>(Seguimiento!O22/Seguimiento!O23)*100</f>
        <v>66.666666666666657</v>
      </c>
    </row>
    <row r="16" spans="1:14" ht="53.25" customHeight="1" x14ac:dyDescent="0.3">
      <c r="A16" s="202" t="str">
        <f>Identificación!I27</f>
        <v xml:space="preserve">Media en la Implementación de Gobierno digital </v>
      </c>
      <c r="B16" s="82"/>
      <c r="C16" s="5">
        <f>(Seguimiento!D24+Seguimiento!D25)/2</f>
        <v>35.450000000000003</v>
      </c>
      <c r="D16" s="5">
        <f>(Seguimiento!E24+Seguimiento!E25)/2</f>
        <v>35.450000000000003</v>
      </c>
      <c r="E16" s="5">
        <f>(Seguimiento!F24+Seguimiento!F25)/2</f>
        <v>35.450000000000003</v>
      </c>
      <c r="F16" s="5">
        <f>(Seguimiento!G24+Seguimiento!G25)/2</f>
        <v>35.450000000000003</v>
      </c>
      <c r="G16" s="5">
        <f>(Seguimiento!H24+Seguimiento!H25)/2</f>
        <v>35.450000000000003</v>
      </c>
      <c r="H16" s="5">
        <f>(Seguimiento!I24+Seguimiento!I25)/2</f>
        <v>35.450000000000003</v>
      </c>
      <c r="I16" s="5">
        <f>(Seguimiento!J24+Seguimiento!J25)/2</f>
        <v>52.25</v>
      </c>
      <c r="J16" s="5">
        <f>(Seguimiento!K24+Seguimiento!K25)/2</f>
        <v>52.25</v>
      </c>
      <c r="K16" s="5">
        <f>(Seguimiento!L24+Seguimiento!L25)/2</f>
        <v>52.25</v>
      </c>
      <c r="L16" s="5">
        <f>(Seguimiento!M24+Seguimiento!M25)/2</f>
        <v>61.95</v>
      </c>
      <c r="M16" s="5">
        <f>(Seguimiento!N24+Seguimiento!N25)/2</f>
        <v>61.95</v>
      </c>
      <c r="N16" s="5">
        <f>(Seguimiento!O24+Seguimiento!O25)/2</f>
        <v>61.95</v>
      </c>
    </row>
    <row r="17" spans="1:14" ht="14.25" customHeight="1" x14ac:dyDescent="0.3">
      <c r="A17" s="26"/>
      <c r="B17" s="26"/>
      <c r="C17" s="26"/>
      <c r="D17" s="26"/>
      <c r="E17" s="26"/>
      <c r="F17" s="26"/>
      <c r="G17" s="26"/>
      <c r="H17" s="26"/>
      <c r="I17" s="26"/>
      <c r="J17" s="26"/>
      <c r="K17" s="26"/>
      <c r="L17" s="26"/>
      <c r="M17" s="26"/>
      <c r="N17" s="26"/>
    </row>
    <row r="18" spans="1:14" ht="39.75" customHeight="1" x14ac:dyDescent="0.3">
      <c r="A18" s="183" t="s">
        <v>84</v>
      </c>
      <c r="B18" s="147"/>
      <c r="C18" s="147"/>
      <c r="D18" s="147"/>
      <c r="E18" s="147"/>
      <c r="F18" s="147"/>
      <c r="G18" s="147"/>
      <c r="H18" s="147"/>
      <c r="I18" s="147"/>
      <c r="J18" s="147"/>
      <c r="K18" s="147"/>
      <c r="L18" s="147"/>
      <c r="M18" s="147"/>
      <c r="N18" s="115"/>
    </row>
    <row r="19" spans="1:14" ht="39.75" customHeight="1" x14ac:dyDescent="0.3">
      <c r="A19" s="200" t="s">
        <v>86</v>
      </c>
      <c r="B19" s="93"/>
      <c r="C19" s="93"/>
      <c r="D19" s="93"/>
      <c r="E19" s="93"/>
      <c r="F19" s="93"/>
      <c r="G19" s="94"/>
      <c r="H19" s="201" t="s">
        <v>88</v>
      </c>
      <c r="I19" s="93"/>
      <c r="J19" s="93"/>
      <c r="K19" s="94"/>
      <c r="L19" s="181" t="s">
        <v>92</v>
      </c>
      <c r="M19" s="93"/>
      <c r="N19" s="94"/>
    </row>
    <row r="20" spans="1:14" ht="39.75" customHeight="1" x14ac:dyDescent="0.3">
      <c r="A20" s="35" t="s">
        <v>96</v>
      </c>
      <c r="B20" s="186" t="s">
        <v>27</v>
      </c>
      <c r="C20" s="118"/>
      <c r="D20" s="113"/>
      <c r="E20" s="63" t="s">
        <v>103</v>
      </c>
      <c r="F20" s="41" t="s">
        <v>105</v>
      </c>
      <c r="G20" s="43" t="s">
        <v>107</v>
      </c>
      <c r="H20" s="45" t="s">
        <v>108</v>
      </c>
      <c r="I20" s="45" t="s">
        <v>109</v>
      </c>
      <c r="J20" s="45" t="s">
        <v>110</v>
      </c>
      <c r="K20" s="45" t="s">
        <v>111</v>
      </c>
      <c r="L20" s="47" t="s">
        <v>112</v>
      </c>
      <c r="M20" s="184" t="s">
        <v>115</v>
      </c>
      <c r="N20" s="113"/>
    </row>
    <row r="21" spans="1:14" ht="65.25" customHeight="1" x14ac:dyDescent="0.3">
      <c r="A21" s="52" t="str">
        <f>Identificación!B16</f>
        <v>1.1 Oportunidad</v>
      </c>
      <c r="B21" s="178" t="str">
        <f t="shared" ref="B21:B26" si="0">A11</f>
        <v xml:space="preserve">Tasa de horas respuesta en horas para los requerimientos de TI o solicitudes de servicio </v>
      </c>
      <c r="C21" s="179"/>
      <c r="D21" s="180"/>
      <c r="E21" s="90" t="s">
        <v>239</v>
      </c>
      <c r="F21" s="87" t="s">
        <v>245</v>
      </c>
      <c r="G21" s="54" t="s">
        <v>246</v>
      </c>
      <c r="H21" s="5">
        <f t="shared" ref="H21:H26" si="1">(C11+D11+E11)/3</f>
        <v>52.705155072027878</v>
      </c>
      <c r="I21" s="5">
        <f t="shared" ref="I21:J26" si="2">(F11+G11+H11)/3</f>
        <v>20.5218520609825</v>
      </c>
      <c r="J21" s="5">
        <f t="shared" ref="J21:J26" si="3">(I11+J11+K11)/3</f>
        <v>27.969357023472941</v>
      </c>
      <c r="K21" s="5">
        <f t="shared" ref="K21:K26" si="4">(L11+M11+N11)/3</f>
        <v>30.981575849900036</v>
      </c>
      <c r="L21" s="57"/>
      <c r="M21" s="185"/>
      <c r="N21" s="94"/>
    </row>
    <row r="22" spans="1:14" ht="49.5" customHeight="1" x14ac:dyDescent="0.3">
      <c r="A22" s="75" t="str">
        <f>Identificación!B19</f>
        <v>1.3 Satisfacción</v>
      </c>
      <c r="B22" s="178" t="str">
        <f t="shared" si="0"/>
        <v>% evaluaciones de percepción en el nivel deficiente</v>
      </c>
      <c r="C22" s="179"/>
      <c r="D22" s="180"/>
      <c r="E22" s="90" t="s">
        <v>253</v>
      </c>
      <c r="F22" s="88" t="s">
        <v>254</v>
      </c>
      <c r="G22" s="54" t="s">
        <v>252</v>
      </c>
      <c r="H22" s="5">
        <f t="shared" si="1"/>
        <v>97.629629629629633</v>
      </c>
      <c r="I22" s="5">
        <f t="shared" si="2"/>
        <v>98.80952380952381</v>
      </c>
      <c r="J22" s="5">
        <f t="shared" si="3"/>
        <v>100</v>
      </c>
      <c r="K22" s="5">
        <f>(L12+M12)/2</f>
        <v>100</v>
      </c>
      <c r="L22" s="57"/>
      <c r="M22" s="185"/>
      <c r="N22" s="94"/>
    </row>
    <row r="23" spans="1:14" ht="49.5" customHeight="1" x14ac:dyDescent="0.3">
      <c r="A23" s="75" t="str">
        <f>Identificación!B21</f>
        <v>2.1 Infraestructura</v>
      </c>
      <c r="B23" s="178" t="str">
        <f t="shared" si="0"/>
        <v>%  de horas con disponibilidad infraestructura de TI en la entidad</v>
      </c>
      <c r="C23" s="179"/>
      <c r="D23" s="180"/>
      <c r="E23" s="91" t="s">
        <v>170</v>
      </c>
      <c r="F23" s="89" t="s">
        <v>177</v>
      </c>
      <c r="G23" s="61" t="s">
        <v>178</v>
      </c>
      <c r="H23" s="5">
        <f t="shared" si="1"/>
        <v>99.953703703703695</v>
      </c>
      <c r="I23" s="5">
        <f t="shared" si="2"/>
        <v>100</v>
      </c>
      <c r="J23" s="86">
        <f t="shared" si="3"/>
        <v>100</v>
      </c>
      <c r="K23" s="86">
        <f t="shared" si="4"/>
        <v>100</v>
      </c>
      <c r="L23" s="57"/>
      <c r="M23" s="185"/>
      <c r="N23" s="94"/>
    </row>
    <row r="24" spans="1:14" ht="49.5" customHeight="1" x14ac:dyDescent="0.3">
      <c r="A24" s="75" t="str">
        <f>Identificación!B23</f>
        <v>2.2 Conectividad</v>
      </c>
      <c r="B24" s="178" t="str">
        <f t="shared" si="0"/>
        <v>% disponibilidad conexión a internet</v>
      </c>
      <c r="C24" s="179"/>
      <c r="D24" s="180"/>
      <c r="E24" s="91" t="s">
        <v>185</v>
      </c>
      <c r="F24" s="89" t="s">
        <v>186</v>
      </c>
      <c r="G24" s="61" t="s">
        <v>187</v>
      </c>
      <c r="H24" s="5">
        <f t="shared" si="1"/>
        <v>100</v>
      </c>
      <c r="I24" s="5">
        <f t="shared" si="2"/>
        <v>99.259259259259252</v>
      </c>
      <c r="J24" s="5">
        <f t="shared" si="2"/>
        <v>99.490740740740748</v>
      </c>
      <c r="K24" s="5">
        <f t="shared" si="4"/>
        <v>100</v>
      </c>
      <c r="L24" s="57"/>
      <c r="M24" s="185"/>
      <c r="N24" s="94"/>
    </row>
    <row r="25" spans="1:14" ht="54.75" customHeight="1" x14ac:dyDescent="0.3">
      <c r="A25" s="77" t="str">
        <f>Identificación!B25</f>
        <v>3.1 Desarrollo de Aplicativos</v>
      </c>
      <c r="B25" s="178" t="str">
        <f t="shared" si="0"/>
        <v xml:space="preserve">Porcentaje de solicitudes de aplicativos en etapa de desarrollo. </v>
      </c>
      <c r="C25" s="179"/>
      <c r="D25" s="180"/>
      <c r="E25" s="90" t="s">
        <v>215</v>
      </c>
      <c r="F25" s="88" t="s">
        <v>230</v>
      </c>
      <c r="G25" s="54" t="s">
        <v>241</v>
      </c>
      <c r="H25" s="5">
        <f t="shared" si="1"/>
        <v>50</v>
      </c>
      <c r="I25" s="5">
        <f t="shared" si="2"/>
        <v>76.666666666666671</v>
      </c>
      <c r="J25" s="86">
        <f t="shared" si="3"/>
        <v>80</v>
      </c>
      <c r="K25" s="86">
        <f t="shared" si="4"/>
        <v>75.555555555555557</v>
      </c>
      <c r="L25" s="57"/>
      <c r="M25" s="185"/>
      <c r="N25" s="94"/>
    </row>
    <row r="26" spans="1:14" ht="49.5" customHeight="1" x14ac:dyDescent="0.3">
      <c r="A26" s="78" t="str">
        <f>Identificación!B27</f>
        <v>4.1 Nivel de implementación de Gobierno Digital</v>
      </c>
      <c r="B26" s="197" t="str">
        <f t="shared" si="0"/>
        <v xml:space="preserve">Media en la Implementación de Gobierno digital </v>
      </c>
      <c r="C26" s="198"/>
      <c r="D26" s="199"/>
      <c r="E26" s="90" t="s">
        <v>233</v>
      </c>
      <c r="F26" s="88" t="s">
        <v>232</v>
      </c>
      <c r="G26" s="85" t="s">
        <v>229</v>
      </c>
      <c r="H26" s="5">
        <f t="shared" si="1"/>
        <v>35.450000000000003</v>
      </c>
      <c r="I26" s="5">
        <f t="shared" si="2"/>
        <v>35.450000000000003</v>
      </c>
      <c r="J26" s="86">
        <f t="shared" si="3"/>
        <v>52.25</v>
      </c>
      <c r="K26" s="86">
        <f t="shared" si="4"/>
        <v>61.95000000000001</v>
      </c>
      <c r="L26" s="57"/>
      <c r="M26" s="185"/>
      <c r="N26" s="94"/>
    </row>
    <row r="27" spans="1:14" ht="24" customHeight="1" x14ac:dyDescent="0.3">
      <c r="A27" s="193"/>
      <c r="B27" s="93"/>
      <c r="C27" s="93"/>
      <c r="D27" s="93"/>
      <c r="E27" s="93"/>
      <c r="F27" s="93"/>
      <c r="G27" s="93"/>
      <c r="H27" s="93"/>
      <c r="I27" s="93"/>
      <c r="J27" s="93"/>
      <c r="K27" s="93"/>
      <c r="L27" s="93"/>
      <c r="M27" s="93"/>
      <c r="N27" s="94"/>
    </row>
    <row r="28" spans="1:14" ht="17.25" customHeight="1" x14ac:dyDescent="0.3">
      <c r="A28" s="194" t="s">
        <v>214</v>
      </c>
      <c r="B28" s="195"/>
      <c r="C28" s="195"/>
      <c r="D28" s="195"/>
      <c r="E28" s="195"/>
      <c r="F28" s="195"/>
      <c r="G28" s="195"/>
      <c r="H28" s="195"/>
      <c r="I28" s="195"/>
      <c r="J28" s="195"/>
      <c r="K28" s="195"/>
      <c r="L28" s="195"/>
      <c r="M28" s="195"/>
      <c r="N28" s="196"/>
    </row>
    <row r="29" spans="1:14" ht="22.5" customHeight="1" x14ac:dyDescent="0.3">
      <c r="A29" s="190" t="s">
        <v>240</v>
      </c>
      <c r="B29" s="191"/>
      <c r="C29" s="191"/>
      <c r="D29" s="191"/>
      <c r="E29" s="191"/>
      <c r="F29" s="191"/>
      <c r="G29" s="191"/>
      <c r="H29" s="191"/>
      <c r="I29" s="191"/>
      <c r="J29" s="191"/>
      <c r="K29" s="191"/>
      <c r="L29" s="191"/>
      <c r="M29" s="191"/>
      <c r="N29" s="192"/>
    </row>
    <row r="30" spans="1:14" ht="81.75" customHeight="1" x14ac:dyDescent="0.3">
      <c r="A30" s="64" t="str">
        <f>A21</f>
        <v>1.1 Oportunidad</v>
      </c>
      <c r="B30" s="175" t="s">
        <v>247</v>
      </c>
      <c r="C30" s="176"/>
      <c r="D30" s="176"/>
      <c r="E30" s="176"/>
      <c r="F30" s="176"/>
      <c r="G30" s="176"/>
      <c r="H30" s="176"/>
      <c r="I30" s="176"/>
      <c r="J30" s="176"/>
      <c r="K30" s="176"/>
      <c r="L30" s="176"/>
      <c r="M30" s="176"/>
      <c r="N30" s="177"/>
    </row>
    <row r="31" spans="1:14" ht="51" customHeight="1" x14ac:dyDescent="0.3">
      <c r="A31" s="64" t="str">
        <f t="shared" ref="A31:A35" si="5">A22</f>
        <v>1.3 Satisfacción</v>
      </c>
      <c r="B31" s="175" t="s">
        <v>255</v>
      </c>
      <c r="C31" s="176"/>
      <c r="D31" s="176"/>
      <c r="E31" s="176"/>
      <c r="F31" s="176"/>
      <c r="G31" s="176"/>
      <c r="H31" s="176"/>
      <c r="I31" s="176"/>
      <c r="J31" s="176"/>
      <c r="K31" s="176"/>
      <c r="L31" s="176"/>
      <c r="M31" s="176"/>
      <c r="N31" s="177"/>
    </row>
    <row r="32" spans="1:14" ht="32.25" customHeight="1" x14ac:dyDescent="0.3">
      <c r="A32" s="64" t="str">
        <f t="shared" si="5"/>
        <v>2.1 Infraestructura</v>
      </c>
      <c r="B32" s="175" t="s">
        <v>256</v>
      </c>
      <c r="C32" s="176"/>
      <c r="D32" s="176"/>
      <c r="E32" s="176"/>
      <c r="F32" s="176"/>
      <c r="G32" s="176"/>
      <c r="H32" s="176"/>
      <c r="I32" s="176"/>
      <c r="J32" s="176"/>
      <c r="K32" s="176"/>
      <c r="L32" s="176"/>
      <c r="M32" s="176"/>
      <c r="N32" s="177"/>
    </row>
    <row r="33" spans="1:14" ht="32.25" customHeight="1" x14ac:dyDescent="0.3">
      <c r="A33" s="64" t="str">
        <f t="shared" si="5"/>
        <v>2.2 Conectividad</v>
      </c>
      <c r="B33" s="175" t="s">
        <v>242</v>
      </c>
      <c r="C33" s="176"/>
      <c r="D33" s="176"/>
      <c r="E33" s="176"/>
      <c r="F33" s="176"/>
      <c r="G33" s="176"/>
      <c r="H33" s="176"/>
      <c r="I33" s="176"/>
      <c r="J33" s="176"/>
      <c r="K33" s="176"/>
      <c r="L33" s="176"/>
      <c r="M33" s="176"/>
      <c r="N33" s="177"/>
    </row>
    <row r="34" spans="1:14" ht="56.25" customHeight="1" x14ac:dyDescent="0.3">
      <c r="A34" s="64" t="str">
        <f t="shared" si="5"/>
        <v>3.1 Desarrollo de Aplicativos</v>
      </c>
      <c r="B34" s="175" t="s">
        <v>250</v>
      </c>
      <c r="C34" s="176"/>
      <c r="D34" s="176"/>
      <c r="E34" s="176"/>
      <c r="F34" s="176"/>
      <c r="G34" s="176"/>
      <c r="H34" s="176"/>
      <c r="I34" s="176"/>
      <c r="J34" s="176"/>
      <c r="K34" s="176"/>
      <c r="L34" s="176"/>
      <c r="M34" s="176"/>
      <c r="N34" s="177"/>
    </row>
    <row r="35" spans="1:14" ht="71.25" customHeight="1" x14ac:dyDescent="0.3">
      <c r="A35" s="64" t="str">
        <f t="shared" si="5"/>
        <v>4.1 Nivel de implementación de Gobierno Digital</v>
      </c>
      <c r="B35" s="187" t="s">
        <v>251</v>
      </c>
      <c r="C35" s="188"/>
      <c r="D35" s="188"/>
      <c r="E35" s="188"/>
      <c r="F35" s="188"/>
      <c r="G35" s="188"/>
      <c r="H35" s="188"/>
      <c r="I35" s="188"/>
      <c r="J35" s="188"/>
      <c r="K35" s="188"/>
      <c r="L35" s="188"/>
      <c r="M35" s="188"/>
      <c r="N35" s="189"/>
    </row>
  </sheetData>
  <mergeCells count="41">
    <mergeCell ref="A5:N5"/>
    <mergeCell ref="K3:N3"/>
    <mergeCell ref="K4:N4"/>
    <mergeCell ref="A19:G19"/>
    <mergeCell ref="H19:K19"/>
    <mergeCell ref="D6:N6"/>
    <mergeCell ref="D7:N7"/>
    <mergeCell ref="A8:N8"/>
    <mergeCell ref="C1:J2"/>
    <mergeCell ref="K1:N1"/>
    <mergeCell ref="K2:N2"/>
    <mergeCell ref="C3:J4"/>
    <mergeCell ref="A1:B4"/>
    <mergeCell ref="B34:N34"/>
    <mergeCell ref="B35:N35"/>
    <mergeCell ref="B32:N32"/>
    <mergeCell ref="M26:N26"/>
    <mergeCell ref="M22:N22"/>
    <mergeCell ref="M23:N23"/>
    <mergeCell ref="B25:D25"/>
    <mergeCell ref="A29:N29"/>
    <mergeCell ref="B30:N30"/>
    <mergeCell ref="M24:N24"/>
    <mergeCell ref="A27:N27"/>
    <mergeCell ref="A28:N28"/>
    <mergeCell ref="M25:N25"/>
    <mergeCell ref="B23:D23"/>
    <mergeCell ref="B24:D24"/>
    <mergeCell ref="B26:D26"/>
    <mergeCell ref="B31:N31"/>
    <mergeCell ref="B33:N33"/>
    <mergeCell ref="B22:D22"/>
    <mergeCell ref="A6:C6"/>
    <mergeCell ref="A7:C7"/>
    <mergeCell ref="L19:N19"/>
    <mergeCell ref="A9:N9"/>
    <mergeCell ref="A18:N18"/>
    <mergeCell ref="B21:D21"/>
    <mergeCell ref="M20:N20"/>
    <mergeCell ref="M21:N21"/>
    <mergeCell ref="B20:D20"/>
  </mergeCells>
  <conditionalFormatting sqref="H23 J23">
    <cfRule type="cellIs" dxfId="61" priority="88" operator="lessThan">
      <formula>94</formula>
    </cfRule>
    <cfRule type="cellIs" dxfId="60" priority="89" operator="between">
      <formula>95</formula>
      <formula>97</formula>
    </cfRule>
    <cfRule type="cellIs" dxfId="59" priority="90" operator="greaterThan">
      <formula>98</formula>
    </cfRule>
  </conditionalFormatting>
  <conditionalFormatting sqref="H24">
    <cfRule type="cellIs" dxfId="58" priority="76" operator="greaterThan">
      <formula>97</formula>
    </cfRule>
    <cfRule type="cellIs" dxfId="57" priority="87" operator="lessThan">
      <formula>93</formula>
    </cfRule>
  </conditionalFormatting>
  <conditionalFormatting sqref="I23">
    <cfRule type="cellIs" dxfId="44" priority="55" operator="lessThan">
      <formula>94</formula>
    </cfRule>
    <cfRule type="cellIs" dxfId="43" priority="56" operator="between">
      <formula>95</formula>
      <formula>97</formula>
    </cfRule>
    <cfRule type="cellIs" dxfId="42" priority="57" operator="greaterThan">
      <formula>98</formula>
    </cfRule>
  </conditionalFormatting>
  <conditionalFormatting sqref="I24:J24">
    <cfRule type="cellIs" dxfId="41" priority="53" operator="greaterThan">
      <formula>97</formula>
    </cfRule>
    <cfRule type="cellIs" dxfId="40" priority="54" operator="lessThan">
      <formula>93</formula>
    </cfRule>
  </conditionalFormatting>
  <conditionalFormatting sqref="H21:K21">
    <cfRule type="cellIs" dxfId="39" priority="46" operator="greaterThan">
      <formula>24</formula>
    </cfRule>
    <cfRule type="cellIs" dxfId="38" priority="45" operator="between">
      <formula>15</formula>
      <formula>32</formula>
    </cfRule>
    <cfRule type="cellIs" dxfId="37" priority="44" operator="lessThan">
      <formula>15</formula>
    </cfRule>
  </conditionalFormatting>
  <conditionalFormatting sqref="H25:J25">
    <cfRule type="cellIs" dxfId="36" priority="43" operator="greaterThan">
      <formula>50</formula>
    </cfRule>
    <cfRule type="cellIs" dxfId="35" priority="42" operator="between">
      <formula>25</formula>
      <formula>50</formula>
    </cfRule>
    <cfRule type="cellIs" dxfId="34" priority="41" operator="lessThan">
      <formula>25</formula>
    </cfRule>
  </conditionalFormatting>
  <conditionalFormatting sqref="H26:J26">
    <cfRule type="cellIs" dxfId="33" priority="40" operator="greaterThan">
      <formula>60</formula>
    </cfRule>
    <cfRule type="cellIs" dxfId="32" priority="39" operator="between">
      <formula>50</formula>
      <formula>60</formula>
    </cfRule>
    <cfRule type="cellIs" dxfId="31" priority="38" operator="lessThan">
      <formula>50</formula>
    </cfRule>
  </conditionalFormatting>
  <conditionalFormatting sqref="K26">
    <cfRule type="cellIs" dxfId="30" priority="35" operator="lessThan">
      <formula>50</formula>
    </cfRule>
    <cfRule type="cellIs" dxfId="29" priority="36" operator="between">
      <formula>50</formula>
      <formula>60</formula>
    </cfRule>
    <cfRule type="cellIs" dxfId="28" priority="37" operator="greaterThan">
      <formula>60</formula>
    </cfRule>
  </conditionalFormatting>
  <conditionalFormatting sqref="K23">
    <cfRule type="cellIs" dxfId="27" priority="29" operator="lessThan">
      <formula>94</formula>
    </cfRule>
    <cfRule type="cellIs" dxfId="26" priority="30" operator="between">
      <formula>95</formula>
      <formula>97</formula>
    </cfRule>
    <cfRule type="cellIs" dxfId="25" priority="31" operator="greaterThan">
      <formula>98</formula>
    </cfRule>
  </conditionalFormatting>
  <conditionalFormatting sqref="K24">
    <cfRule type="cellIs" dxfId="24" priority="27" operator="greaterThan">
      <formula>97</formula>
    </cfRule>
    <cfRule type="cellIs" dxfId="23" priority="28" operator="lessThan">
      <formula>93</formula>
    </cfRule>
  </conditionalFormatting>
  <conditionalFormatting sqref="K25">
    <cfRule type="cellIs" dxfId="22" priority="21" operator="lessThan">
      <formula>25</formula>
    </cfRule>
    <cfRule type="cellIs" dxfId="21" priority="22" operator="between">
      <formula>25</formula>
      <formula>50</formula>
    </cfRule>
    <cfRule type="cellIs" dxfId="20" priority="23" operator="greaterThan">
      <formula>50</formula>
    </cfRule>
  </conditionalFormatting>
  <conditionalFormatting sqref="H22:K22">
    <cfRule type="cellIs" dxfId="19" priority="20" operator="lessThan">
      <formula>70</formula>
    </cfRule>
    <cfRule type="cellIs" dxfId="18" priority="19" operator="between">
      <formula>71</formula>
      <formula>85</formula>
    </cfRule>
    <cfRule type="cellIs" dxfId="17" priority="18" operator="greaterThan">
      <formula>86</formula>
    </cfRule>
  </conditionalFormatting>
  <conditionalFormatting sqref="C11:N11">
    <cfRule type="cellIs" dxfId="14" priority="15" operator="lessThan">
      <formula>15</formula>
    </cfRule>
    <cfRule type="cellIs" dxfId="15" priority="16" operator="between">
      <formula>15</formula>
      <formula>32</formula>
    </cfRule>
    <cfRule type="cellIs" dxfId="16" priority="17" operator="greaterThan">
      <formula>24</formula>
    </cfRule>
  </conditionalFormatting>
  <conditionalFormatting sqref="C12:N12">
    <cfRule type="cellIs" dxfId="11" priority="12" operator="greaterThan">
      <formula>86</formula>
    </cfRule>
    <cfRule type="cellIs" dxfId="12" priority="13" operator="between">
      <formula>71</formula>
      <formula>85</formula>
    </cfRule>
    <cfRule type="cellIs" dxfId="13" priority="14" operator="lessThan">
      <formula>70</formula>
    </cfRule>
  </conditionalFormatting>
  <conditionalFormatting sqref="C13:N13">
    <cfRule type="cellIs" dxfId="10" priority="9" operator="lessThan">
      <formula>94</formula>
    </cfRule>
    <cfRule type="cellIs" dxfId="9" priority="10" operator="between">
      <formula>95</formula>
      <formula>97</formula>
    </cfRule>
    <cfRule type="cellIs" dxfId="8" priority="11" operator="greaterThan">
      <formula>98</formula>
    </cfRule>
  </conditionalFormatting>
  <conditionalFormatting sqref="C14:N14">
    <cfRule type="cellIs" dxfId="7" priority="7" operator="greaterThan">
      <formula>97</formula>
    </cfRule>
    <cfRule type="cellIs" dxfId="6" priority="8" operator="lessThan">
      <formula>93</formula>
    </cfRule>
  </conditionalFormatting>
  <conditionalFormatting sqref="C15:N15">
    <cfRule type="cellIs" dxfId="3" priority="4" operator="lessThan">
      <formula>25</formula>
    </cfRule>
    <cfRule type="cellIs" dxfId="4" priority="5" operator="between">
      <formula>25</formula>
      <formula>50</formula>
    </cfRule>
    <cfRule type="cellIs" dxfId="5" priority="6" operator="greaterThan">
      <formula>50</formula>
    </cfRule>
  </conditionalFormatting>
  <conditionalFormatting sqref="C16:N16">
    <cfRule type="cellIs" dxfId="0" priority="1" operator="lessThan">
      <formula>50</formula>
    </cfRule>
    <cfRule type="cellIs" dxfId="1" priority="2" operator="between">
      <formula>50</formula>
      <formula>60</formula>
    </cfRule>
    <cfRule type="cellIs" dxfId="2" priority="3" operator="greaterThan">
      <formula>60</formula>
    </cfRule>
  </conditionalFormatting>
  <pageMargins left="0.25" right="0.25" top="0.75" bottom="0.75" header="0" footer="0"/>
  <pageSetup orientation="landscape" r:id="rId1"/>
  <drawing r:id="rId2"/>
  <extLst>
    <ext xmlns:x14="http://schemas.microsoft.com/office/spreadsheetml/2009/9/main" uri="{CCE6A557-97BC-4b89-ADB6-D9C93CAAB3DF}">
      <x14:dataValidations xmlns:xm="http://schemas.microsoft.com/office/excel/2006/main" count="2">
        <x14:dataValidation type="list" allowBlank="1">
          <x14:formula1>
            <xm:f>Listas!$A$19:$A$20</xm:f>
          </x14:formula1>
          <xm:sqref>L21:L26</xm:sqref>
        </x14:dataValidation>
        <x14:dataValidation type="list" allowBlank="1">
          <x14:formula1>
            <xm:f>Listas!$C$2:$C$5</xm:f>
          </x14:formula1>
          <xm:sqref>M21:M26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14" t="s">
        <v>74</v>
      </c>
      <c r="B1" s="16" t="s">
        <v>75</v>
      </c>
      <c r="C1" s="17" t="s">
        <v>77</v>
      </c>
      <c r="D1" s="18" t="s">
        <v>78</v>
      </c>
      <c r="E1" s="19" t="s">
        <v>79</v>
      </c>
      <c r="F1" s="20"/>
      <c r="G1" s="21"/>
      <c r="H1" s="22"/>
      <c r="I1" s="22"/>
      <c r="J1" s="22"/>
      <c r="K1" s="22"/>
      <c r="L1" s="22"/>
      <c r="M1" s="22"/>
      <c r="N1" s="22"/>
      <c r="O1" s="22"/>
      <c r="P1" s="22"/>
      <c r="Q1" s="22"/>
      <c r="R1" s="22"/>
      <c r="S1" s="22"/>
      <c r="T1" s="22"/>
      <c r="U1" s="22"/>
      <c r="V1" s="22"/>
      <c r="W1" s="22"/>
      <c r="X1" s="22"/>
      <c r="Y1" s="22"/>
      <c r="Z1" s="22"/>
    </row>
    <row r="2" spans="1:26" ht="16.5" customHeight="1" x14ac:dyDescent="0.3">
      <c r="A2" s="23" t="s">
        <v>80</v>
      </c>
      <c r="B2" s="24" t="s">
        <v>81</v>
      </c>
      <c r="C2" s="25" t="s">
        <v>82</v>
      </c>
      <c r="D2" s="27" t="s">
        <v>83</v>
      </c>
      <c r="E2" s="28" t="s">
        <v>85</v>
      </c>
      <c r="F2" s="29"/>
      <c r="G2" s="21"/>
      <c r="H2" s="22"/>
      <c r="I2" s="22"/>
      <c r="J2" s="22"/>
      <c r="K2" s="22"/>
      <c r="L2" s="22"/>
      <c r="M2" s="22"/>
      <c r="N2" s="22"/>
      <c r="O2" s="22"/>
      <c r="P2" s="22"/>
      <c r="Q2" s="22"/>
      <c r="R2" s="22"/>
      <c r="S2" s="22"/>
      <c r="T2" s="22"/>
      <c r="U2" s="22"/>
      <c r="V2" s="22"/>
      <c r="W2" s="22"/>
      <c r="X2" s="22"/>
      <c r="Y2" s="22"/>
      <c r="Z2" s="22"/>
    </row>
    <row r="3" spans="1:26" ht="16.5" customHeight="1" x14ac:dyDescent="0.3">
      <c r="A3" s="30" t="s">
        <v>87</v>
      </c>
      <c r="B3" s="31" t="s">
        <v>26</v>
      </c>
      <c r="C3" s="25" t="s">
        <v>89</v>
      </c>
      <c r="D3" s="27" t="s">
        <v>90</v>
      </c>
      <c r="E3" s="28" t="s">
        <v>91</v>
      </c>
      <c r="F3" s="32"/>
      <c r="G3" s="22"/>
      <c r="H3" s="22"/>
      <c r="I3" s="22"/>
      <c r="J3" s="22"/>
      <c r="K3" s="22"/>
      <c r="L3" s="22"/>
      <c r="M3" s="22"/>
      <c r="N3" s="22"/>
      <c r="O3" s="22"/>
      <c r="P3" s="22"/>
      <c r="Q3" s="22"/>
      <c r="R3" s="22"/>
      <c r="S3" s="22"/>
      <c r="T3" s="22"/>
      <c r="U3" s="22"/>
      <c r="V3" s="22"/>
      <c r="W3" s="22"/>
      <c r="X3" s="22"/>
      <c r="Y3" s="22"/>
      <c r="Z3" s="22"/>
    </row>
    <row r="4" spans="1:26" ht="16.5" customHeight="1" x14ac:dyDescent="0.3">
      <c r="A4" s="23" t="s">
        <v>93</v>
      </c>
      <c r="B4" s="31" t="s">
        <v>94</v>
      </c>
      <c r="C4" s="33" t="s">
        <v>95</v>
      </c>
      <c r="D4" s="34" t="s">
        <v>97</v>
      </c>
      <c r="E4" s="28" t="s">
        <v>98</v>
      </c>
      <c r="F4" s="29"/>
      <c r="G4" s="21"/>
      <c r="H4" s="22"/>
      <c r="I4" s="22"/>
      <c r="J4" s="22"/>
      <c r="K4" s="22"/>
      <c r="L4" s="22"/>
      <c r="M4" s="22"/>
      <c r="N4" s="22"/>
      <c r="O4" s="22"/>
      <c r="P4" s="22"/>
      <c r="Q4" s="22"/>
      <c r="R4" s="22"/>
      <c r="S4" s="22"/>
      <c r="T4" s="22"/>
      <c r="U4" s="22"/>
      <c r="V4" s="22"/>
      <c r="W4" s="22"/>
      <c r="X4" s="22"/>
      <c r="Y4" s="22"/>
      <c r="Z4" s="22"/>
    </row>
    <row r="5" spans="1:26" ht="16.5" customHeight="1" x14ac:dyDescent="0.3">
      <c r="A5" s="36" t="s">
        <v>99</v>
      </c>
      <c r="B5" s="37"/>
      <c r="C5" s="33" t="s">
        <v>100</v>
      </c>
      <c r="D5" s="27" t="s">
        <v>101</v>
      </c>
      <c r="E5" s="29"/>
      <c r="F5" s="29"/>
      <c r="G5" s="21"/>
      <c r="H5" s="22"/>
      <c r="I5" s="22"/>
      <c r="J5" s="22"/>
      <c r="K5" s="22"/>
      <c r="L5" s="22"/>
      <c r="M5" s="22"/>
      <c r="N5" s="22"/>
      <c r="O5" s="22"/>
      <c r="P5" s="22"/>
      <c r="Q5" s="22"/>
      <c r="R5" s="22"/>
      <c r="S5" s="22"/>
      <c r="T5" s="22"/>
      <c r="U5" s="22"/>
      <c r="V5" s="22"/>
      <c r="W5" s="22"/>
      <c r="X5" s="22"/>
      <c r="Y5" s="22"/>
      <c r="Z5" s="22"/>
    </row>
    <row r="6" spans="1:26" ht="16.5" customHeight="1" x14ac:dyDescent="0.3">
      <c r="A6" s="38" t="s">
        <v>102</v>
      </c>
      <c r="B6" s="22"/>
      <c r="C6" s="39"/>
      <c r="D6" s="27" t="s">
        <v>104</v>
      </c>
      <c r="E6" s="40"/>
      <c r="F6" s="29"/>
      <c r="G6" s="21"/>
      <c r="H6" s="22"/>
      <c r="I6" s="22"/>
      <c r="J6" s="22"/>
      <c r="K6" s="22"/>
      <c r="L6" s="22"/>
      <c r="M6" s="22"/>
      <c r="N6" s="22"/>
      <c r="O6" s="22"/>
      <c r="P6" s="22"/>
      <c r="Q6" s="22"/>
      <c r="R6" s="22"/>
      <c r="S6" s="22"/>
      <c r="T6" s="22"/>
      <c r="U6" s="22"/>
      <c r="V6" s="22"/>
      <c r="W6" s="22"/>
      <c r="X6" s="22"/>
      <c r="Y6" s="22"/>
      <c r="Z6" s="22"/>
    </row>
    <row r="7" spans="1:26" ht="16.5" customHeight="1" x14ac:dyDescent="0.3">
      <c r="A7" s="42" t="s">
        <v>106</v>
      </c>
      <c r="B7" s="22"/>
      <c r="C7" s="44"/>
      <c r="D7" s="46"/>
      <c r="E7" s="32"/>
      <c r="F7" s="29"/>
      <c r="G7" s="21"/>
      <c r="H7" s="22"/>
      <c r="I7" s="22"/>
      <c r="J7" s="22"/>
      <c r="K7" s="22"/>
      <c r="L7" s="22"/>
      <c r="M7" s="22"/>
      <c r="N7" s="22"/>
      <c r="O7" s="22"/>
      <c r="P7" s="22"/>
      <c r="Q7" s="22"/>
      <c r="R7" s="22"/>
      <c r="S7" s="22"/>
      <c r="T7" s="22"/>
      <c r="U7" s="22"/>
      <c r="V7" s="22"/>
      <c r="W7" s="22"/>
      <c r="X7" s="22"/>
      <c r="Y7" s="22"/>
      <c r="Z7" s="22"/>
    </row>
    <row r="8" spans="1:26" ht="16.5" customHeight="1" x14ac:dyDescent="0.3">
      <c r="A8" s="42" t="s">
        <v>113</v>
      </c>
      <c r="B8" s="48" t="s">
        <v>114</v>
      </c>
      <c r="C8" s="49" t="s">
        <v>116</v>
      </c>
      <c r="D8" s="50" t="s">
        <v>117</v>
      </c>
      <c r="E8" s="51" t="s">
        <v>118</v>
      </c>
      <c r="F8" s="51" t="s">
        <v>119</v>
      </c>
      <c r="G8" s="22"/>
      <c r="H8" s="22"/>
      <c r="I8" s="22"/>
      <c r="J8" s="22"/>
      <c r="K8" s="22"/>
      <c r="L8" s="22"/>
      <c r="M8" s="22"/>
      <c r="N8" s="22"/>
      <c r="O8" s="22"/>
      <c r="P8" s="22"/>
      <c r="Q8" s="22"/>
      <c r="R8" s="22"/>
      <c r="S8" s="22"/>
      <c r="T8" s="22"/>
      <c r="U8" s="22"/>
      <c r="V8" s="22"/>
      <c r="W8" s="22"/>
      <c r="X8" s="22"/>
      <c r="Y8" s="22"/>
      <c r="Z8" s="22"/>
    </row>
    <row r="9" spans="1:26" ht="16.5" customHeight="1" x14ac:dyDescent="0.3">
      <c r="A9" s="22"/>
      <c r="B9" s="22" t="s">
        <v>120</v>
      </c>
      <c r="C9" s="22" t="s">
        <v>121</v>
      </c>
      <c r="D9" s="53" t="s">
        <v>122</v>
      </c>
      <c r="E9" s="55" t="s">
        <v>123</v>
      </c>
      <c r="F9" s="22" t="s">
        <v>124</v>
      </c>
      <c r="G9" s="22"/>
      <c r="H9" s="22"/>
      <c r="I9" s="22"/>
      <c r="J9" s="22"/>
      <c r="K9" s="22"/>
      <c r="L9" s="22"/>
      <c r="M9" s="22"/>
      <c r="N9" s="22"/>
      <c r="O9" s="22"/>
      <c r="P9" s="22"/>
      <c r="Q9" s="22"/>
      <c r="R9" s="22"/>
      <c r="S9" s="22"/>
      <c r="T9" s="22"/>
      <c r="U9" s="22"/>
      <c r="V9" s="22"/>
      <c r="W9" s="22"/>
      <c r="X9" s="22"/>
      <c r="Y9" s="22"/>
      <c r="Z9" s="22"/>
    </row>
    <row r="10" spans="1:26" ht="16.5" customHeight="1" x14ac:dyDescent="0.3">
      <c r="A10" s="22"/>
      <c r="B10" s="22" t="s">
        <v>125</v>
      </c>
      <c r="C10" s="22" t="s">
        <v>126</v>
      </c>
      <c r="D10" s="56" t="s">
        <v>127</v>
      </c>
      <c r="E10" s="55" t="s">
        <v>15</v>
      </c>
      <c r="F10" s="22" t="s">
        <v>128</v>
      </c>
      <c r="G10" s="22"/>
      <c r="H10" s="22"/>
      <c r="I10" s="22"/>
      <c r="J10" s="22"/>
      <c r="K10" s="22"/>
      <c r="L10" s="22"/>
      <c r="M10" s="22"/>
      <c r="N10" s="22"/>
      <c r="O10" s="22"/>
      <c r="P10" s="22"/>
      <c r="Q10" s="22"/>
      <c r="R10" s="22"/>
      <c r="S10" s="22"/>
      <c r="T10" s="22"/>
      <c r="U10" s="22"/>
      <c r="V10" s="22"/>
      <c r="W10" s="22"/>
      <c r="X10" s="22"/>
      <c r="Y10" s="22"/>
      <c r="Z10" s="22"/>
    </row>
    <row r="11" spans="1:26" ht="16.5" customHeight="1" x14ac:dyDescent="0.3">
      <c r="A11" s="22"/>
      <c r="B11" s="22" t="s">
        <v>129</v>
      </c>
      <c r="C11" s="22" t="s">
        <v>130</v>
      </c>
      <c r="D11" s="53" t="s">
        <v>131</v>
      </c>
      <c r="E11" s="55" t="s">
        <v>132</v>
      </c>
      <c r="F11" s="22" t="s">
        <v>133</v>
      </c>
      <c r="G11" s="22"/>
      <c r="H11" s="22"/>
      <c r="I11" s="22"/>
      <c r="J11" s="22"/>
      <c r="K11" s="22"/>
      <c r="L11" s="22"/>
      <c r="M11" s="22"/>
      <c r="N11" s="22"/>
      <c r="O11" s="22"/>
      <c r="P11" s="22"/>
      <c r="Q11" s="22"/>
      <c r="R11" s="22"/>
      <c r="S11" s="22"/>
      <c r="T11" s="22"/>
      <c r="U11" s="22"/>
      <c r="V11" s="22"/>
      <c r="W11" s="22"/>
      <c r="X11" s="22"/>
      <c r="Y11" s="22"/>
      <c r="Z11" s="22"/>
    </row>
    <row r="12" spans="1:26" ht="16.5" customHeight="1" x14ac:dyDescent="0.3">
      <c r="A12" s="22"/>
      <c r="B12" s="22" t="s">
        <v>134</v>
      </c>
      <c r="C12" s="22" t="s">
        <v>135</v>
      </c>
      <c r="D12" s="53" t="s">
        <v>136</v>
      </c>
      <c r="E12" s="55" t="s">
        <v>137</v>
      </c>
      <c r="F12" s="22" t="s">
        <v>138</v>
      </c>
      <c r="G12" s="22"/>
      <c r="H12" s="22"/>
      <c r="I12" s="22"/>
      <c r="J12" s="22"/>
      <c r="K12" s="22"/>
      <c r="L12" s="22"/>
      <c r="M12" s="22"/>
      <c r="N12" s="22"/>
      <c r="O12" s="22"/>
      <c r="P12" s="22"/>
      <c r="Q12" s="22"/>
      <c r="R12" s="22"/>
      <c r="S12" s="22"/>
      <c r="T12" s="22"/>
      <c r="U12" s="22"/>
      <c r="V12" s="22"/>
      <c r="W12" s="22"/>
      <c r="X12" s="22"/>
      <c r="Y12" s="22"/>
      <c r="Z12" s="22"/>
    </row>
    <row r="13" spans="1:26" ht="16.5" customHeight="1" x14ac:dyDescent="0.3">
      <c r="A13" s="22"/>
      <c r="B13" s="22" t="s">
        <v>139</v>
      </c>
      <c r="C13" s="22" t="s">
        <v>140</v>
      </c>
      <c r="D13" s="53" t="s">
        <v>141</v>
      </c>
      <c r="E13" s="55" t="s">
        <v>142</v>
      </c>
      <c r="F13" s="22" t="s">
        <v>23</v>
      </c>
      <c r="G13" s="22"/>
      <c r="H13" s="22"/>
      <c r="I13" s="22"/>
      <c r="J13" s="22"/>
      <c r="K13" s="22"/>
      <c r="L13" s="22"/>
      <c r="M13" s="22"/>
      <c r="N13" s="22"/>
      <c r="O13" s="22"/>
      <c r="P13" s="22"/>
      <c r="Q13" s="22"/>
      <c r="R13" s="22"/>
      <c r="S13" s="22"/>
      <c r="T13" s="22"/>
      <c r="U13" s="22"/>
      <c r="V13" s="22"/>
      <c r="W13" s="22"/>
      <c r="X13" s="22"/>
      <c r="Y13" s="22"/>
      <c r="Z13" s="22"/>
    </row>
    <row r="14" spans="1:26" ht="16.5" customHeight="1" x14ac:dyDescent="0.3">
      <c r="A14" s="22"/>
      <c r="B14" s="22" t="s">
        <v>143</v>
      </c>
      <c r="C14" s="22" t="s">
        <v>144</v>
      </c>
      <c r="D14" s="53" t="s">
        <v>145</v>
      </c>
      <c r="E14" s="55" t="s">
        <v>146</v>
      </c>
      <c r="F14" s="22" t="s">
        <v>147</v>
      </c>
      <c r="G14" s="22"/>
      <c r="H14" s="22"/>
      <c r="I14" s="22"/>
      <c r="J14" s="22"/>
      <c r="K14" s="22"/>
      <c r="L14" s="22"/>
      <c r="M14" s="22"/>
      <c r="N14" s="22"/>
      <c r="O14" s="22"/>
      <c r="P14" s="22"/>
      <c r="Q14" s="22"/>
      <c r="R14" s="22"/>
      <c r="S14" s="22"/>
      <c r="T14" s="22"/>
      <c r="U14" s="22"/>
      <c r="V14" s="22"/>
      <c r="W14" s="22"/>
      <c r="X14" s="22"/>
      <c r="Y14" s="22"/>
      <c r="Z14" s="22"/>
    </row>
    <row r="15" spans="1:26" ht="16.5" customHeight="1" x14ac:dyDescent="0.3">
      <c r="A15" s="22"/>
      <c r="B15" s="22" t="s">
        <v>148</v>
      </c>
      <c r="C15" s="22" t="s">
        <v>149</v>
      </c>
      <c r="D15" s="53" t="s">
        <v>150</v>
      </c>
      <c r="E15" s="55" t="s">
        <v>151</v>
      </c>
      <c r="F15" s="22" t="s">
        <v>152</v>
      </c>
      <c r="G15" s="22"/>
      <c r="H15" s="22"/>
      <c r="I15" s="22"/>
      <c r="J15" s="22"/>
      <c r="K15" s="22"/>
      <c r="L15" s="22"/>
      <c r="M15" s="22"/>
      <c r="N15" s="22"/>
      <c r="O15" s="22"/>
      <c r="P15" s="22"/>
      <c r="Q15" s="22"/>
      <c r="R15" s="22"/>
      <c r="S15" s="22"/>
      <c r="T15" s="22"/>
      <c r="U15" s="22"/>
      <c r="V15" s="22"/>
      <c r="W15" s="22"/>
      <c r="X15" s="22"/>
      <c r="Y15" s="22"/>
      <c r="Z15" s="22"/>
    </row>
    <row r="16" spans="1:26" ht="16.5" customHeight="1" x14ac:dyDescent="0.3">
      <c r="A16" s="22"/>
      <c r="B16" s="22"/>
      <c r="C16" s="22" t="s">
        <v>153</v>
      </c>
      <c r="D16" s="58"/>
      <c r="E16" s="55" t="s">
        <v>154</v>
      </c>
      <c r="F16" s="22" t="s">
        <v>155</v>
      </c>
      <c r="G16" s="22"/>
      <c r="H16" s="22"/>
      <c r="I16" s="22"/>
      <c r="J16" s="22"/>
      <c r="K16" s="22"/>
      <c r="L16" s="22"/>
      <c r="M16" s="22"/>
      <c r="N16" s="22"/>
      <c r="O16" s="22"/>
      <c r="P16" s="22"/>
      <c r="Q16" s="22"/>
      <c r="R16" s="22"/>
      <c r="S16" s="22"/>
      <c r="T16" s="22"/>
      <c r="U16" s="22"/>
      <c r="V16" s="22"/>
      <c r="W16" s="22"/>
      <c r="X16" s="22"/>
      <c r="Y16" s="22"/>
      <c r="Z16" s="22"/>
    </row>
    <row r="17" spans="1:26" ht="16.5" customHeight="1" x14ac:dyDescent="0.3">
      <c r="A17" s="22"/>
      <c r="B17" s="22"/>
      <c r="C17" s="22" t="s">
        <v>156</v>
      </c>
      <c r="D17" s="22"/>
      <c r="E17" s="55" t="s">
        <v>157</v>
      </c>
      <c r="F17" s="22" t="s">
        <v>158</v>
      </c>
      <c r="G17" s="22"/>
      <c r="H17" s="22"/>
      <c r="I17" s="22"/>
      <c r="J17" s="22"/>
      <c r="K17" s="22"/>
      <c r="L17" s="22"/>
      <c r="M17" s="22"/>
      <c r="N17" s="22"/>
      <c r="O17" s="22"/>
      <c r="P17" s="22"/>
      <c r="Q17" s="22"/>
      <c r="R17" s="22"/>
      <c r="S17" s="22"/>
      <c r="T17" s="22"/>
      <c r="U17" s="22"/>
      <c r="V17" s="22"/>
      <c r="W17" s="22"/>
      <c r="X17" s="22"/>
      <c r="Y17" s="22"/>
      <c r="Z17" s="22"/>
    </row>
    <row r="18" spans="1:26" ht="16.5" customHeight="1" x14ac:dyDescent="0.3">
      <c r="A18" s="59" t="s">
        <v>159</v>
      </c>
      <c r="B18" s="22"/>
      <c r="C18" s="22" t="s">
        <v>160</v>
      </c>
      <c r="D18" s="22"/>
      <c r="E18" s="55" t="s">
        <v>161</v>
      </c>
      <c r="F18" s="22"/>
      <c r="G18" s="22"/>
      <c r="H18" s="22"/>
      <c r="I18" s="22"/>
      <c r="J18" s="22"/>
      <c r="K18" s="22"/>
      <c r="L18" s="22"/>
      <c r="M18" s="22"/>
      <c r="N18" s="22"/>
      <c r="O18" s="22"/>
      <c r="P18" s="22"/>
      <c r="Q18" s="22"/>
      <c r="R18" s="22"/>
      <c r="S18" s="22"/>
      <c r="T18" s="22"/>
      <c r="U18" s="22"/>
      <c r="V18" s="22"/>
      <c r="W18" s="22"/>
      <c r="X18" s="22"/>
      <c r="Y18" s="22"/>
      <c r="Z18" s="22"/>
    </row>
    <row r="19" spans="1:26" ht="16.5" customHeight="1" x14ac:dyDescent="0.3">
      <c r="A19" s="60" t="s">
        <v>162</v>
      </c>
      <c r="B19" s="22"/>
      <c r="C19" s="22" t="s">
        <v>163</v>
      </c>
      <c r="D19" s="22"/>
      <c r="E19" s="55" t="s">
        <v>164</v>
      </c>
      <c r="F19" s="22"/>
      <c r="G19" s="22"/>
      <c r="H19" s="22"/>
      <c r="I19" s="22"/>
      <c r="J19" s="22"/>
      <c r="K19" s="22"/>
      <c r="L19" s="22"/>
      <c r="M19" s="22"/>
      <c r="N19" s="22"/>
      <c r="O19" s="22"/>
      <c r="P19" s="22"/>
      <c r="Q19" s="22"/>
      <c r="R19" s="22"/>
      <c r="S19" s="22"/>
      <c r="T19" s="22"/>
      <c r="U19" s="22"/>
      <c r="V19" s="22"/>
      <c r="W19" s="22"/>
      <c r="X19" s="22"/>
      <c r="Y19" s="22"/>
      <c r="Z19" s="22"/>
    </row>
    <row r="20" spans="1:26" ht="16.5" customHeight="1" x14ac:dyDescent="0.3">
      <c r="A20" s="60" t="s">
        <v>165</v>
      </c>
      <c r="B20" s="22"/>
      <c r="C20" s="22" t="s">
        <v>166</v>
      </c>
      <c r="D20" s="22"/>
      <c r="E20" s="55" t="s">
        <v>167</v>
      </c>
      <c r="F20" s="22"/>
      <c r="G20" s="22"/>
      <c r="H20" s="22"/>
      <c r="I20" s="22"/>
      <c r="J20" s="22"/>
      <c r="K20" s="22"/>
      <c r="L20" s="22"/>
      <c r="M20" s="22"/>
      <c r="N20" s="22"/>
      <c r="O20" s="22"/>
      <c r="P20" s="22"/>
      <c r="Q20" s="22"/>
      <c r="R20" s="22"/>
      <c r="S20" s="22"/>
      <c r="T20" s="22"/>
      <c r="U20" s="22"/>
      <c r="V20" s="22"/>
      <c r="W20" s="22"/>
      <c r="X20" s="22"/>
      <c r="Y20" s="22"/>
      <c r="Z20" s="22"/>
    </row>
    <row r="21" spans="1:26" ht="16.5" customHeight="1" x14ac:dyDescent="0.3">
      <c r="A21" s="22"/>
      <c r="B21" s="22"/>
      <c r="C21" s="22" t="s">
        <v>168</v>
      </c>
      <c r="D21" s="22"/>
      <c r="E21" s="55" t="s">
        <v>169</v>
      </c>
      <c r="F21" s="22"/>
      <c r="G21" s="22"/>
      <c r="H21" s="22"/>
      <c r="I21" s="22"/>
      <c r="J21" s="22"/>
      <c r="K21" s="22"/>
      <c r="L21" s="22"/>
      <c r="M21" s="22"/>
      <c r="N21" s="22"/>
      <c r="O21" s="22"/>
      <c r="P21" s="22"/>
      <c r="Q21" s="22"/>
      <c r="R21" s="22"/>
      <c r="S21" s="22"/>
      <c r="T21" s="22"/>
      <c r="U21" s="22"/>
      <c r="V21" s="22"/>
      <c r="W21" s="22"/>
      <c r="X21" s="22"/>
      <c r="Y21" s="22"/>
      <c r="Z21" s="22"/>
    </row>
    <row r="22" spans="1:26" ht="16.5" customHeight="1" x14ac:dyDescent="0.3">
      <c r="A22" s="22"/>
      <c r="B22" s="22"/>
      <c r="C22" s="22" t="s">
        <v>171</v>
      </c>
      <c r="D22" s="22"/>
      <c r="E22" s="55" t="s">
        <v>172</v>
      </c>
      <c r="F22" s="22"/>
      <c r="G22" s="22"/>
      <c r="H22" s="22"/>
      <c r="I22" s="22"/>
      <c r="J22" s="22"/>
      <c r="K22" s="22"/>
      <c r="L22" s="22"/>
      <c r="M22" s="22"/>
      <c r="N22" s="22"/>
      <c r="O22" s="22"/>
      <c r="P22" s="22"/>
      <c r="Q22" s="22"/>
      <c r="R22" s="22"/>
      <c r="S22" s="22"/>
      <c r="T22" s="22"/>
      <c r="U22" s="22"/>
      <c r="V22" s="22"/>
      <c r="W22" s="22"/>
      <c r="X22" s="22"/>
      <c r="Y22" s="22"/>
      <c r="Z22" s="22"/>
    </row>
    <row r="23" spans="1:26" ht="16.5" customHeight="1" x14ac:dyDescent="0.3">
      <c r="A23" s="22"/>
      <c r="B23" s="22"/>
      <c r="C23" s="22" t="s">
        <v>173</v>
      </c>
      <c r="D23" s="22"/>
      <c r="E23" s="55" t="s">
        <v>174</v>
      </c>
      <c r="F23" s="22"/>
      <c r="G23" s="22"/>
      <c r="H23" s="22"/>
      <c r="I23" s="22"/>
      <c r="J23" s="22"/>
      <c r="K23" s="22"/>
      <c r="L23" s="22"/>
      <c r="M23" s="22"/>
      <c r="N23" s="22"/>
      <c r="O23" s="22"/>
      <c r="P23" s="22"/>
      <c r="Q23" s="22"/>
      <c r="R23" s="22"/>
      <c r="S23" s="22"/>
      <c r="T23" s="22"/>
      <c r="U23" s="22"/>
      <c r="V23" s="22"/>
      <c r="W23" s="22"/>
      <c r="X23" s="22"/>
      <c r="Y23" s="22"/>
      <c r="Z23" s="22"/>
    </row>
    <row r="24" spans="1:26" ht="16.5" customHeight="1" x14ac:dyDescent="0.3">
      <c r="A24" s="22"/>
      <c r="B24" s="22"/>
      <c r="C24" s="22" t="s">
        <v>175</v>
      </c>
      <c r="D24" s="22"/>
      <c r="E24" s="55" t="s">
        <v>176</v>
      </c>
      <c r="F24" s="22"/>
      <c r="G24" s="22"/>
      <c r="H24" s="22"/>
      <c r="I24" s="22"/>
      <c r="J24" s="22"/>
      <c r="K24" s="22"/>
      <c r="L24" s="22"/>
      <c r="M24" s="22"/>
      <c r="N24" s="22"/>
      <c r="O24" s="22"/>
      <c r="P24" s="22"/>
      <c r="Q24" s="22"/>
      <c r="R24" s="22"/>
      <c r="S24" s="22"/>
      <c r="T24" s="22"/>
      <c r="U24" s="22"/>
      <c r="V24" s="22"/>
      <c r="W24" s="22"/>
      <c r="X24" s="22"/>
      <c r="Y24" s="22"/>
      <c r="Z24" s="22"/>
    </row>
    <row r="25" spans="1:26" ht="16.5" customHeight="1" x14ac:dyDescent="0.3">
      <c r="A25" s="22"/>
      <c r="B25" s="22"/>
      <c r="C25" s="22"/>
      <c r="D25" s="22"/>
      <c r="E25" s="55" t="s">
        <v>179</v>
      </c>
      <c r="F25" s="22"/>
      <c r="G25" s="22"/>
      <c r="H25" s="22"/>
      <c r="I25" s="22"/>
      <c r="J25" s="22"/>
      <c r="K25" s="22"/>
      <c r="L25" s="22"/>
      <c r="M25" s="22"/>
      <c r="N25" s="22"/>
      <c r="O25" s="22"/>
      <c r="P25" s="22"/>
      <c r="Q25" s="22"/>
      <c r="R25" s="22"/>
      <c r="S25" s="22"/>
      <c r="T25" s="22"/>
      <c r="U25" s="22"/>
      <c r="V25" s="22"/>
      <c r="W25" s="22"/>
      <c r="X25" s="22"/>
      <c r="Y25" s="22"/>
      <c r="Z25" s="22"/>
    </row>
    <row r="26" spans="1:26" ht="16.5" customHeight="1" x14ac:dyDescent="0.3">
      <c r="A26" s="22"/>
      <c r="B26" s="22" t="s">
        <v>180</v>
      </c>
      <c r="C26" s="22">
        <v>2018</v>
      </c>
      <c r="D26" s="22"/>
      <c r="E26" s="22"/>
      <c r="F26" s="22"/>
      <c r="G26" s="22"/>
      <c r="H26" s="22"/>
      <c r="I26" s="22"/>
      <c r="J26" s="22"/>
      <c r="K26" s="22"/>
      <c r="L26" s="22"/>
      <c r="M26" s="22"/>
      <c r="N26" s="22"/>
      <c r="O26" s="22"/>
      <c r="P26" s="22"/>
      <c r="Q26" s="22"/>
      <c r="R26" s="22"/>
      <c r="S26" s="22"/>
      <c r="T26" s="22"/>
      <c r="U26" s="22"/>
      <c r="V26" s="22"/>
      <c r="W26" s="22"/>
      <c r="X26" s="22"/>
      <c r="Y26" s="22"/>
      <c r="Z26" s="22"/>
    </row>
    <row r="27" spans="1:26" ht="16.5" customHeight="1" x14ac:dyDescent="0.3">
      <c r="A27" s="22"/>
      <c r="B27" s="22"/>
      <c r="C27" s="22">
        <v>2019</v>
      </c>
      <c r="D27" s="22"/>
      <c r="E27" s="22"/>
      <c r="F27" s="22"/>
      <c r="G27" s="22"/>
      <c r="H27" s="22"/>
      <c r="I27" s="22"/>
      <c r="J27" s="22"/>
      <c r="K27" s="22"/>
      <c r="L27" s="22"/>
      <c r="M27" s="22"/>
      <c r="N27" s="22"/>
      <c r="O27" s="22"/>
      <c r="P27" s="22"/>
      <c r="Q27" s="22"/>
      <c r="R27" s="22"/>
      <c r="S27" s="22"/>
      <c r="T27" s="22"/>
      <c r="U27" s="22"/>
      <c r="V27" s="22"/>
      <c r="W27" s="22"/>
      <c r="X27" s="22"/>
      <c r="Y27" s="22"/>
      <c r="Z27" s="22"/>
    </row>
    <row r="28" spans="1:26" ht="16.5" customHeight="1" x14ac:dyDescent="0.3">
      <c r="A28" s="22"/>
      <c r="B28" s="22"/>
      <c r="C28" s="22">
        <v>2020</v>
      </c>
      <c r="D28" s="22"/>
      <c r="E28" s="22"/>
      <c r="F28" s="22"/>
      <c r="G28" s="22"/>
      <c r="H28" s="22"/>
      <c r="I28" s="22"/>
      <c r="J28" s="22"/>
      <c r="K28" s="22"/>
      <c r="L28" s="22"/>
      <c r="M28" s="22"/>
      <c r="N28" s="22"/>
      <c r="O28" s="22"/>
      <c r="P28" s="22"/>
      <c r="Q28" s="22"/>
      <c r="R28" s="22"/>
      <c r="S28" s="22"/>
      <c r="T28" s="22"/>
      <c r="U28" s="22"/>
      <c r="V28" s="22"/>
      <c r="W28" s="22"/>
      <c r="X28" s="22"/>
      <c r="Y28" s="22"/>
      <c r="Z28" s="22"/>
    </row>
    <row r="29" spans="1:26" ht="16.5" customHeight="1" x14ac:dyDescent="0.3">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ht="16.5" customHeight="1" x14ac:dyDescent="0.3">
      <c r="A30" s="22"/>
      <c r="B30" s="22" t="s">
        <v>181</v>
      </c>
      <c r="C30" s="22" t="s">
        <v>182</v>
      </c>
      <c r="D30" s="22"/>
      <c r="E30" s="22"/>
      <c r="F30" s="22"/>
      <c r="G30" s="22"/>
      <c r="H30" s="22"/>
      <c r="I30" s="22"/>
      <c r="J30" s="22"/>
      <c r="K30" s="22"/>
      <c r="L30" s="22"/>
      <c r="M30" s="22"/>
      <c r="N30" s="22"/>
      <c r="O30" s="22"/>
      <c r="P30" s="22"/>
      <c r="Q30" s="22"/>
      <c r="R30" s="22"/>
      <c r="S30" s="22"/>
      <c r="T30" s="22"/>
      <c r="U30" s="22"/>
      <c r="V30" s="22"/>
      <c r="W30" s="22"/>
      <c r="X30" s="22"/>
      <c r="Y30" s="22"/>
      <c r="Z30" s="22"/>
    </row>
    <row r="31" spans="1:26" ht="16.5" customHeight="1" x14ac:dyDescent="0.3">
      <c r="A31" s="22"/>
      <c r="B31" s="22"/>
      <c r="C31" s="22" t="s">
        <v>183</v>
      </c>
      <c r="D31" s="22"/>
      <c r="E31" s="22"/>
      <c r="F31" s="22"/>
      <c r="G31" s="22"/>
      <c r="H31" s="22"/>
      <c r="I31" s="22"/>
      <c r="J31" s="22"/>
      <c r="K31" s="22"/>
      <c r="L31" s="22"/>
      <c r="M31" s="22"/>
      <c r="N31" s="22"/>
      <c r="O31" s="22"/>
      <c r="P31" s="22"/>
      <c r="Q31" s="22"/>
      <c r="R31" s="22"/>
      <c r="S31" s="22"/>
      <c r="T31" s="22"/>
      <c r="U31" s="22"/>
      <c r="V31" s="22"/>
      <c r="W31" s="22"/>
      <c r="X31" s="22"/>
      <c r="Y31" s="22"/>
      <c r="Z31" s="22"/>
    </row>
    <row r="32" spans="1:26" ht="16.5" customHeight="1" x14ac:dyDescent="0.3">
      <c r="A32" s="22"/>
      <c r="B32" s="22"/>
      <c r="C32" s="22" t="s">
        <v>184</v>
      </c>
      <c r="D32" s="22"/>
      <c r="E32" s="22"/>
      <c r="F32" s="22"/>
      <c r="G32" s="22"/>
      <c r="H32" s="22"/>
      <c r="I32" s="22"/>
      <c r="J32" s="22"/>
      <c r="K32" s="22"/>
      <c r="L32" s="22"/>
      <c r="M32" s="22"/>
      <c r="N32" s="22"/>
      <c r="O32" s="22"/>
      <c r="P32" s="22"/>
      <c r="Q32" s="22"/>
      <c r="R32" s="22"/>
      <c r="S32" s="22"/>
      <c r="T32" s="22"/>
      <c r="U32" s="22"/>
      <c r="V32" s="22"/>
      <c r="W32" s="22"/>
      <c r="X32" s="22"/>
      <c r="Y32" s="22"/>
      <c r="Z32" s="22"/>
    </row>
    <row r="33" spans="1:26" ht="16.5" customHeight="1" x14ac:dyDescent="0.3">
      <c r="A33" s="22"/>
      <c r="B33" s="22"/>
      <c r="C33" s="22" t="s">
        <v>188</v>
      </c>
      <c r="D33" s="22"/>
      <c r="E33" s="22"/>
      <c r="F33" s="22"/>
      <c r="G33" s="22"/>
      <c r="H33" s="22"/>
      <c r="I33" s="22"/>
      <c r="J33" s="22"/>
      <c r="K33" s="22"/>
      <c r="L33" s="22"/>
      <c r="M33" s="22"/>
      <c r="N33" s="22"/>
      <c r="O33" s="22"/>
      <c r="P33" s="22"/>
      <c r="Q33" s="22"/>
      <c r="R33" s="22"/>
      <c r="S33" s="22"/>
      <c r="T33" s="22"/>
      <c r="U33" s="22"/>
      <c r="V33" s="22"/>
      <c r="W33" s="22"/>
      <c r="X33" s="22"/>
      <c r="Y33" s="22"/>
      <c r="Z33" s="22"/>
    </row>
    <row r="34" spans="1:26" ht="16.5" customHeight="1" x14ac:dyDescent="0.3">
      <c r="A34" s="22"/>
      <c r="B34" s="22"/>
      <c r="C34" s="22" t="s">
        <v>189</v>
      </c>
      <c r="D34" s="22"/>
      <c r="E34" s="22"/>
      <c r="F34" s="22"/>
      <c r="G34" s="22"/>
      <c r="H34" s="22"/>
      <c r="I34" s="22"/>
      <c r="J34" s="22"/>
      <c r="K34" s="22"/>
      <c r="L34" s="22"/>
      <c r="M34" s="22"/>
      <c r="N34" s="22"/>
      <c r="O34" s="22"/>
      <c r="P34" s="22"/>
      <c r="Q34" s="22"/>
      <c r="R34" s="22"/>
      <c r="S34" s="22"/>
      <c r="T34" s="22"/>
      <c r="U34" s="22"/>
      <c r="V34" s="22"/>
      <c r="W34" s="22"/>
      <c r="X34" s="22"/>
      <c r="Y34" s="22"/>
      <c r="Z34" s="22"/>
    </row>
    <row r="35" spans="1:26" ht="16.5" customHeight="1" x14ac:dyDescent="0.3">
      <c r="A35" s="22"/>
      <c r="B35" s="22"/>
      <c r="C35" s="22" t="s">
        <v>190</v>
      </c>
      <c r="D35" s="22"/>
      <c r="E35" s="22"/>
      <c r="F35" s="22"/>
      <c r="G35" s="22"/>
      <c r="H35" s="22"/>
      <c r="I35" s="22"/>
      <c r="J35" s="22"/>
      <c r="K35" s="22"/>
      <c r="L35" s="22"/>
      <c r="M35" s="22"/>
      <c r="N35" s="22"/>
      <c r="O35" s="22"/>
      <c r="P35" s="22"/>
      <c r="Q35" s="22"/>
      <c r="R35" s="22"/>
      <c r="S35" s="22"/>
      <c r="T35" s="22"/>
      <c r="U35" s="22"/>
      <c r="V35" s="22"/>
      <c r="W35" s="22"/>
      <c r="X35" s="22"/>
      <c r="Y35" s="22"/>
      <c r="Z35" s="22"/>
    </row>
    <row r="36" spans="1:26" ht="16.5" customHeight="1" x14ac:dyDescent="0.3">
      <c r="A36" s="22"/>
      <c r="B36" s="22"/>
      <c r="C36" s="22" t="s">
        <v>191</v>
      </c>
      <c r="D36" s="22"/>
      <c r="E36" s="22"/>
      <c r="F36" s="22"/>
      <c r="G36" s="22"/>
      <c r="H36" s="22"/>
      <c r="I36" s="22"/>
      <c r="J36" s="22"/>
      <c r="K36" s="22"/>
      <c r="L36" s="22"/>
      <c r="M36" s="22"/>
      <c r="N36" s="22"/>
      <c r="O36" s="22"/>
      <c r="P36" s="22"/>
      <c r="Q36" s="22"/>
      <c r="R36" s="22"/>
      <c r="S36" s="22"/>
      <c r="T36" s="22"/>
      <c r="U36" s="22"/>
      <c r="V36" s="22"/>
      <c r="W36" s="22"/>
      <c r="X36" s="22"/>
      <c r="Y36" s="22"/>
      <c r="Z36" s="22"/>
    </row>
    <row r="37" spans="1:26" ht="16.5" customHeight="1" x14ac:dyDescent="0.3">
      <c r="A37" s="22"/>
      <c r="B37" s="22"/>
      <c r="C37" s="22" t="s">
        <v>192</v>
      </c>
      <c r="D37" s="22"/>
      <c r="E37" s="22"/>
      <c r="F37" s="22"/>
      <c r="G37" s="22"/>
      <c r="H37" s="22"/>
      <c r="I37" s="22"/>
      <c r="J37" s="22"/>
      <c r="K37" s="22"/>
      <c r="L37" s="22"/>
      <c r="M37" s="22"/>
      <c r="N37" s="22"/>
      <c r="O37" s="22"/>
      <c r="P37" s="22"/>
      <c r="Q37" s="22"/>
      <c r="R37" s="22"/>
      <c r="S37" s="22"/>
      <c r="T37" s="22"/>
      <c r="U37" s="22"/>
      <c r="V37" s="22"/>
      <c r="W37" s="22"/>
      <c r="X37" s="22"/>
      <c r="Y37" s="22"/>
      <c r="Z37" s="22"/>
    </row>
    <row r="38" spans="1:26" ht="16.5" customHeight="1" x14ac:dyDescent="0.3">
      <c r="A38" s="22"/>
      <c r="B38" s="22"/>
      <c r="C38" s="22" t="s">
        <v>193</v>
      </c>
      <c r="D38" s="22"/>
      <c r="E38" s="22"/>
      <c r="F38" s="22"/>
      <c r="G38" s="22"/>
      <c r="H38" s="22"/>
      <c r="I38" s="22"/>
      <c r="J38" s="22"/>
      <c r="K38" s="22"/>
      <c r="L38" s="22"/>
      <c r="M38" s="22"/>
      <c r="N38" s="22"/>
      <c r="O38" s="22"/>
      <c r="P38" s="22"/>
      <c r="Q38" s="22"/>
      <c r="R38" s="22"/>
      <c r="S38" s="22"/>
      <c r="T38" s="22"/>
      <c r="U38" s="22"/>
      <c r="V38" s="22"/>
      <c r="W38" s="22"/>
      <c r="X38" s="22"/>
      <c r="Y38" s="22"/>
      <c r="Z38" s="22"/>
    </row>
    <row r="39" spans="1:26" ht="16.5" customHeight="1" x14ac:dyDescent="0.3">
      <c r="A39" s="22"/>
      <c r="B39" s="22"/>
      <c r="C39" s="22" t="s">
        <v>194</v>
      </c>
      <c r="D39" s="22"/>
      <c r="E39" s="22"/>
      <c r="F39" s="22"/>
      <c r="G39" s="22"/>
      <c r="H39" s="22"/>
      <c r="I39" s="22"/>
      <c r="J39" s="22"/>
      <c r="K39" s="22"/>
      <c r="L39" s="22"/>
      <c r="M39" s="22"/>
      <c r="N39" s="22"/>
      <c r="O39" s="22"/>
      <c r="P39" s="22"/>
      <c r="Q39" s="22"/>
      <c r="R39" s="22"/>
      <c r="S39" s="22"/>
      <c r="T39" s="22"/>
      <c r="U39" s="22"/>
      <c r="V39" s="22"/>
      <c r="W39" s="22"/>
      <c r="X39" s="22"/>
      <c r="Y39" s="22"/>
      <c r="Z39" s="22"/>
    </row>
    <row r="40" spans="1:26" ht="16.5" customHeight="1" x14ac:dyDescent="0.3">
      <c r="A40" s="22"/>
      <c r="B40" s="22"/>
      <c r="C40" s="22" t="s">
        <v>195</v>
      </c>
      <c r="D40" s="22"/>
      <c r="E40" s="22"/>
      <c r="F40" s="22"/>
      <c r="G40" s="22"/>
      <c r="H40" s="22"/>
      <c r="I40" s="22"/>
      <c r="J40" s="22"/>
      <c r="K40" s="22"/>
      <c r="L40" s="22"/>
      <c r="M40" s="22"/>
      <c r="N40" s="22"/>
      <c r="O40" s="22"/>
      <c r="P40" s="22"/>
      <c r="Q40" s="22"/>
      <c r="R40" s="22"/>
      <c r="S40" s="22"/>
      <c r="T40" s="22"/>
      <c r="U40" s="22"/>
      <c r="V40" s="22"/>
      <c r="W40" s="22"/>
      <c r="X40" s="22"/>
      <c r="Y40" s="22"/>
      <c r="Z40" s="22"/>
    </row>
    <row r="41" spans="1:26" ht="16.5" customHeight="1" x14ac:dyDescent="0.3">
      <c r="A41" s="22"/>
      <c r="B41" s="22"/>
      <c r="C41" s="22" t="s">
        <v>196</v>
      </c>
      <c r="D41" s="22"/>
      <c r="E41" s="22"/>
      <c r="F41" s="22"/>
      <c r="G41" s="22"/>
      <c r="H41" s="22"/>
      <c r="I41" s="22"/>
      <c r="J41" s="22"/>
      <c r="K41" s="22"/>
      <c r="L41" s="22"/>
      <c r="M41" s="22"/>
      <c r="N41" s="22"/>
      <c r="O41" s="22"/>
      <c r="P41" s="22"/>
      <c r="Q41" s="22"/>
      <c r="R41" s="22"/>
      <c r="S41" s="22"/>
      <c r="T41" s="22"/>
      <c r="U41" s="22"/>
      <c r="V41" s="22"/>
      <c r="W41" s="22"/>
      <c r="X41" s="22"/>
      <c r="Y41" s="22"/>
      <c r="Z41" s="22"/>
    </row>
    <row r="42" spans="1:26" ht="16.5" customHeight="1" x14ac:dyDescent="0.3">
      <c r="A42" s="22"/>
      <c r="B42" s="22"/>
      <c r="C42" s="22" t="s">
        <v>197</v>
      </c>
      <c r="D42" s="22"/>
      <c r="E42" s="22"/>
      <c r="F42" s="22"/>
      <c r="G42" s="22"/>
      <c r="H42" s="22"/>
      <c r="I42" s="22"/>
      <c r="J42" s="22"/>
      <c r="K42" s="22"/>
      <c r="L42" s="22"/>
      <c r="M42" s="22"/>
      <c r="N42" s="22"/>
      <c r="O42" s="22"/>
      <c r="P42" s="22"/>
      <c r="Q42" s="22"/>
      <c r="R42" s="22"/>
      <c r="S42" s="22"/>
      <c r="T42" s="22"/>
      <c r="U42" s="22"/>
      <c r="V42" s="22"/>
      <c r="W42" s="22"/>
      <c r="X42" s="22"/>
      <c r="Y42" s="22"/>
      <c r="Z42" s="22"/>
    </row>
    <row r="43" spans="1:26" ht="16.5" customHeight="1" x14ac:dyDescent="0.3">
      <c r="A43" s="22"/>
      <c r="B43" s="22"/>
      <c r="C43" s="22" t="s">
        <v>198</v>
      </c>
      <c r="D43" s="22"/>
      <c r="E43" s="22"/>
      <c r="F43" s="22"/>
      <c r="G43" s="22"/>
      <c r="H43" s="22"/>
      <c r="I43" s="22"/>
      <c r="J43" s="22"/>
      <c r="K43" s="22"/>
      <c r="L43" s="22"/>
      <c r="M43" s="22"/>
      <c r="N43" s="22"/>
      <c r="O43" s="22"/>
      <c r="P43" s="22"/>
      <c r="Q43" s="22"/>
      <c r="R43" s="22"/>
      <c r="S43" s="22"/>
      <c r="T43" s="22"/>
      <c r="U43" s="22"/>
      <c r="V43" s="22"/>
      <c r="W43" s="22"/>
      <c r="X43" s="22"/>
      <c r="Y43" s="22"/>
      <c r="Z43" s="22"/>
    </row>
    <row r="44" spans="1:26" ht="16.5" customHeight="1" x14ac:dyDescent="0.3">
      <c r="A44" s="22"/>
      <c r="B44" s="22"/>
      <c r="C44" s="22" t="s">
        <v>199</v>
      </c>
      <c r="D44" s="22"/>
      <c r="E44" s="22"/>
      <c r="F44" s="22"/>
      <c r="G44" s="22"/>
      <c r="H44" s="22"/>
      <c r="I44" s="22"/>
      <c r="J44" s="22"/>
      <c r="K44" s="22"/>
      <c r="L44" s="22"/>
      <c r="M44" s="22"/>
      <c r="N44" s="22"/>
      <c r="O44" s="22"/>
      <c r="P44" s="22"/>
      <c r="Q44" s="22"/>
      <c r="R44" s="22"/>
      <c r="S44" s="22"/>
      <c r="T44" s="22"/>
      <c r="U44" s="22"/>
      <c r="V44" s="22"/>
      <c r="W44" s="22"/>
      <c r="X44" s="22"/>
      <c r="Y44" s="22"/>
      <c r="Z44" s="22"/>
    </row>
    <row r="45" spans="1:26" ht="16.5" customHeight="1" x14ac:dyDescent="0.3">
      <c r="A45" s="22"/>
      <c r="B45" s="22"/>
      <c r="C45" s="22" t="s">
        <v>200</v>
      </c>
      <c r="D45" s="22"/>
      <c r="E45" s="22"/>
      <c r="F45" s="22"/>
      <c r="G45" s="22"/>
      <c r="H45" s="22"/>
      <c r="I45" s="22"/>
      <c r="J45" s="22"/>
      <c r="K45" s="22"/>
      <c r="L45" s="22"/>
      <c r="M45" s="22"/>
      <c r="N45" s="22"/>
      <c r="O45" s="22"/>
      <c r="P45" s="22"/>
      <c r="Q45" s="22"/>
      <c r="R45" s="22"/>
      <c r="S45" s="22"/>
      <c r="T45" s="22"/>
      <c r="U45" s="22"/>
      <c r="V45" s="22"/>
      <c r="W45" s="22"/>
      <c r="X45" s="22"/>
      <c r="Y45" s="22"/>
      <c r="Z45" s="22"/>
    </row>
    <row r="46" spans="1:26" ht="16.5" customHeight="1" x14ac:dyDescent="0.3">
      <c r="A46" s="22"/>
      <c r="B46" s="22"/>
      <c r="C46" s="22" t="s">
        <v>201</v>
      </c>
      <c r="D46" s="22"/>
      <c r="E46" s="22"/>
      <c r="F46" s="22"/>
      <c r="G46" s="22"/>
      <c r="H46" s="22"/>
      <c r="I46" s="22"/>
      <c r="J46" s="22"/>
      <c r="K46" s="22"/>
      <c r="L46" s="22"/>
      <c r="M46" s="22"/>
      <c r="N46" s="22"/>
      <c r="O46" s="22"/>
      <c r="P46" s="22"/>
      <c r="Q46" s="22"/>
      <c r="R46" s="22"/>
      <c r="S46" s="22"/>
      <c r="T46" s="22"/>
      <c r="U46" s="22"/>
      <c r="V46" s="22"/>
      <c r="W46" s="22"/>
      <c r="X46" s="22"/>
      <c r="Y46" s="22"/>
      <c r="Z46" s="22"/>
    </row>
    <row r="47" spans="1:26" ht="16.5" customHeight="1" x14ac:dyDescent="0.3">
      <c r="A47" s="22"/>
      <c r="B47" s="22"/>
      <c r="C47" s="22" t="s">
        <v>202</v>
      </c>
      <c r="D47" s="22"/>
      <c r="E47" s="22"/>
      <c r="F47" s="22"/>
      <c r="G47" s="22"/>
      <c r="H47" s="22"/>
      <c r="I47" s="22"/>
      <c r="J47" s="22"/>
      <c r="K47" s="22"/>
      <c r="L47" s="22"/>
      <c r="M47" s="22"/>
      <c r="N47" s="22"/>
      <c r="O47" s="22"/>
      <c r="P47" s="22"/>
      <c r="Q47" s="22"/>
      <c r="R47" s="22"/>
      <c r="S47" s="22"/>
      <c r="T47" s="22"/>
      <c r="U47" s="22"/>
      <c r="V47" s="22"/>
      <c r="W47" s="22"/>
      <c r="X47" s="22"/>
      <c r="Y47" s="22"/>
      <c r="Z47" s="22"/>
    </row>
    <row r="48" spans="1:26" ht="16.5" customHeight="1" x14ac:dyDescent="0.3">
      <c r="A48" s="22"/>
      <c r="B48" s="22"/>
      <c r="C48" s="22" t="s">
        <v>203</v>
      </c>
      <c r="D48" s="22"/>
      <c r="E48" s="22"/>
      <c r="F48" s="22"/>
      <c r="G48" s="22"/>
      <c r="H48" s="22"/>
      <c r="I48" s="22"/>
      <c r="J48" s="22"/>
      <c r="K48" s="22"/>
      <c r="L48" s="22"/>
      <c r="M48" s="22"/>
      <c r="N48" s="22"/>
      <c r="O48" s="22"/>
      <c r="P48" s="22"/>
      <c r="Q48" s="22"/>
      <c r="R48" s="22"/>
      <c r="S48" s="22"/>
      <c r="T48" s="22"/>
      <c r="U48" s="22"/>
      <c r="V48" s="22"/>
      <c r="W48" s="22"/>
      <c r="X48" s="22"/>
      <c r="Y48" s="22"/>
      <c r="Z48" s="22"/>
    </row>
    <row r="49" spans="1:26" ht="16.5" customHeight="1" x14ac:dyDescent="0.3">
      <c r="A49" s="22"/>
      <c r="B49" s="22"/>
      <c r="C49" s="22" t="s">
        <v>204</v>
      </c>
      <c r="D49" s="22"/>
      <c r="E49" s="22"/>
      <c r="F49" s="22"/>
      <c r="G49" s="22"/>
      <c r="H49" s="22"/>
      <c r="I49" s="22"/>
      <c r="J49" s="22"/>
      <c r="K49" s="22"/>
      <c r="L49" s="22"/>
      <c r="M49" s="22"/>
      <c r="N49" s="22"/>
      <c r="O49" s="22"/>
      <c r="P49" s="22"/>
      <c r="Q49" s="22"/>
      <c r="R49" s="22"/>
      <c r="S49" s="22"/>
      <c r="T49" s="22"/>
      <c r="U49" s="22"/>
      <c r="V49" s="22"/>
      <c r="W49" s="22"/>
      <c r="X49" s="22"/>
      <c r="Y49" s="22"/>
      <c r="Z49" s="22"/>
    </row>
    <row r="50" spans="1:26" ht="16.5" customHeight="1" x14ac:dyDescent="0.3">
      <c r="A50" s="22"/>
      <c r="B50" s="22"/>
      <c r="C50" s="22" t="s">
        <v>205</v>
      </c>
      <c r="D50" s="22"/>
      <c r="E50" s="22"/>
      <c r="F50" s="22"/>
      <c r="G50" s="22"/>
      <c r="H50" s="22"/>
      <c r="I50" s="22"/>
      <c r="J50" s="22"/>
      <c r="K50" s="22"/>
      <c r="L50" s="22"/>
      <c r="M50" s="22"/>
      <c r="N50" s="22"/>
      <c r="O50" s="22"/>
      <c r="P50" s="22"/>
      <c r="Q50" s="22"/>
      <c r="R50" s="22"/>
      <c r="S50" s="22"/>
      <c r="T50" s="22"/>
      <c r="U50" s="22"/>
      <c r="V50" s="22"/>
      <c r="W50" s="22"/>
      <c r="X50" s="22"/>
      <c r="Y50" s="22"/>
      <c r="Z50" s="22"/>
    </row>
    <row r="51" spans="1:26" ht="16.5" customHeight="1" x14ac:dyDescent="0.3">
      <c r="A51" s="22"/>
      <c r="B51" s="22"/>
      <c r="C51" s="22" t="s">
        <v>206</v>
      </c>
      <c r="D51" s="22"/>
      <c r="E51" s="22"/>
      <c r="F51" s="22"/>
      <c r="G51" s="22"/>
      <c r="H51" s="22"/>
      <c r="I51" s="22"/>
      <c r="J51" s="22"/>
      <c r="K51" s="22"/>
      <c r="L51" s="22"/>
      <c r="M51" s="22"/>
      <c r="N51" s="22"/>
      <c r="O51" s="22"/>
      <c r="P51" s="22"/>
      <c r="Q51" s="22"/>
      <c r="R51" s="22"/>
      <c r="S51" s="22"/>
      <c r="T51" s="22"/>
      <c r="U51" s="22"/>
      <c r="V51" s="22"/>
      <c r="W51" s="22"/>
      <c r="X51" s="22"/>
      <c r="Y51" s="22"/>
      <c r="Z51" s="22"/>
    </row>
    <row r="52" spans="1:26" ht="16.5" customHeight="1" x14ac:dyDescent="0.3">
      <c r="A52" s="22"/>
      <c r="B52" s="22"/>
      <c r="C52" s="22" t="s">
        <v>207</v>
      </c>
      <c r="D52" s="22"/>
      <c r="E52" s="22"/>
      <c r="F52" s="22"/>
      <c r="G52" s="22"/>
      <c r="H52" s="22"/>
      <c r="I52" s="22"/>
      <c r="J52" s="22"/>
      <c r="K52" s="22"/>
      <c r="L52" s="22"/>
      <c r="M52" s="22"/>
      <c r="N52" s="22"/>
      <c r="O52" s="22"/>
      <c r="P52" s="22"/>
      <c r="Q52" s="22"/>
      <c r="R52" s="22"/>
      <c r="S52" s="22"/>
      <c r="T52" s="22"/>
      <c r="U52" s="22"/>
      <c r="V52" s="22"/>
      <c r="W52" s="22"/>
      <c r="X52" s="22"/>
      <c r="Y52" s="22"/>
      <c r="Z52" s="22"/>
    </row>
    <row r="53" spans="1:26" ht="16.5" customHeight="1" x14ac:dyDescent="0.3">
      <c r="A53" s="22"/>
      <c r="B53" s="22"/>
      <c r="C53" s="22" t="s">
        <v>208</v>
      </c>
      <c r="D53" s="22"/>
      <c r="E53" s="22"/>
      <c r="F53" s="22"/>
      <c r="G53" s="22"/>
      <c r="H53" s="22"/>
      <c r="I53" s="22"/>
      <c r="J53" s="22"/>
      <c r="K53" s="22"/>
      <c r="L53" s="22"/>
      <c r="M53" s="22"/>
      <c r="N53" s="22"/>
      <c r="O53" s="22"/>
      <c r="P53" s="22"/>
      <c r="Q53" s="22"/>
      <c r="R53" s="22"/>
      <c r="S53" s="22"/>
      <c r="T53" s="22"/>
      <c r="U53" s="22"/>
      <c r="V53" s="22"/>
      <c r="W53" s="22"/>
      <c r="X53" s="22"/>
      <c r="Y53" s="22"/>
      <c r="Z53" s="22"/>
    </row>
    <row r="54" spans="1:26" ht="16.5" customHeight="1" x14ac:dyDescent="0.3">
      <c r="A54" s="22"/>
      <c r="B54" s="22"/>
      <c r="C54" s="22" t="s">
        <v>209</v>
      </c>
      <c r="D54" s="22"/>
      <c r="E54" s="22"/>
      <c r="F54" s="22"/>
      <c r="G54" s="22"/>
      <c r="H54" s="22"/>
      <c r="I54" s="22"/>
      <c r="J54" s="22"/>
      <c r="K54" s="22"/>
      <c r="L54" s="22"/>
      <c r="M54" s="22"/>
      <c r="N54" s="22"/>
      <c r="O54" s="22"/>
      <c r="P54" s="22"/>
      <c r="Q54" s="22"/>
      <c r="R54" s="22"/>
      <c r="S54" s="22"/>
      <c r="T54" s="22"/>
      <c r="U54" s="22"/>
      <c r="V54" s="22"/>
      <c r="W54" s="22"/>
      <c r="X54" s="22"/>
      <c r="Y54" s="22"/>
      <c r="Z54" s="22"/>
    </row>
    <row r="55" spans="1:26" ht="16.5" customHeight="1" x14ac:dyDescent="0.3">
      <c r="A55" s="22"/>
      <c r="B55" s="22"/>
      <c r="C55" s="22" t="s">
        <v>210</v>
      </c>
      <c r="D55" s="22"/>
      <c r="E55" s="22"/>
      <c r="F55" s="22"/>
      <c r="G55" s="22"/>
      <c r="H55" s="22"/>
      <c r="I55" s="22"/>
      <c r="J55" s="22"/>
      <c r="K55" s="22"/>
      <c r="L55" s="22"/>
      <c r="M55" s="22"/>
      <c r="N55" s="22"/>
      <c r="O55" s="22"/>
      <c r="P55" s="22"/>
      <c r="Q55" s="22"/>
      <c r="R55" s="22"/>
      <c r="S55" s="22"/>
      <c r="T55" s="22"/>
      <c r="U55" s="22"/>
      <c r="V55" s="22"/>
      <c r="W55" s="22"/>
      <c r="X55" s="22"/>
      <c r="Y55" s="22"/>
      <c r="Z55" s="22"/>
    </row>
    <row r="56" spans="1:26" ht="16.5" customHeight="1" x14ac:dyDescent="0.3">
      <c r="A56" s="22"/>
      <c r="B56" s="22"/>
      <c r="C56" s="22" t="s">
        <v>211</v>
      </c>
      <c r="D56" s="22"/>
      <c r="E56" s="22"/>
      <c r="F56" s="22"/>
      <c r="G56" s="22"/>
      <c r="H56" s="22"/>
      <c r="I56" s="22"/>
      <c r="J56" s="22"/>
      <c r="K56" s="22"/>
      <c r="L56" s="22"/>
      <c r="M56" s="22"/>
      <c r="N56" s="22"/>
      <c r="O56" s="22"/>
      <c r="P56" s="22"/>
      <c r="Q56" s="22"/>
      <c r="R56" s="22"/>
      <c r="S56" s="22"/>
      <c r="T56" s="22"/>
      <c r="U56" s="22"/>
      <c r="V56" s="22"/>
      <c r="W56" s="22"/>
      <c r="X56" s="22"/>
      <c r="Y56" s="22"/>
      <c r="Z56" s="22"/>
    </row>
    <row r="57" spans="1:26" ht="16.5" customHeight="1" x14ac:dyDescent="0.3">
      <c r="A57" s="22"/>
      <c r="B57" s="22"/>
      <c r="C57" s="22" t="s">
        <v>212</v>
      </c>
      <c r="D57" s="22"/>
      <c r="E57" s="22"/>
      <c r="F57" s="22"/>
      <c r="G57" s="22"/>
      <c r="H57" s="22"/>
      <c r="I57" s="22"/>
      <c r="J57" s="22"/>
      <c r="K57" s="22"/>
      <c r="L57" s="22"/>
      <c r="M57" s="22"/>
      <c r="N57" s="22"/>
      <c r="O57" s="22"/>
      <c r="P57" s="22"/>
      <c r="Q57" s="22"/>
      <c r="R57" s="22"/>
      <c r="S57" s="22"/>
      <c r="T57" s="22"/>
      <c r="U57" s="22"/>
      <c r="V57" s="22"/>
      <c r="W57" s="22"/>
      <c r="X57" s="22"/>
      <c r="Y57" s="22"/>
      <c r="Z57" s="22"/>
    </row>
    <row r="58" spans="1:26" ht="16.5" customHeight="1" x14ac:dyDescent="0.3">
      <c r="A58" s="22"/>
      <c r="B58" s="22"/>
      <c r="C58" s="22" t="s">
        <v>213</v>
      </c>
      <c r="D58" s="22"/>
      <c r="E58" s="22"/>
      <c r="F58" s="22"/>
      <c r="G58" s="22"/>
      <c r="H58" s="22"/>
      <c r="I58" s="22"/>
      <c r="J58" s="22"/>
      <c r="K58" s="22"/>
      <c r="L58" s="22"/>
      <c r="M58" s="22"/>
      <c r="N58" s="22"/>
      <c r="O58" s="22"/>
      <c r="P58" s="22"/>
      <c r="Q58" s="22"/>
      <c r="R58" s="22"/>
      <c r="S58" s="22"/>
      <c r="T58" s="22"/>
      <c r="U58" s="22"/>
      <c r="V58" s="22"/>
      <c r="W58" s="22"/>
      <c r="X58" s="22"/>
      <c r="Y58" s="22"/>
      <c r="Z58" s="22"/>
    </row>
    <row r="59" spans="1:26" ht="16.5" customHeight="1" x14ac:dyDescent="0.3">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ht="16.5" customHeight="1" x14ac:dyDescent="0.3">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16.5" customHeight="1" x14ac:dyDescent="0.3">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16.5" customHeight="1" x14ac:dyDescent="0.3">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ht="16.5" customHeight="1" x14ac:dyDescent="0.3">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6.5" customHeight="1" x14ac:dyDescent="0.3">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ht="16.5" customHeight="1" x14ac:dyDescent="0.3">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16.5" customHeight="1" x14ac:dyDescent="0.3">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16.5" customHeight="1" x14ac:dyDescent="0.3">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16.5" customHeight="1" x14ac:dyDescent="0.3">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ht="16.5" customHeight="1" x14ac:dyDescent="0.3">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16.5" customHeight="1" x14ac:dyDescent="0.3">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16.5" customHeight="1" x14ac:dyDescent="0.3">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16.5" customHeight="1" x14ac:dyDescent="0.3">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ht="16.5" customHeight="1" x14ac:dyDescent="0.3">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6.5" customHeight="1" x14ac:dyDescent="0.3">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ht="16.5" customHeight="1" x14ac:dyDescent="0.3">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16.5" customHeight="1" x14ac:dyDescent="0.3">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ht="16.5" customHeight="1" x14ac:dyDescent="0.3">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ht="16.5" customHeight="1" x14ac:dyDescent="0.3">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ht="16.5" customHeight="1" x14ac:dyDescent="0.3">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16.5" customHeight="1" x14ac:dyDescent="0.3">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16.5" customHeight="1" x14ac:dyDescent="0.3">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ht="16.5" customHeight="1" x14ac:dyDescent="0.3">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ht="16.5" customHeight="1" x14ac:dyDescent="0.3">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16.5" customHeight="1" x14ac:dyDescent="0.3">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16.5" customHeight="1" x14ac:dyDescent="0.3">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ht="16.5" customHeight="1" x14ac:dyDescent="0.3">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16.5" customHeight="1" x14ac:dyDescent="0.3">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16.5" customHeight="1" x14ac:dyDescent="0.3">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ht="16.5" customHeight="1" x14ac:dyDescent="0.3">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ht="16.5" customHeight="1" x14ac:dyDescent="0.3">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ht="16.5" customHeight="1" x14ac:dyDescent="0.3">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ht="16.5" customHeight="1" x14ac:dyDescent="0.3">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ht="16.5" customHeight="1" x14ac:dyDescent="0.3">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ht="16.5" customHeight="1" x14ac:dyDescent="0.3">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16.5" customHeight="1" x14ac:dyDescent="0.3">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ht="16.5" customHeight="1" x14ac:dyDescent="0.3">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ht="16.5" customHeight="1" x14ac:dyDescent="0.3">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ht="16.5" customHeight="1" x14ac:dyDescent="0.3">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ht="16.5" customHeight="1" x14ac:dyDescent="0.3">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ht="16.5" customHeight="1" x14ac:dyDescent="0.3">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6.5" customHeight="1" x14ac:dyDescent="0.3">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16.5" customHeight="1" x14ac:dyDescent="0.3">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6.5" customHeight="1" x14ac:dyDescent="0.3">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16.5" customHeight="1" x14ac:dyDescent="0.3">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16.5" customHeight="1" x14ac:dyDescent="0.3">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16.5" customHeight="1" x14ac:dyDescent="0.3">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6.5" customHeight="1" x14ac:dyDescent="0.3">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16.5" customHeight="1" x14ac:dyDescent="0.3">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6.5" customHeight="1" x14ac:dyDescent="0.3">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16.5" customHeight="1" x14ac:dyDescent="0.3">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16.5" customHeight="1" x14ac:dyDescent="0.3">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16.5" customHeight="1" x14ac:dyDescent="0.3">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16.5" customHeight="1" x14ac:dyDescent="0.3">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6.5" customHeight="1" x14ac:dyDescent="0.3">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6.5" customHeight="1" x14ac:dyDescent="0.3">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16.5" customHeight="1" x14ac:dyDescent="0.3">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6.5" customHeight="1" x14ac:dyDescent="0.3">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16.5" customHeight="1" x14ac:dyDescent="0.3">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6.5" customHeight="1" x14ac:dyDescent="0.3">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16.5" customHeight="1" x14ac:dyDescent="0.3">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16.5" customHeight="1" x14ac:dyDescent="0.3">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16.5" customHeight="1" x14ac:dyDescent="0.3">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16.5" customHeight="1" x14ac:dyDescent="0.3">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6.5" customHeight="1" x14ac:dyDescent="0.3">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16.5" customHeight="1" x14ac:dyDescent="0.3">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16.5" customHeight="1" x14ac:dyDescent="0.3">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16.5" customHeight="1" x14ac:dyDescent="0.3">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6.5" customHeight="1" x14ac:dyDescent="0.3">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16.5" customHeight="1" x14ac:dyDescent="0.3">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16.5" customHeight="1" x14ac:dyDescent="0.3">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16.5" customHeight="1" x14ac:dyDescent="0.3">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6.5" customHeight="1" x14ac:dyDescent="0.3">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16.5" customHeight="1" x14ac:dyDescent="0.3">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16.5" customHeight="1" x14ac:dyDescent="0.3">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16.5" customHeight="1" x14ac:dyDescent="0.3">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6.5" customHeight="1" x14ac:dyDescent="0.3">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6.5" customHeight="1" x14ac:dyDescent="0.3">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6.5" customHeight="1" x14ac:dyDescent="0.3">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16.5" customHeight="1" x14ac:dyDescent="0.3">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6.5" customHeight="1" x14ac:dyDescent="0.3">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16.5" customHeight="1" x14ac:dyDescent="0.3">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6.5" customHeight="1" x14ac:dyDescent="0.3">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16.5" customHeight="1" x14ac:dyDescent="0.3">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16.5" customHeight="1" x14ac:dyDescent="0.3">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16.5" customHeight="1" x14ac:dyDescent="0.3">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16.5" customHeight="1" x14ac:dyDescent="0.3">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16.5" customHeight="1" x14ac:dyDescent="0.3">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16.5" customHeight="1" x14ac:dyDescent="0.3">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16.5" customHeight="1" x14ac:dyDescent="0.3">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6.5" customHeight="1" x14ac:dyDescent="0.3">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16.5" customHeight="1" x14ac:dyDescent="0.3">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16.5" customHeight="1" x14ac:dyDescent="0.3">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16.5" customHeight="1" x14ac:dyDescent="0.3">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6.5" customHeight="1" x14ac:dyDescent="0.3">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6.5" customHeight="1" x14ac:dyDescent="0.3">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16.5" customHeight="1" x14ac:dyDescent="0.3">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16.5" customHeight="1" x14ac:dyDescent="0.3">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16.5" customHeight="1" x14ac:dyDescent="0.3">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16.5" customHeight="1" x14ac:dyDescent="0.3">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6.5" customHeight="1" x14ac:dyDescent="0.3">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16.5" customHeight="1" x14ac:dyDescent="0.3">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16.5" customHeight="1" x14ac:dyDescent="0.3">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16.5" customHeight="1" x14ac:dyDescent="0.3">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6.5" customHeight="1" x14ac:dyDescent="0.3">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16.5" customHeight="1" x14ac:dyDescent="0.3">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6.5" customHeight="1" x14ac:dyDescent="0.3">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16.5" customHeight="1" x14ac:dyDescent="0.3">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16.5" customHeight="1" x14ac:dyDescent="0.3">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16.5" customHeight="1" x14ac:dyDescent="0.3">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16.5" customHeight="1" x14ac:dyDescent="0.3">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16.5" customHeight="1" x14ac:dyDescent="0.3">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6.5" customHeight="1" x14ac:dyDescent="0.3">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16.5" customHeight="1" x14ac:dyDescent="0.3">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16.5" customHeight="1" x14ac:dyDescent="0.3">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6.5" customHeight="1" x14ac:dyDescent="0.3">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6.5" customHeight="1" x14ac:dyDescent="0.3">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16.5" customHeight="1" x14ac:dyDescent="0.3">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6.5" customHeight="1" x14ac:dyDescent="0.3">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16.5" customHeight="1" x14ac:dyDescent="0.3">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6.5" customHeight="1" x14ac:dyDescent="0.3">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16.5" customHeight="1" x14ac:dyDescent="0.3">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16.5" customHeight="1" x14ac:dyDescent="0.3">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6.5" customHeight="1" x14ac:dyDescent="0.3">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16.5" customHeight="1" x14ac:dyDescent="0.3">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16.5" customHeight="1" x14ac:dyDescent="0.3">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16.5" customHeight="1" x14ac:dyDescent="0.3">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16.5" customHeight="1" x14ac:dyDescent="0.3">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16.5" customHeight="1" x14ac:dyDescent="0.3">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16.5" customHeight="1" x14ac:dyDescent="0.3">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16.5" customHeight="1" x14ac:dyDescent="0.3">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16.5" customHeight="1" x14ac:dyDescent="0.3">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16.5" customHeight="1" x14ac:dyDescent="0.3">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16.5" customHeight="1" x14ac:dyDescent="0.3">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16.5" customHeight="1" x14ac:dyDescent="0.3">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6.5" customHeight="1" x14ac:dyDescent="0.3">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16.5" customHeight="1" x14ac:dyDescent="0.3">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16.5" customHeight="1" x14ac:dyDescent="0.3">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16.5" customHeight="1" x14ac:dyDescent="0.3">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16.5" customHeight="1" x14ac:dyDescent="0.3">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16.5" customHeight="1" x14ac:dyDescent="0.3">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16.5" customHeight="1" x14ac:dyDescent="0.3">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16.5" customHeight="1" x14ac:dyDescent="0.3">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6.5" customHeight="1" x14ac:dyDescent="0.3">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16.5" customHeight="1" x14ac:dyDescent="0.3">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16.5" customHeight="1" x14ac:dyDescent="0.3">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6.5" customHeight="1" x14ac:dyDescent="0.3">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16.5" customHeight="1" x14ac:dyDescent="0.3">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16.5" customHeight="1" x14ac:dyDescent="0.3">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16.5" customHeight="1" x14ac:dyDescent="0.3">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16.5" customHeight="1" x14ac:dyDescent="0.3">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16.5" customHeight="1" x14ac:dyDescent="0.3">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16.5" customHeight="1" x14ac:dyDescent="0.3">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16.5" customHeight="1" x14ac:dyDescent="0.3">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16.5" customHeight="1" x14ac:dyDescent="0.3">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16.5" customHeight="1" x14ac:dyDescent="0.3">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16.5" customHeight="1" x14ac:dyDescent="0.3">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16.5" customHeight="1" x14ac:dyDescent="0.3">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6.5" customHeight="1" x14ac:dyDescent="0.3">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16.5" customHeight="1" x14ac:dyDescent="0.3">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16.5" customHeight="1" x14ac:dyDescent="0.3">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6.5" customHeight="1" x14ac:dyDescent="0.3">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6.5" customHeight="1" x14ac:dyDescent="0.3">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6.5" customHeight="1" x14ac:dyDescent="0.3">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6.5" customHeight="1" x14ac:dyDescent="0.3">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6.5" customHeight="1" x14ac:dyDescent="0.3">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6.5" customHeight="1" x14ac:dyDescent="0.3">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6.5" customHeight="1" x14ac:dyDescent="0.3">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6.5" customHeight="1" x14ac:dyDescent="0.3">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6.5" customHeight="1" x14ac:dyDescent="0.3">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6.5" customHeight="1" x14ac:dyDescent="0.3">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6.5" customHeight="1" x14ac:dyDescent="0.3">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6.5" customHeight="1" x14ac:dyDescent="0.3">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6.5" customHeight="1" x14ac:dyDescent="0.3">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6.5" customHeight="1" x14ac:dyDescent="0.3">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6.5" customHeight="1" x14ac:dyDescent="0.3">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6.5" customHeight="1" x14ac:dyDescent="0.3">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6.5" customHeight="1" x14ac:dyDescent="0.3">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6.5" customHeight="1" x14ac:dyDescent="0.3">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6.5" customHeight="1" x14ac:dyDescent="0.3">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6.5" customHeight="1" x14ac:dyDescent="0.3">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6.5" customHeight="1" x14ac:dyDescent="0.3">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6.5" customHeight="1" x14ac:dyDescent="0.3">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6.5" customHeight="1" x14ac:dyDescent="0.3">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6.5" customHeight="1" x14ac:dyDescent="0.3">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6.5" customHeight="1" x14ac:dyDescent="0.3">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6.5" customHeight="1" x14ac:dyDescent="0.3">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6.5" customHeight="1" x14ac:dyDescent="0.3">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6.5" customHeight="1" x14ac:dyDescent="0.3">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6.5" customHeight="1" x14ac:dyDescent="0.3">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6.5" customHeight="1" x14ac:dyDescent="0.3">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6.5" customHeight="1" x14ac:dyDescent="0.3">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6.5" customHeight="1" x14ac:dyDescent="0.3">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6.5" customHeight="1" x14ac:dyDescent="0.3">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6.5" customHeight="1" x14ac:dyDescent="0.3">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6.5" customHeight="1" x14ac:dyDescent="0.3">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6.5" customHeight="1" x14ac:dyDescent="0.3">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6.5" customHeight="1" x14ac:dyDescent="0.3">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6.5" customHeight="1" x14ac:dyDescent="0.3">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6.5" customHeight="1" x14ac:dyDescent="0.3">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6.5" customHeight="1" x14ac:dyDescent="0.3">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6.5" customHeight="1" x14ac:dyDescent="0.3">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6.5" customHeight="1" x14ac:dyDescent="0.3">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6.5" customHeight="1" x14ac:dyDescent="0.3">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6.5" customHeight="1" x14ac:dyDescent="0.3">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6.5" customHeight="1" x14ac:dyDescent="0.3">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6.5" customHeight="1" x14ac:dyDescent="0.3">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6.5" customHeight="1" x14ac:dyDescent="0.3">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6.5" customHeight="1" x14ac:dyDescent="0.3">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6.5" customHeight="1" x14ac:dyDescent="0.3">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6.5" customHeight="1" x14ac:dyDescent="0.3">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6.5" customHeight="1" x14ac:dyDescent="0.3">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6.5" customHeight="1" x14ac:dyDescent="0.3">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6.5" customHeight="1" x14ac:dyDescent="0.3">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6.5" customHeight="1" x14ac:dyDescent="0.3">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6.5" customHeight="1" x14ac:dyDescent="0.3">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6.5" customHeight="1" x14ac:dyDescent="0.3">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6.5" customHeight="1" x14ac:dyDescent="0.3">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6.5" customHeight="1" x14ac:dyDescent="0.3">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6.5" customHeight="1" x14ac:dyDescent="0.3">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6.5" customHeight="1" x14ac:dyDescent="0.3">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6.5" customHeight="1" x14ac:dyDescent="0.3">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6.5" customHeight="1" x14ac:dyDescent="0.3">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6.5" customHeight="1" x14ac:dyDescent="0.3">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6.5" customHeight="1" x14ac:dyDescent="0.3">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6.5" customHeight="1" x14ac:dyDescent="0.3">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6.5" customHeight="1" x14ac:dyDescent="0.3">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6.5" customHeight="1" x14ac:dyDescent="0.3">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6.5" customHeight="1" x14ac:dyDescent="0.3">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6.5" customHeight="1" x14ac:dyDescent="0.3">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6.5" customHeight="1" x14ac:dyDescent="0.3">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6.5" customHeight="1" x14ac:dyDescent="0.3">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6.5" customHeight="1" x14ac:dyDescent="0.3">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6.5" customHeight="1" x14ac:dyDescent="0.3">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6.5" customHeight="1" x14ac:dyDescent="0.3">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6.5" customHeight="1" x14ac:dyDescent="0.3">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6.5" customHeight="1" x14ac:dyDescent="0.3">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6.5" customHeight="1" x14ac:dyDescent="0.3">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6.5" customHeight="1" x14ac:dyDescent="0.3">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6.5" customHeight="1" x14ac:dyDescent="0.3">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6.5" customHeight="1" x14ac:dyDescent="0.3">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6.5" customHeight="1" x14ac:dyDescent="0.3">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6.5" customHeight="1" x14ac:dyDescent="0.3">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6.5" customHeight="1" x14ac:dyDescent="0.3">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6.5" customHeight="1" x14ac:dyDescent="0.3">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6.5" customHeight="1" x14ac:dyDescent="0.3">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6.5" customHeight="1" x14ac:dyDescent="0.3">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6.5" customHeight="1" x14ac:dyDescent="0.3">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6.5" customHeight="1" x14ac:dyDescent="0.3">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6.5" customHeight="1" x14ac:dyDescent="0.3">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6.5" customHeight="1" x14ac:dyDescent="0.3">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6.5" customHeight="1" x14ac:dyDescent="0.3">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6.5" customHeight="1" x14ac:dyDescent="0.3">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6.5" customHeight="1" x14ac:dyDescent="0.3">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6.5" customHeight="1" x14ac:dyDescent="0.3">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6.5" customHeight="1" x14ac:dyDescent="0.3">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6.5" customHeight="1" x14ac:dyDescent="0.3">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6.5" customHeight="1" x14ac:dyDescent="0.3">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6.5" customHeight="1" x14ac:dyDescent="0.3">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6.5" customHeight="1" x14ac:dyDescent="0.3">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6.5" customHeight="1" x14ac:dyDescent="0.3">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6.5" customHeight="1" x14ac:dyDescent="0.3">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6.5" customHeight="1" x14ac:dyDescent="0.3">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6.5" customHeight="1" x14ac:dyDescent="0.3">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6.5" customHeight="1" x14ac:dyDescent="0.3">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6.5" customHeight="1" x14ac:dyDescent="0.3">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6.5" customHeight="1" x14ac:dyDescent="0.3">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6.5" customHeight="1" x14ac:dyDescent="0.3">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6.5" customHeight="1" x14ac:dyDescent="0.3">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6.5" customHeight="1" x14ac:dyDescent="0.3">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6.5" customHeight="1" x14ac:dyDescent="0.3">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6.5" customHeight="1" x14ac:dyDescent="0.3">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6.5" customHeight="1" x14ac:dyDescent="0.3">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6.5" customHeight="1" x14ac:dyDescent="0.3">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6.5" customHeight="1" x14ac:dyDescent="0.3">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6.5" customHeight="1" x14ac:dyDescent="0.3">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6.5" customHeight="1" x14ac:dyDescent="0.3">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6.5" customHeight="1" x14ac:dyDescent="0.3">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6.5" customHeight="1" x14ac:dyDescent="0.3">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6.5" customHeight="1" x14ac:dyDescent="0.3">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6.5" customHeight="1" x14ac:dyDescent="0.3">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6.5" customHeight="1" x14ac:dyDescent="0.3">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6.5" customHeight="1" x14ac:dyDescent="0.3">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6.5" customHeight="1" x14ac:dyDescent="0.3">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6.5" customHeight="1" x14ac:dyDescent="0.3">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6.5" customHeight="1" x14ac:dyDescent="0.3">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6.5" customHeight="1" x14ac:dyDescent="0.3">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6.5" customHeight="1" x14ac:dyDescent="0.3">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6.5" customHeight="1" x14ac:dyDescent="0.3">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6.5" customHeight="1" x14ac:dyDescent="0.3">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6.5" customHeight="1" x14ac:dyDescent="0.3">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6.5" customHeight="1" x14ac:dyDescent="0.3">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6.5" customHeight="1" x14ac:dyDescent="0.3">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6.5" customHeight="1" x14ac:dyDescent="0.3">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6.5" customHeight="1" x14ac:dyDescent="0.3">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6.5" customHeight="1" x14ac:dyDescent="0.3">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6.5" customHeight="1" x14ac:dyDescent="0.3">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6.5" customHeight="1" x14ac:dyDescent="0.3">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6.5" customHeight="1" x14ac:dyDescent="0.3">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6.5" customHeight="1" x14ac:dyDescent="0.3">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6.5" customHeight="1" x14ac:dyDescent="0.3">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6.5" customHeight="1" x14ac:dyDescent="0.3">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6.5" customHeight="1" x14ac:dyDescent="0.3">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6.5" customHeight="1" x14ac:dyDescent="0.3">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6.5" customHeight="1" x14ac:dyDescent="0.3">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6.5" customHeight="1" x14ac:dyDescent="0.3">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6.5" customHeight="1" x14ac:dyDescent="0.3">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6.5" customHeight="1" x14ac:dyDescent="0.3">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6.5" customHeight="1" x14ac:dyDescent="0.3">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6.5" customHeight="1" x14ac:dyDescent="0.3">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6.5" customHeight="1" x14ac:dyDescent="0.3">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6.5" customHeight="1" x14ac:dyDescent="0.3">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6.5" customHeight="1" x14ac:dyDescent="0.3">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6.5" customHeight="1" x14ac:dyDescent="0.3">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6.5" customHeight="1" x14ac:dyDescent="0.3">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6.5" customHeight="1" x14ac:dyDescent="0.3">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6.5" customHeight="1" x14ac:dyDescent="0.3">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6.5" customHeight="1" x14ac:dyDescent="0.3">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6.5" customHeight="1" x14ac:dyDescent="0.3">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6.5" customHeight="1" x14ac:dyDescent="0.3">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6.5" customHeight="1" x14ac:dyDescent="0.3">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6.5" customHeight="1" x14ac:dyDescent="0.3">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6.5" customHeight="1" x14ac:dyDescent="0.3">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6.5" customHeight="1" x14ac:dyDescent="0.3">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6.5" customHeight="1" x14ac:dyDescent="0.3">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6.5" customHeight="1" x14ac:dyDescent="0.3">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6.5" customHeight="1" x14ac:dyDescent="0.3">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6.5" customHeight="1" x14ac:dyDescent="0.3">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6.5" customHeight="1" x14ac:dyDescent="0.3">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6.5" customHeight="1" x14ac:dyDescent="0.3">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6.5" customHeight="1" x14ac:dyDescent="0.3">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6.5" customHeight="1" x14ac:dyDescent="0.3">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6.5" customHeight="1" x14ac:dyDescent="0.3">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6.5" customHeight="1" x14ac:dyDescent="0.3">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6.5" customHeight="1" x14ac:dyDescent="0.3">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6.5" customHeight="1" x14ac:dyDescent="0.3">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6.5" customHeight="1" x14ac:dyDescent="0.3">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6.5" customHeight="1" x14ac:dyDescent="0.3">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6.5" customHeight="1" x14ac:dyDescent="0.3">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6.5" customHeight="1" x14ac:dyDescent="0.3">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6.5" customHeight="1" x14ac:dyDescent="0.3">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6.5" customHeight="1" x14ac:dyDescent="0.3">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6.5" customHeight="1" x14ac:dyDescent="0.3">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6.5" customHeight="1" x14ac:dyDescent="0.3">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6.5" customHeight="1" x14ac:dyDescent="0.3">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6.5" customHeight="1" x14ac:dyDescent="0.3">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6.5" customHeight="1" x14ac:dyDescent="0.3">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6.5" customHeight="1" x14ac:dyDescent="0.3">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6.5" customHeight="1" x14ac:dyDescent="0.3">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6.5" customHeight="1" x14ac:dyDescent="0.3">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6.5" customHeight="1" x14ac:dyDescent="0.3">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6.5" customHeight="1" x14ac:dyDescent="0.3">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6.5" customHeight="1" x14ac:dyDescent="0.3">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6.5" customHeight="1" x14ac:dyDescent="0.3">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6.5" customHeight="1" x14ac:dyDescent="0.3">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6.5" customHeight="1" x14ac:dyDescent="0.3">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6.5" customHeight="1" x14ac:dyDescent="0.3">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6.5" customHeight="1" x14ac:dyDescent="0.3">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6.5" customHeight="1" x14ac:dyDescent="0.3">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6.5" customHeight="1" x14ac:dyDescent="0.3">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6.5" customHeight="1" x14ac:dyDescent="0.3">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6.5" customHeight="1" x14ac:dyDescent="0.3">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6.5" customHeight="1" x14ac:dyDescent="0.3">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6.5" customHeight="1" x14ac:dyDescent="0.3">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6.5" customHeight="1" x14ac:dyDescent="0.3">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6.5" customHeight="1" x14ac:dyDescent="0.3">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6.5" customHeight="1" x14ac:dyDescent="0.3">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6.5" customHeight="1" x14ac:dyDescent="0.3">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6.5" customHeight="1" x14ac:dyDescent="0.3">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6.5" customHeight="1" x14ac:dyDescent="0.3">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6.5" customHeight="1" x14ac:dyDescent="0.3">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6.5" customHeight="1" x14ac:dyDescent="0.3">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6.5" customHeight="1" x14ac:dyDescent="0.3">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6.5" customHeight="1" x14ac:dyDescent="0.3">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6.5" customHeight="1" x14ac:dyDescent="0.3">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6.5" customHeight="1" x14ac:dyDescent="0.3">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6.5" customHeight="1" x14ac:dyDescent="0.3">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6.5" customHeight="1" x14ac:dyDescent="0.3">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6.5" customHeight="1" x14ac:dyDescent="0.3">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6.5" customHeight="1" x14ac:dyDescent="0.3">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6.5" customHeight="1" x14ac:dyDescent="0.3">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6.5" customHeight="1" x14ac:dyDescent="0.3">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6.5" customHeight="1" x14ac:dyDescent="0.3">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6.5" customHeight="1" x14ac:dyDescent="0.3">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6.5" customHeight="1" x14ac:dyDescent="0.3">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6.5" customHeight="1" x14ac:dyDescent="0.3">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6.5" customHeight="1" x14ac:dyDescent="0.3">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6.5" customHeight="1" x14ac:dyDescent="0.3">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6.5" customHeight="1" x14ac:dyDescent="0.3">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6.5" customHeight="1" x14ac:dyDescent="0.3">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6.5" customHeight="1" x14ac:dyDescent="0.3">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6.5" customHeight="1" x14ac:dyDescent="0.3">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6.5" customHeight="1" x14ac:dyDescent="0.3">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6.5" customHeight="1" x14ac:dyDescent="0.3">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6.5" customHeight="1" x14ac:dyDescent="0.3">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6.5" customHeight="1" x14ac:dyDescent="0.3">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6.5" customHeight="1" x14ac:dyDescent="0.3">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6.5" customHeight="1" x14ac:dyDescent="0.3">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6.5" customHeight="1" x14ac:dyDescent="0.3">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6.5" customHeight="1" x14ac:dyDescent="0.3">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6.5" customHeight="1" x14ac:dyDescent="0.3">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6.5" customHeight="1" x14ac:dyDescent="0.3">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6.5" customHeight="1" x14ac:dyDescent="0.3">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6.5" customHeight="1" x14ac:dyDescent="0.3">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6.5" customHeight="1" x14ac:dyDescent="0.3">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6.5" customHeight="1" x14ac:dyDescent="0.3">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6.5" customHeight="1" x14ac:dyDescent="0.3">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6.5" customHeight="1" x14ac:dyDescent="0.3">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6.5" customHeight="1" x14ac:dyDescent="0.3">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6.5" customHeight="1" x14ac:dyDescent="0.3">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6.5" customHeight="1" x14ac:dyDescent="0.3">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6.5" customHeight="1" x14ac:dyDescent="0.3">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6.5" customHeight="1" x14ac:dyDescent="0.3">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6.5" customHeight="1" x14ac:dyDescent="0.3">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6.5" customHeight="1" x14ac:dyDescent="0.3">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6.5" customHeight="1" x14ac:dyDescent="0.3">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6.5" customHeight="1" x14ac:dyDescent="0.3">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6.5" customHeight="1" x14ac:dyDescent="0.3">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6.5" customHeight="1" x14ac:dyDescent="0.3">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6.5" customHeight="1" x14ac:dyDescent="0.3">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6.5" customHeight="1" x14ac:dyDescent="0.3">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6.5" customHeight="1" x14ac:dyDescent="0.3">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6.5" customHeight="1" x14ac:dyDescent="0.3">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6.5" customHeight="1" x14ac:dyDescent="0.3">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6.5" customHeight="1" x14ac:dyDescent="0.3">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6.5" customHeight="1" x14ac:dyDescent="0.3">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6.5" customHeight="1" x14ac:dyDescent="0.3">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6.5" customHeight="1" x14ac:dyDescent="0.3">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6.5" customHeight="1" x14ac:dyDescent="0.3">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6.5" customHeight="1" x14ac:dyDescent="0.3">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6.5" customHeight="1" x14ac:dyDescent="0.3">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6.5" customHeight="1" x14ac:dyDescent="0.3">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6.5" customHeight="1" x14ac:dyDescent="0.3">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6.5" customHeight="1" x14ac:dyDescent="0.3">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6.5" customHeight="1" x14ac:dyDescent="0.3">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6.5" customHeight="1" x14ac:dyDescent="0.3">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6.5" customHeight="1" x14ac:dyDescent="0.3">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6.5" customHeight="1" x14ac:dyDescent="0.3">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6.5" customHeight="1" x14ac:dyDescent="0.3">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6.5" customHeight="1" x14ac:dyDescent="0.3">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6.5" customHeight="1" x14ac:dyDescent="0.3">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6.5" customHeight="1" x14ac:dyDescent="0.3">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6.5" customHeight="1" x14ac:dyDescent="0.3">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6.5" customHeight="1" x14ac:dyDescent="0.3">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6.5" customHeight="1" x14ac:dyDescent="0.3">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6.5" customHeight="1" x14ac:dyDescent="0.3">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6.5" customHeight="1" x14ac:dyDescent="0.3">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6.5" customHeight="1" x14ac:dyDescent="0.3">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6.5" customHeight="1" x14ac:dyDescent="0.3">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6.5" customHeight="1" x14ac:dyDescent="0.3">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6.5" customHeight="1" x14ac:dyDescent="0.3">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6.5" customHeight="1" x14ac:dyDescent="0.3">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6.5" customHeight="1" x14ac:dyDescent="0.3">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6.5" customHeight="1" x14ac:dyDescent="0.3">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6.5" customHeight="1" x14ac:dyDescent="0.3">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6.5" customHeight="1" x14ac:dyDescent="0.3">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6.5" customHeight="1" x14ac:dyDescent="0.3">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6.5" customHeight="1" x14ac:dyDescent="0.3">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6.5" customHeight="1" x14ac:dyDescent="0.3">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6.5" customHeight="1" x14ac:dyDescent="0.3">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6.5" customHeight="1" x14ac:dyDescent="0.3">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6.5" customHeight="1" x14ac:dyDescent="0.3">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6.5" customHeight="1" x14ac:dyDescent="0.3">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6.5" customHeight="1" x14ac:dyDescent="0.3">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6.5" customHeight="1" x14ac:dyDescent="0.3">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6.5" customHeight="1" x14ac:dyDescent="0.3">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6.5" customHeight="1" x14ac:dyDescent="0.3">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6.5" customHeight="1" x14ac:dyDescent="0.3">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6.5" customHeight="1" x14ac:dyDescent="0.3">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6.5" customHeight="1" x14ac:dyDescent="0.3">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6.5" customHeight="1" x14ac:dyDescent="0.3">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6.5" customHeight="1" x14ac:dyDescent="0.3">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6.5" customHeight="1" x14ac:dyDescent="0.3">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6.5" customHeight="1" x14ac:dyDescent="0.3">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6.5" customHeight="1" x14ac:dyDescent="0.3">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6.5" customHeight="1" x14ac:dyDescent="0.3">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6.5" customHeight="1" x14ac:dyDescent="0.3">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6.5" customHeight="1" x14ac:dyDescent="0.3">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6.5" customHeight="1" x14ac:dyDescent="0.3">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6.5" customHeight="1" x14ac:dyDescent="0.3">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6.5" customHeight="1" x14ac:dyDescent="0.3">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6.5" customHeight="1" x14ac:dyDescent="0.3">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6.5" customHeight="1" x14ac:dyDescent="0.3">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6.5" customHeight="1" x14ac:dyDescent="0.3">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6.5" customHeight="1" x14ac:dyDescent="0.3">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6.5" customHeight="1" x14ac:dyDescent="0.3">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6.5" customHeight="1" x14ac:dyDescent="0.3">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6.5" customHeight="1" x14ac:dyDescent="0.3">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6.5" customHeight="1" x14ac:dyDescent="0.3">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6.5" customHeight="1" x14ac:dyDescent="0.3">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6.5" customHeight="1" x14ac:dyDescent="0.3">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6.5" customHeight="1" x14ac:dyDescent="0.3">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6.5" customHeight="1" x14ac:dyDescent="0.3">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6.5" customHeight="1" x14ac:dyDescent="0.3">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6.5" customHeight="1" x14ac:dyDescent="0.3">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6.5" customHeight="1" x14ac:dyDescent="0.3">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6.5" customHeight="1" x14ac:dyDescent="0.3">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6.5" customHeight="1" x14ac:dyDescent="0.3">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6.5" customHeight="1" x14ac:dyDescent="0.3">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6.5" customHeight="1" x14ac:dyDescent="0.3">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6.5" customHeight="1" x14ac:dyDescent="0.3">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6.5" customHeight="1" x14ac:dyDescent="0.3">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6.5" customHeight="1" x14ac:dyDescent="0.3">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6.5" customHeight="1" x14ac:dyDescent="0.3">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6.5" customHeight="1" x14ac:dyDescent="0.3">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6.5" customHeight="1" x14ac:dyDescent="0.3">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6.5" customHeight="1" x14ac:dyDescent="0.3">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6.5" customHeight="1" x14ac:dyDescent="0.3">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6.5" customHeight="1" x14ac:dyDescent="0.3">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6.5" customHeight="1" x14ac:dyDescent="0.3">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6.5" customHeight="1" x14ac:dyDescent="0.3">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6.5" customHeight="1" x14ac:dyDescent="0.3">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6.5" customHeight="1" x14ac:dyDescent="0.3">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6.5" customHeight="1" x14ac:dyDescent="0.3">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6.5" customHeight="1" x14ac:dyDescent="0.3">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6.5" customHeight="1" x14ac:dyDescent="0.3">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6.5" customHeight="1" x14ac:dyDescent="0.3">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6.5" customHeight="1" x14ac:dyDescent="0.3">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6.5" customHeight="1" x14ac:dyDescent="0.3">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6.5" customHeight="1" x14ac:dyDescent="0.3">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6.5" customHeight="1" x14ac:dyDescent="0.3">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6.5" customHeight="1" x14ac:dyDescent="0.3">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6.5" customHeight="1" x14ac:dyDescent="0.3">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6.5" customHeight="1" x14ac:dyDescent="0.3">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6.5" customHeight="1" x14ac:dyDescent="0.3">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6.5" customHeight="1" x14ac:dyDescent="0.3">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6.5" customHeight="1" x14ac:dyDescent="0.3">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6.5" customHeight="1" x14ac:dyDescent="0.3">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6.5" customHeight="1" x14ac:dyDescent="0.3">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6.5" customHeight="1" x14ac:dyDescent="0.3">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6.5" customHeight="1" x14ac:dyDescent="0.3">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6.5" customHeight="1" x14ac:dyDescent="0.3">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6.5" customHeight="1" x14ac:dyDescent="0.3">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6.5" customHeight="1" x14ac:dyDescent="0.3">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6.5" customHeight="1" x14ac:dyDescent="0.3">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6.5" customHeight="1" x14ac:dyDescent="0.3">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6.5" customHeight="1" x14ac:dyDescent="0.3">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6.5" customHeight="1" x14ac:dyDescent="0.3">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6.5" customHeight="1" x14ac:dyDescent="0.3">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6.5" customHeight="1" x14ac:dyDescent="0.3">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6.5" customHeight="1" x14ac:dyDescent="0.3">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6.5" customHeight="1" x14ac:dyDescent="0.3">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6.5" customHeight="1" x14ac:dyDescent="0.3">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6.5" customHeight="1" x14ac:dyDescent="0.3">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6.5" customHeight="1" x14ac:dyDescent="0.3">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6.5" customHeight="1" x14ac:dyDescent="0.3">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6.5" customHeight="1" x14ac:dyDescent="0.3">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6.5" customHeight="1" x14ac:dyDescent="0.3">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6.5" customHeight="1" x14ac:dyDescent="0.3">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6.5" customHeight="1" x14ac:dyDescent="0.3">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6.5" customHeight="1" x14ac:dyDescent="0.3">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6.5" customHeight="1" x14ac:dyDescent="0.3">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6.5" customHeight="1" x14ac:dyDescent="0.3">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6.5" customHeight="1" x14ac:dyDescent="0.3">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6.5" customHeight="1" x14ac:dyDescent="0.3">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6.5" customHeight="1" x14ac:dyDescent="0.3">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6.5" customHeight="1" x14ac:dyDescent="0.3">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6.5" customHeight="1" x14ac:dyDescent="0.3">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6.5" customHeight="1" x14ac:dyDescent="0.3">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6.5" customHeight="1" x14ac:dyDescent="0.3">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6.5" customHeight="1" x14ac:dyDescent="0.3">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6.5" customHeight="1" x14ac:dyDescent="0.3">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6.5" customHeight="1" x14ac:dyDescent="0.3">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6.5" customHeight="1" x14ac:dyDescent="0.3">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6.5" customHeight="1" x14ac:dyDescent="0.3">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6.5" customHeight="1" x14ac:dyDescent="0.3">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6.5" customHeight="1" x14ac:dyDescent="0.3">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6.5" customHeight="1" x14ac:dyDescent="0.3">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6.5" customHeight="1" x14ac:dyDescent="0.3">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6.5" customHeight="1" x14ac:dyDescent="0.3">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6.5" customHeight="1" x14ac:dyDescent="0.3">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6.5" customHeight="1" x14ac:dyDescent="0.3">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6.5" customHeight="1" x14ac:dyDescent="0.3">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6.5" customHeight="1" x14ac:dyDescent="0.3">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6.5" customHeight="1" x14ac:dyDescent="0.3">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6.5" customHeight="1" x14ac:dyDescent="0.3">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6.5" customHeight="1" x14ac:dyDescent="0.3">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6.5" customHeight="1" x14ac:dyDescent="0.3">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6.5" customHeight="1" x14ac:dyDescent="0.3">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6.5" customHeight="1" x14ac:dyDescent="0.3">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6.5" customHeight="1" x14ac:dyDescent="0.3">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6.5" customHeight="1" x14ac:dyDescent="0.3">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6.5" customHeight="1" x14ac:dyDescent="0.3">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6.5" customHeight="1" x14ac:dyDescent="0.3">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6.5" customHeight="1" x14ac:dyDescent="0.3">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6.5" customHeight="1" x14ac:dyDescent="0.3">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6.5" customHeight="1" x14ac:dyDescent="0.3">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6.5" customHeight="1" x14ac:dyDescent="0.3">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6.5" customHeight="1" x14ac:dyDescent="0.3">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6.5" customHeight="1" x14ac:dyDescent="0.3">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6.5" customHeight="1" x14ac:dyDescent="0.3">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6.5" customHeight="1" x14ac:dyDescent="0.3">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6.5" customHeight="1" x14ac:dyDescent="0.3">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6.5" customHeight="1" x14ac:dyDescent="0.3">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6.5" customHeight="1" x14ac:dyDescent="0.3">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6.5" customHeight="1" x14ac:dyDescent="0.3">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6.5" customHeight="1" x14ac:dyDescent="0.3">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6.5" customHeight="1" x14ac:dyDescent="0.3">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6.5" customHeight="1" x14ac:dyDescent="0.3">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6.5" customHeight="1" x14ac:dyDescent="0.3">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6.5" customHeight="1" x14ac:dyDescent="0.3">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6.5" customHeight="1" x14ac:dyDescent="0.3">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6.5" customHeight="1" x14ac:dyDescent="0.3">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6.5" customHeight="1" x14ac:dyDescent="0.3">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6.5" customHeight="1" x14ac:dyDescent="0.3">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6.5" customHeight="1" x14ac:dyDescent="0.3">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6.5" customHeight="1" x14ac:dyDescent="0.3">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6.5" customHeight="1" x14ac:dyDescent="0.3">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6.5" customHeight="1" x14ac:dyDescent="0.3">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6.5" customHeight="1" x14ac:dyDescent="0.3">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6.5" customHeight="1" x14ac:dyDescent="0.3">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6.5" customHeight="1" x14ac:dyDescent="0.3">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6.5" customHeight="1" x14ac:dyDescent="0.3">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6.5" customHeight="1" x14ac:dyDescent="0.3">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6.5" customHeight="1" x14ac:dyDescent="0.3">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6.5" customHeight="1" x14ac:dyDescent="0.3">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6.5" customHeight="1" x14ac:dyDescent="0.3">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6.5" customHeight="1" x14ac:dyDescent="0.3">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6.5" customHeight="1" x14ac:dyDescent="0.3">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6.5" customHeight="1" x14ac:dyDescent="0.3">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6.5" customHeight="1" x14ac:dyDescent="0.3">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6.5" customHeight="1" x14ac:dyDescent="0.3">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6.5" customHeight="1" x14ac:dyDescent="0.3">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6.5" customHeight="1" x14ac:dyDescent="0.3">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6.5" customHeight="1" x14ac:dyDescent="0.3">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6.5" customHeight="1" x14ac:dyDescent="0.3">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6.5" customHeight="1" x14ac:dyDescent="0.3">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6.5" customHeight="1" x14ac:dyDescent="0.3">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6.5" customHeight="1" x14ac:dyDescent="0.3">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6.5" customHeight="1" x14ac:dyDescent="0.3">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6.5" customHeight="1" x14ac:dyDescent="0.3">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6.5" customHeight="1" x14ac:dyDescent="0.3">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6.5" customHeight="1" x14ac:dyDescent="0.3">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6.5" customHeight="1" x14ac:dyDescent="0.3">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6.5" customHeight="1" x14ac:dyDescent="0.3">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6.5" customHeight="1" x14ac:dyDescent="0.3">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6.5" customHeight="1" x14ac:dyDescent="0.3">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6.5" customHeight="1" x14ac:dyDescent="0.3">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6.5" customHeight="1" x14ac:dyDescent="0.3">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6.5" customHeight="1" x14ac:dyDescent="0.3">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6.5" customHeight="1" x14ac:dyDescent="0.3">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6.5" customHeight="1" x14ac:dyDescent="0.3">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6.5" customHeight="1" x14ac:dyDescent="0.3">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6.5" customHeight="1" x14ac:dyDescent="0.3">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6.5" customHeight="1" x14ac:dyDescent="0.3">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6.5" customHeight="1" x14ac:dyDescent="0.3">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6.5" customHeight="1" x14ac:dyDescent="0.3">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6.5" customHeight="1" x14ac:dyDescent="0.3">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6.5" customHeight="1" x14ac:dyDescent="0.3">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6.5" customHeight="1" x14ac:dyDescent="0.3">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6.5" customHeight="1" x14ac:dyDescent="0.3">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6.5" customHeight="1" x14ac:dyDescent="0.3">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6.5" customHeight="1" x14ac:dyDescent="0.3">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6.5" customHeight="1" x14ac:dyDescent="0.3">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6.5" customHeight="1" x14ac:dyDescent="0.3">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6.5" customHeight="1" x14ac:dyDescent="0.3">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6.5" customHeight="1" x14ac:dyDescent="0.3">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6.5" customHeight="1" x14ac:dyDescent="0.3">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6.5" customHeight="1" x14ac:dyDescent="0.3">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6.5" customHeight="1" x14ac:dyDescent="0.3">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6.5" customHeight="1" x14ac:dyDescent="0.3">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6.5" customHeight="1" x14ac:dyDescent="0.3">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6.5" customHeight="1" x14ac:dyDescent="0.3">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6.5" customHeight="1" x14ac:dyDescent="0.3">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6.5" customHeight="1" x14ac:dyDescent="0.3">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6.5" customHeight="1" x14ac:dyDescent="0.3">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6.5" customHeight="1" x14ac:dyDescent="0.3">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6.5" customHeight="1" x14ac:dyDescent="0.3">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6.5" customHeight="1" x14ac:dyDescent="0.3">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6.5" customHeight="1" x14ac:dyDescent="0.3">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6.5" customHeight="1" x14ac:dyDescent="0.3">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6.5" customHeight="1" x14ac:dyDescent="0.3">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6.5" customHeight="1" x14ac:dyDescent="0.3">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6.5" customHeight="1" x14ac:dyDescent="0.3">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6.5" customHeight="1" x14ac:dyDescent="0.3">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6.5" customHeight="1" x14ac:dyDescent="0.3">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6.5" customHeight="1" x14ac:dyDescent="0.3">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6.5" customHeight="1" x14ac:dyDescent="0.3">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6.5" customHeight="1" x14ac:dyDescent="0.3">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6.5" customHeight="1" x14ac:dyDescent="0.3">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6.5" customHeight="1" x14ac:dyDescent="0.3">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6.5" customHeight="1" x14ac:dyDescent="0.3">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6.5" customHeight="1" x14ac:dyDescent="0.3">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6.5" customHeight="1" x14ac:dyDescent="0.3">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6.5" customHeight="1" x14ac:dyDescent="0.3">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6.5" customHeight="1" x14ac:dyDescent="0.3">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6.5" customHeight="1" x14ac:dyDescent="0.3">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6.5" customHeight="1" x14ac:dyDescent="0.3">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6.5" customHeight="1" x14ac:dyDescent="0.3">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6.5" customHeight="1" x14ac:dyDescent="0.3">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6.5" customHeight="1" x14ac:dyDescent="0.3">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6.5" customHeight="1" x14ac:dyDescent="0.3">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6.5" customHeight="1" x14ac:dyDescent="0.3">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6.5" customHeight="1" x14ac:dyDescent="0.3">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6.5" customHeight="1" x14ac:dyDescent="0.3">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6.5" customHeight="1" x14ac:dyDescent="0.3">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6.5" customHeight="1" x14ac:dyDescent="0.3">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6.5" customHeight="1" x14ac:dyDescent="0.3">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6.5" customHeight="1" x14ac:dyDescent="0.3">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6.5" customHeight="1" x14ac:dyDescent="0.3">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6.5" customHeight="1" x14ac:dyDescent="0.3">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6.5" customHeight="1" x14ac:dyDescent="0.3">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6.5" customHeight="1" x14ac:dyDescent="0.3">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6.5" customHeight="1" x14ac:dyDescent="0.3">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6.5" customHeight="1" x14ac:dyDescent="0.3">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6.5" customHeight="1" x14ac:dyDescent="0.3">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6.5" customHeight="1" x14ac:dyDescent="0.3">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6.5" customHeight="1" x14ac:dyDescent="0.3">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6.5" customHeight="1" x14ac:dyDescent="0.3">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6.5" customHeight="1" x14ac:dyDescent="0.3">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6.5" customHeight="1" x14ac:dyDescent="0.3">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6.5" customHeight="1" x14ac:dyDescent="0.3">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6.5" customHeight="1" x14ac:dyDescent="0.3">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6.5" customHeight="1" x14ac:dyDescent="0.3">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6.5" customHeight="1" x14ac:dyDescent="0.3">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6.5" customHeight="1" x14ac:dyDescent="0.3">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6.5" customHeight="1" x14ac:dyDescent="0.3">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6.5" customHeight="1" x14ac:dyDescent="0.3">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6.5" customHeight="1" x14ac:dyDescent="0.3">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6.5" customHeight="1" x14ac:dyDescent="0.3">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6.5" customHeight="1" x14ac:dyDescent="0.3">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6.5" customHeight="1" x14ac:dyDescent="0.3">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6.5" customHeight="1" x14ac:dyDescent="0.3">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6.5" customHeight="1" x14ac:dyDescent="0.3">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6.5" customHeight="1" x14ac:dyDescent="0.3">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6.5" customHeight="1" x14ac:dyDescent="0.3">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6.5" customHeight="1" x14ac:dyDescent="0.3">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6.5" customHeight="1" x14ac:dyDescent="0.3">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6.5" customHeight="1" x14ac:dyDescent="0.3">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6.5" customHeight="1" x14ac:dyDescent="0.3">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6.5" customHeight="1" x14ac:dyDescent="0.3">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6.5" customHeight="1" x14ac:dyDescent="0.3">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6.5" customHeight="1" x14ac:dyDescent="0.3">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6.5" customHeight="1" x14ac:dyDescent="0.3">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6.5" customHeight="1" x14ac:dyDescent="0.3">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6.5" customHeight="1" x14ac:dyDescent="0.3">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6.5" customHeight="1" x14ac:dyDescent="0.3">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6.5" customHeight="1" x14ac:dyDescent="0.3">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6.5" customHeight="1" x14ac:dyDescent="0.3">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6.5" customHeight="1" x14ac:dyDescent="0.3">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6.5" customHeight="1" x14ac:dyDescent="0.3">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6.5" customHeight="1" x14ac:dyDescent="0.3">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6.5" customHeight="1" x14ac:dyDescent="0.3">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6.5" customHeight="1" x14ac:dyDescent="0.3">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6.5" customHeight="1" x14ac:dyDescent="0.3">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6.5" customHeight="1" x14ac:dyDescent="0.3">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6.5" customHeight="1" x14ac:dyDescent="0.3">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6.5" customHeight="1" x14ac:dyDescent="0.3">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6.5" customHeight="1" x14ac:dyDescent="0.3">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6.5" customHeight="1" x14ac:dyDescent="0.3">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6.5" customHeight="1" x14ac:dyDescent="0.3">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6.5" customHeight="1" x14ac:dyDescent="0.3">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6.5" customHeight="1" x14ac:dyDescent="0.3">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6.5" customHeight="1" x14ac:dyDescent="0.3">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6.5" customHeight="1" x14ac:dyDescent="0.3">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6.5" customHeight="1" x14ac:dyDescent="0.3">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6.5" customHeight="1" x14ac:dyDescent="0.3">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6.5" customHeight="1" x14ac:dyDescent="0.3">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6.5" customHeight="1" x14ac:dyDescent="0.3">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6.5" customHeight="1" x14ac:dyDescent="0.3">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6.5" customHeight="1" x14ac:dyDescent="0.3">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6.5" customHeight="1" x14ac:dyDescent="0.3">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6.5" customHeight="1" x14ac:dyDescent="0.3">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6.5" customHeight="1" x14ac:dyDescent="0.3">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6.5" customHeight="1" x14ac:dyDescent="0.3">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6.5" customHeight="1" x14ac:dyDescent="0.3">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6.5" customHeight="1" x14ac:dyDescent="0.3">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6.5" customHeight="1" x14ac:dyDescent="0.3">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6.5" customHeight="1" x14ac:dyDescent="0.3">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6.5" customHeight="1" x14ac:dyDescent="0.3">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6.5" customHeight="1" x14ac:dyDescent="0.3">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6.5" customHeight="1" x14ac:dyDescent="0.3">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6.5" customHeight="1" x14ac:dyDescent="0.3">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6.5" customHeight="1" x14ac:dyDescent="0.3">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6.5" customHeight="1" x14ac:dyDescent="0.3">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6.5" customHeight="1" x14ac:dyDescent="0.3">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6.5" customHeight="1" x14ac:dyDescent="0.3">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6.5" customHeight="1" x14ac:dyDescent="0.3">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6.5" customHeight="1" x14ac:dyDescent="0.3">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6.5" customHeight="1" x14ac:dyDescent="0.3">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6.5" customHeight="1" x14ac:dyDescent="0.3">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6.5" customHeight="1" x14ac:dyDescent="0.3">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6.5" customHeight="1" x14ac:dyDescent="0.3">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6.5" customHeight="1" x14ac:dyDescent="0.3">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6.5" customHeight="1" x14ac:dyDescent="0.3">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6.5" customHeight="1" x14ac:dyDescent="0.3">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6.5" customHeight="1" x14ac:dyDescent="0.3">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6.5" customHeight="1" x14ac:dyDescent="0.3">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6.5" customHeight="1" x14ac:dyDescent="0.3">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6.5" customHeight="1" x14ac:dyDescent="0.3">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6.5" customHeight="1" x14ac:dyDescent="0.3">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6.5" customHeight="1" x14ac:dyDescent="0.3">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6.5" customHeight="1" x14ac:dyDescent="0.3">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6.5" customHeight="1" x14ac:dyDescent="0.3">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6.5" customHeight="1" x14ac:dyDescent="0.3">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6.5" customHeight="1" x14ac:dyDescent="0.3">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6.5" customHeight="1" x14ac:dyDescent="0.3">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6.5" customHeight="1" x14ac:dyDescent="0.3">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6.5" customHeight="1" x14ac:dyDescent="0.3">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6.5" customHeight="1" x14ac:dyDescent="0.3">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6.5" customHeight="1" x14ac:dyDescent="0.3">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6.5" customHeight="1" x14ac:dyDescent="0.3">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6.5" customHeight="1" x14ac:dyDescent="0.3">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6.5" customHeight="1" x14ac:dyDescent="0.3">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6.5" customHeight="1" x14ac:dyDescent="0.3">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6.5" customHeight="1" x14ac:dyDescent="0.3">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6.5" customHeight="1" x14ac:dyDescent="0.3">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6.5" customHeight="1" x14ac:dyDescent="0.3">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6.5" customHeight="1" x14ac:dyDescent="0.3">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6.5" customHeight="1" x14ac:dyDescent="0.3">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6.5" customHeight="1" x14ac:dyDescent="0.3">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6.5" customHeight="1" x14ac:dyDescent="0.3">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6.5" customHeight="1" x14ac:dyDescent="0.3">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6.5" customHeight="1" x14ac:dyDescent="0.3">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6.5" customHeight="1" x14ac:dyDescent="0.3">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6.5" customHeight="1" x14ac:dyDescent="0.3">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6.5" customHeight="1" x14ac:dyDescent="0.3">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6.5" customHeight="1" x14ac:dyDescent="0.3">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6.5" customHeight="1" x14ac:dyDescent="0.3">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6.5" customHeight="1" x14ac:dyDescent="0.3">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6.5" customHeight="1" x14ac:dyDescent="0.3">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6.5" customHeight="1" x14ac:dyDescent="0.3">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6.5" customHeight="1" x14ac:dyDescent="0.3">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6.5" customHeight="1" x14ac:dyDescent="0.3">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6.5" customHeight="1" x14ac:dyDescent="0.3">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6.5" customHeight="1" x14ac:dyDescent="0.3">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6.5" customHeight="1" x14ac:dyDescent="0.3">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6.5" customHeight="1" x14ac:dyDescent="0.3">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6.5" customHeight="1" x14ac:dyDescent="0.3">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6.5" customHeight="1" x14ac:dyDescent="0.3">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6.5" customHeight="1" x14ac:dyDescent="0.3">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6.5" customHeight="1" x14ac:dyDescent="0.3">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6.5" customHeight="1" x14ac:dyDescent="0.3">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6.5" customHeight="1" x14ac:dyDescent="0.3">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6.5" customHeight="1" x14ac:dyDescent="0.3">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6.5" customHeight="1" x14ac:dyDescent="0.3">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6.5" customHeight="1" x14ac:dyDescent="0.3">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6.5" customHeight="1" x14ac:dyDescent="0.3">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6.5" customHeight="1" x14ac:dyDescent="0.3">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6.5" customHeight="1" x14ac:dyDescent="0.3">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6.5" customHeight="1" x14ac:dyDescent="0.3">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6.5" customHeight="1" x14ac:dyDescent="0.3">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6.5" customHeight="1" x14ac:dyDescent="0.3">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6.5" customHeight="1" x14ac:dyDescent="0.3">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6.5" customHeight="1" x14ac:dyDescent="0.3">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6.5" customHeight="1" x14ac:dyDescent="0.3">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6.5" customHeight="1" x14ac:dyDescent="0.3">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6.5" customHeight="1" x14ac:dyDescent="0.3">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6.5" customHeight="1" x14ac:dyDescent="0.3">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6.5" customHeight="1" x14ac:dyDescent="0.3">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6.5" customHeight="1" x14ac:dyDescent="0.3">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6.5" customHeight="1" x14ac:dyDescent="0.3">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6.5" customHeight="1" x14ac:dyDescent="0.3">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6.5" customHeight="1" x14ac:dyDescent="0.3">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6.5" customHeight="1" x14ac:dyDescent="0.3">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6.5" customHeight="1" x14ac:dyDescent="0.3">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6.5" customHeight="1" x14ac:dyDescent="0.3">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6.5" customHeight="1" x14ac:dyDescent="0.3">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6.5" customHeight="1" x14ac:dyDescent="0.3">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6.5" customHeight="1" x14ac:dyDescent="0.3">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6.5" customHeight="1" x14ac:dyDescent="0.3">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6.5" customHeight="1" x14ac:dyDescent="0.3">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6.5" customHeight="1" x14ac:dyDescent="0.3">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6.5" customHeight="1" x14ac:dyDescent="0.3">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6.5" customHeight="1" x14ac:dyDescent="0.3">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6.5" customHeight="1" x14ac:dyDescent="0.3">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6.5" customHeight="1" x14ac:dyDescent="0.3">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6.5" customHeight="1" x14ac:dyDescent="0.3">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6.5" customHeight="1" x14ac:dyDescent="0.3">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6.5" customHeight="1" x14ac:dyDescent="0.3">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6.5" customHeight="1" x14ac:dyDescent="0.3">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6.5" customHeight="1" x14ac:dyDescent="0.3">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6.5" customHeight="1" x14ac:dyDescent="0.3">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6.5" customHeight="1" x14ac:dyDescent="0.3">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6.5" customHeight="1" x14ac:dyDescent="0.3">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6.5" customHeight="1" x14ac:dyDescent="0.3">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6.5" customHeight="1" x14ac:dyDescent="0.3">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6.5" customHeight="1" x14ac:dyDescent="0.3">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6.5" customHeight="1" x14ac:dyDescent="0.3">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6.5" customHeight="1" x14ac:dyDescent="0.3">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6.5" customHeight="1" x14ac:dyDescent="0.3">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6.5" customHeight="1" x14ac:dyDescent="0.3">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6.5" customHeight="1" x14ac:dyDescent="0.3">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6.5" customHeight="1" x14ac:dyDescent="0.3">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6.5" customHeight="1" x14ac:dyDescent="0.3">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6.5" customHeight="1" x14ac:dyDescent="0.3">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6.5" customHeight="1" x14ac:dyDescent="0.3">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6.5" customHeight="1" x14ac:dyDescent="0.3">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6.5" customHeight="1" x14ac:dyDescent="0.3">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6.5" customHeight="1" x14ac:dyDescent="0.3">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6.5" customHeight="1" x14ac:dyDescent="0.3">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6.5" customHeight="1" x14ac:dyDescent="0.3">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6.5" customHeight="1" x14ac:dyDescent="0.3">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6.5" customHeight="1" x14ac:dyDescent="0.3">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6.5" customHeight="1" x14ac:dyDescent="0.3">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6.5" customHeight="1" x14ac:dyDescent="0.3">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6.5" customHeight="1" x14ac:dyDescent="0.3">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6.5" customHeight="1" x14ac:dyDescent="0.3">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6.5" customHeight="1" x14ac:dyDescent="0.3">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6.5" customHeight="1" x14ac:dyDescent="0.3">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6.5" customHeight="1" x14ac:dyDescent="0.3">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6.5" customHeight="1" x14ac:dyDescent="0.3">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6.5" customHeight="1" x14ac:dyDescent="0.3">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6.5" customHeight="1" x14ac:dyDescent="0.3">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6.5" customHeight="1" x14ac:dyDescent="0.3">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6.5" customHeight="1" x14ac:dyDescent="0.3">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6.5" customHeight="1" x14ac:dyDescent="0.3">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6.5" customHeight="1" x14ac:dyDescent="0.3">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6.5" customHeight="1" x14ac:dyDescent="0.3">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6.5" customHeight="1" x14ac:dyDescent="0.3">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6.5" customHeight="1" x14ac:dyDescent="0.3">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6.5" customHeight="1" x14ac:dyDescent="0.3">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6.5" customHeight="1" x14ac:dyDescent="0.3">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6.5" customHeight="1" x14ac:dyDescent="0.3">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6.5" customHeight="1" x14ac:dyDescent="0.3">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6.5" customHeight="1" x14ac:dyDescent="0.3">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6.5" customHeight="1" x14ac:dyDescent="0.3">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6.5" customHeight="1" x14ac:dyDescent="0.3">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6.5" customHeight="1" x14ac:dyDescent="0.3">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6.5" customHeight="1" x14ac:dyDescent="0.3">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6.5" customHeight="1" x14ac:dyDescent="0.3">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6.5" customHeight="1" x14ac:dyDescent="0.3">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6.5" customHeight="1" x14ac:dyDescent="0.3">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6.5" customHeight="1" x14ac:dyDescent="0.3">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6.5" customHeight="1" x14ac:dyDescent="0.3">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6.5" customHeight="1" x14ac:dyDescent="0.3">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6.5" customHeight="1" x14ac:dyDescent="0.3">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6.5" customHeight="1" x14ac:dyDescent="0.3">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6.5" customHeight="1" x14ac:dyDescent="0.3">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6.5" customHeight="1" x14ac:dyDescent="0.3">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6.5" customHeight="1" x14ac:dyDescent="0.3">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6.5" customHeight="1" x14ac:dyDescent="0.3">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6.5" customHeight="1" x14ac:dyDescent="0.3">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6.5" customHeight="1" x14ac:dyDescent="0.3">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6.5" customHeight="1" x14ac:dyDescent="0.3">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6.5" customHeight="1" x14ac:dyDescent="0.3">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spans="1:26" ht="16.5" customHeight="1" x14ac:dyDescent="0.3">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spans="1:26" ht="16.5" customHeight="1" x14ac:dyDescent="0.3">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spans="1:26" ht="16.5" customHeight="1" x14ac:dyDescent="0.3">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spans="1:26" ht="16.5" customHeight="1" x14ac:dyDescent="0.3">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spans="1:26" ht="16.5" customHeight="1" x14ac:dyDescent="0.3">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Identificación</vt:lpstr>
      <vt:lpstr>Seguimiento</vt:lpstr>
      <vt:lpstr>Análisis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ARMPAR</dc:creator>
  <cp:lastModifiedBy>NATLOP</cp:lastModifiedBy>
  <cp:lastPrinted>2018-07-04T16:19:47Z</cp:lastPrinted>
  <dcterms:created xsi:type="dcterms:W3CDTF">2018-06-25T22:33:40Z</dcterms:created>
  <dcterms:modified xsi:type="dcterms:W3CDTF">2019-02-28T20:02:22Z</dcterms:modified>
</cp:coreProperties>
</file>