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Vigencia 2018\Indicadores\REFORMULACION 2018\PUBLICADOS 31122018\"/>
    </mc:Choice>
  </mc:AlternateContent>
  <bookViews>
    <workbookView xWindow="0" yWindow="0" windowWidth="11970" windowHeight="8370"/>
  </bookViews>
  <sheets>
    <sheet name="Identificacion" sheetId="1" r:id="rId1"/>
    <sheet name="Seguimiento" sheetId="2" r:id="rId2"/>
    <sheet name="Analisis" sheetId="3" r:id="rId3"/>
    <sheet name="Listas" sheetId="4" state="hidden" r:id="rId4"/>
  </sheet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N13" i="3" l="1"/>
  <c r="H23" i="3" s="1"/>
  <c r="H26" i="3"/>
  <c r="H25" i="3"/>
  <c r="H24" i="3"/>
  <c r="H22" i="3"/>
  <c r="K16" i="3" l="1"/>
  <c r="N16" i="3"/>
  <c r="M2" i="2" l="1"/>
  <c r="M3" i="2"/>
  <c r="M1" i="2"/>
  <c r="K2" i="3"/>
  <c r="K3" i="3"/>
  <c r="K1" i="3"/>
  <c r="G26" i="3"/>
  <c r="D6" i="3"/>
  <c r="K13" i="3"/>
  <c r="G23" i="3" s="1"/>
  <c r="C16" i="2" l="1"/>
  <c r="C22" i="2" l="1"/>
  <c r="A19" i="2"/>
  <c r="C11" i="3" l="1"/>
  <c r="A16" i="3"/>
  <c r="A26" i="3"/>
  <c r="A34" i="3"/>
  <c r="C19" i="2" l="1"/>
  <c r="J28" i="1"/>
  <c r="J27" i="1"/>
  <c r="C21" i="2"/>
  <c r="D15" i="3" l="1"/>
  <c r="E15" i="3"/>
  <c r="F15" i="3"/>
  <c r="G15" i="3"/>
  <c r="H15" i="3"/>
  <c r="I15" i="3"/>
  <c r="J15" i="3"/>
  <c r="K15" i="3"/>
  <c r="G25" i="3" s="1"/>
  <c r="L15" i="3"/>
  <c r="M15" i="3"/>
  <c r="N15" i="3"/>
  <c r="C15" i="3"/>
  <c r="D14" i="3"/>
  <c r="E14" i="3"/>
  <c r="F14" i="3"/>
  <c r="G14" i="3"/>
  <c r="H14" i="3"/>
  <c r="I14" i="3"/>
  <c r="J14" i="3"/>
  <c r="K14" i="3"/>
  <c r="L14" i="3"/>
  <c r="M14" i="3"/>
  <c r="N14" i="3"/>
  <c r="C14" i="3"/>
  <c r="D13" i="3"/>
  <c r="E13" i="3"/>
  <c r="F13" i="3"/>
  <c r="G13" i="3"/>
  <c r="H13" i="3"/>
  <c r="I13" i="3"/>
  <c r="J13" i="3"/>
  <c r="L13" i="3"/>
  <c r="M13" i="3"/>
  <c r="C13" i="3"/>
  <c r="D12" i="3"/>
  <c r="E12" i="3"/>
  <c r="F12" i="3"/>
  <c r="G12" i="3"/>
  <c r="H12" i="3"/>
  <c r="I12" i="3"/>
  <c r="J12" i="3"/>
  <c r="K12" i="3"/>
  <c r="G22" i="3" s="1"/>
  <c r="L12" i="3"/>
  <c r="M12" i="3"/>
  <c r="N12" i="3"/>
  <c r="C12" i="3"/>
  <c r="A12" i="3"/>
  <c r="A22" i="3" s="1"/>
  <c r="A30" i="3" s="1"/>
  <c r="A13" i="3"/>
  <c r="A23" i="3" s="1"/>
  <c r="A31" i="3" s="1"/>
  <c r="A14" i="3"/>
  <c r="A24" i="3" s="1"/>
  <c r="A32" i="3" s="1"/>
  <c r="A15" i="3"/>
  <c r="A25" i="3" s="1"/>
  <c r="A33" i="3" s="1"/>
  <c r="A11" i="3"/>
  <c r="A21" i="3" s="1"/>
  <c r="A29" i="3" s="1"/>
  <c r="K24" i="1"/>
  <c r="K25" i="1"/>
  <c r="K27" i="1"/>
  <c r="K28" i="1"/>
  <c r="K23" i="1"/>
  <c r="C20" i="2"/>
  <c r="C17" i="2"/>
  <c r="C18" i="2"/>
  <c r="C15" i="2"/>
  <c r="C14" i="2"/>
  <c r="C13" i="2"/>
  <c r="A18" i="2"/>
  <c r="A17" i="2"/>
  <c r="A15" i="2"/>
  <c r="A14" i="2"/>
  <c r="A13" i="2"/>
  <c r="F6" i="2"/>
  <c r="G24" i="3" l="1"/>
</calcChain>
</file>

<file path=xl/sharedStrings.xml><?xml version="1.0" encoding="utf-8"?>
<sst xmlns="http://schemas.openxmlformats.org/spreadsheetml/2006/main" count="336" uniqueCount="264">
  <si>
    <t>DIRECCIONAMIENTO ESTRATÉGICO INSTITUCIONAL</t>
  </si>
  <si>
    <t>HOJA DE VIDA DEL INDICADOR</t>
  </si>
  <si>
    <t>NOMBRE DEL INDICADOR</t>
  </si>
  <si>
    <t>IDENTIFICACIÓN</t>
  </si>
  <si>
    <t>RESPONSABLE DEL ANÁLISIS</t>
  </si>
  <si>
    <t>RESPONSABLE DE DILIGENCIAMIENTO</t>
  </si>
  <si>
    <t>OBJETIVO DEL INDICADOR</t>
  </si>
  <si>
    <t>TRIMESTRE REPORTADO</t>
  </si>
  <si>
    <t>Hacer seguimiento al desarrollo de la participación por parte de los artistas y agentes del sector, en las convocatorias del Programa Distrital de Estímulos y Banco de Jurados en cada vigencia y frente a la vigencia anterior.</t>
  </si>
  <si>
    <t>RESULTADOS</t>
  </si>
  <si>
    <t>FECHA DE REPORTE</t>
  </si>
  <si>
    <t>PROCESO AL QUE APORTA</t>
  </si>
  <si>
    <t>FUENTE DE INFORMACIÓN</t>
  </si>
  <si>
    <t>MI - Gestión de Fomento de las prácticas artísticas</t>
  </si>
  <si>
    <t>COMPONENTES</t>
  </si>
  <si>
    <t>OBJETIVO ESTRATÉGICO AL QUE APORTA</t>
  </si>
  <si>
    <t>ene.</t>
  </si>
  <si>
    <t>SEGUIMIENTO</t>
  </si>
  <si>
    <t xml:space="preserve">3.    Fomentar la integración del campo artístico con otros saberes y disciplinas para enriquecer la práctica artística, contribuir a la sostenibilidad del campo, y generar innovación. </t>
  </si>
  <si>
    <t>feb.</t>
  </si>
  <si>
    <t>mar.</t>
  </si>
  <si>
    <t>abr.</t>
  </si>
  <si>
    <t>may.</t>
  </si>
  <si>
    <t>jun.</t>
  </si>
  <si>
    <t>jul.</t>
  </si>
  <si>
    <t>ago.</t>
  </si>
  <si>
    <t>sep.</t>
  </si>
  <si>
    <t>oct.</t>
  </si>
  <si>
    <t>nov.</t>
  </si>
  <si>
    <t>dic.</t>
  </si>
  <si>
    <t>COMPONENTE</t>
  </si>
  <si>
    <t>PROYECTO AL QUE APORTA</t>
  </si>
  <si>
    <t>VARIABLES</t>
  </si>
  <si>
    <t>Ene.</t>
  </si>
  <si>
    <t>1000 - Fomento a las prácticas artísticas en todas sus dimensiones</t>
  </si>
  <si>
    <t>sept.</t>
  </si>
  <si>
    <t>ANÁLISIS</t>
  </si>
  <si>
    <t>PERIODICIDAD DE REPORTE</t>
  </si>
  <si>
    <t>Trimestral</t>
  </si>
  <si>
    <t>a</t>
  </si>
  <si>
    <t>b</t>
  </si>
  <si>
    <t>RANGOS DE DESEMPEÑO</t>
  </si>
  <si>
    <t>DESEMPEÑO</t>
  </si>
  <si>
    <t>DESCRIPCIÓN</t>
  </si>
  <si>
    <t>ACCIÓN DE MEJORAMIENTO
(diligenciar con base en el último trimestre)</t>
  </si>
  <si>
    <t>EJE</t>
  </si>
  <si>
    <t xml:space="preserve">Sobresaliente </t>
  </si>
  <si>
    <t>Satisfactorio</t>
  </si>
  <si>
    <t>UNIDAD DE MEDIDA DE VARIABLES</t>
  </si>
  <si>
    <t>FÓRMULA</t>
  </si>
  <si>
    <t>UNIDAD DE MEDIDA RESULTADO</t>
  </si>
  <si>
    <t>Insuficiente</t>
  </si>
  <si>
    <t>LÍNEAMIENTOS Y RUTA ESTRATÉGICA</t>
  </si>
  <si>
    <t>TRIMESTRE I</t>
  </si>
  <si>
    <t>TRIMESTRE II</t>
  </si>
  <si>
    <t>Unidades de médida</t>
  </si>
  <si>
    <t>TRIMESTRE III</t>
  </si>
  <si>
    <t xml:space="preserve">Conocer el avance frente a las metas definidas por el Plan Distrital de Desarrollo para la vigencia específica. </t>
  </si>
  <si>
    <t>Periodicidad</t>
  </si>
  <si>
    <t xml:space="preserve">Tipo de Acción </t>
  </si>
  <si>
    <t>TRIMESTRE IV</t>
  </si>
  <si>
    <t>¿Requiere?</t>
  </si>
  <si>
    <t>Tipo de indicador</t>
  </si>
  <si>
    <t>Tipo de medición</t>
  </si>
  <si>
    <t>Asistencias</t>
  </si>
  <si>
    <t xml:space="preserve">TIPO </t>
  </si>
  <si>
    <t>Mesual</t>
  </si>
  <si>
    <t>Acción Correctiva</t>
  </si>
  <si>
    <t>Insumos</t>
  </si>
  <si>
    <t>OBSERVACIONES</t>
  </si>
  <si>
    <t>Economía</t>
  </si>
  <si>
    <t>Número</t>
  </si>
  <si>
    <t>Actividades de formación</t>
  </si>
  <si>
    <t>Acción Preventiva</t>
  </si>
  <si>
    <t>Procesos</t>
  </si>
  <si>
    <t>Eficiencia</t>
  </si>
  <si>
    <t>Seguidores</t>
  </si>
  <si>
    <t>Semestral</t>
  </si>
  <si>
    <t>Oportunidad de Mejora</t>
  </si>
  <si>
    <t>Productos</t>
  </si>
  <si>
    <t>CUMPLIMIENTO DE PLAN ESTRATÉGICO</t>
  </si>
  <si>
    <t>Eficacia</t>
  </si>
  <si>
    <t>Hora</t>
  </si>
  <si>
    <t>No requiere acción</t>
  </si>
  <si>
    <t>Resultados</t>
  </si>
  <si>
    <t>Fase desarrollo de software</t>
  </si>
  <si>
    <t>Impactos</t>
  </si>
  <si>
    <t xml:space="preserve">Indice de satisfacción </t>
  </si>
  <si>
    <t>EXPLICACIÓN</t>
  </si>
  <si>
    <t>Porcentaje</t>
  </si>
  <si>
    <t>Dimensiones</t>
  </si>
  <si>
    <t>Políticas</t>
  </si>
  <si>
    <t>Objetivo Estratégico</t>
  </si>
  <si>
    <t xml:space="preserve">Proceso Institucional </t>
  </si>
  <si>
    <t>Proyectos</t>
  </si>
  <si>
    <t>Talento Humano</t>
  </si>
  <si>
    <t>Planeación Institucional</t>
  </si>
  <si>
    <r>
      <t>1.</t>
    </r>
    <r>
      <rPr>
        <sz val="7"/>
        <color rgb="FF000000"/>
        <rFont val="Arial Narrow"/>
        <family val="2"/>
      </rPr>
      <t xml:space="preserve">    </t>
    </r>
    <r>
      <rPr>
        <sz val="11"/>
        <color rgb="FF000000"/>
        <rFont val="Arial Narrow"/>
        <family val="2"/>
      </rPr>
      <t>Priorizar la inversión en proyectos que promuevan oportunidades para la expresión y valoración de prácticas artísticas accesibles, incluyentes y participativas, y que reconozcan la diversidad cultural de la ciudad.</t>
    </r>
  </si>
  <si>
    <t xml:space="preserve">ES - Direccionamiento Estratégico Institucional </t>
  </si>
  <si>
    <t>982 - Formación artística en la escuela y la ciudad</t>
  </si>
  <si>
    <t>Direccionamiento Estratégico y planeación</t>
  </si>
  <si>
    <t>Gestión presupuestal y eficiencia del gasto público</t>
  </si>
  <si>
    <r>
      <t>2.</t>
    </r>
    <r>
      <rPr>
        <sz val="7"/>
        <rFont val="Arial Narrow"/>
        <family val="2"/>
      </rPr>
      <t xml:space="preserve">    </t>
    </r>
    <r>
      <rPr>
        <sz val="11"/>
        <rFont val="Arial Narrow"/>
        <family val="2"/>
      </rPr>
      <t>Mejorar las condiciones para el desarrollo de las prácticas artísticas en los territorios urbanos y rurales de la ciudad, a través de la consolidación de una red de escenarios, convencionales y no convencionales, enfocando su campo de acción en las zonas menos atendidas.</t>
    </r>
  </si>
  <si>
    <t xml:space="preserve">Conocer los cambios que tienen lugar en la programación presupuestal a través de los cambios solicitados por las unidades de gestión mediante datos monetarios </t>
  </si>
  <si>
    <t>ES - Gestión de Tecnologías de la Información y las Comunicaciones</t>
  </si>
  <si>
    <t>985 - Emprendimiento artístico y empleo del artista</t>
  </si>
  <si>
    <t>Gestión con valores para resultados</t>
  </si>
  <si>
    <t>Talento humano</t>
  </si>
  <si>
    <r>
      <t>3.</t>
    </r>
    <r>
      <rPr>
        <sz val="7"/>
        <color rgb="FF000000"/>
        <rFont val="Arial Narrow"/>
        <family val="2"/>
      </rPr>
      <t xml:space="preserve">    </t>
    </r>
    <r>
      <rPr>
        <sz val="11"/>
        <color rgb="FF000000"/>
        <rFont val="Arial Narrow"/>
        <family val="2"/>
      </rPr>
      <t xml:space="preserve">Fomentar la integración del campo artístico con otros saberes y disciplinas para enriquecer la práctica artística, contribuir a la sostenibilidad del campo, y generar innovación. </t>
    </r>
  </si>
  <si>
    <t>ES - Gestión Estratégica de Comunicaciones</t>
  </si>
  <si>
    <t>993 - Experiencias artísticas para la primera infancia</t>
  </si>
  <si>
    <t>Evaluación de resultados</t>
  </si>
  <si>
    <t>Integridad</t>
  </si>
  <si>
    <r>
      <t>4.</t>
    </r>
    <r>
      <rPr>
        <sz val="7"/>
        <color rgb="FF000000"/>
        <rFont val="Arial Narrow"/>
        <family val="2"/>
      </rPr>
      <t xml:space="preserve">    </t>
    </r>
    <r>
      <rPr>
        <sz val="11"/>
        <color rgb="FF000000"/>
        <rFont val="Arial Narrow"/>
        <family val="2"/>
      </rPr>
      <t>Fortalecer las estrategias de comunicación, difusión y divulgación de la oferta institucional y de otros agentes del campo artístico, a través de medios masivos, alternativos y comunitarios, para alcanzar y fidelizar los grupos de interés de la entidad.</t>
    </r>
  </si>
  <si>
    <t>ES - Gestión del Servicio a la ciudadanía</t>
  </si>
  <si>
    <t>996 - Integración entre el arte, la cultura científica, la tecnología y la ciudad</t>
  </si>
  <si>
    <t xml:space="preserve">Información y Comunicación </t>
  </si>
  <si>
    <t>Transparencia, acceso a la información pública y lucha contra la corrupción</t>
  </si>
  <si>
    <r>
      <t>5.</t>
    </r>
    <r>
      <rPr>
        <sz val="7"/>
        <color rgb="FF000000"/>
        <rFont val="Arial Narrow"/>
        <family val="2"/>
      </rPr>
      <t xml:space="preserve">    </t>
    </r>
    <r>
      <rPr>
        <sz val="11"/>
        <color rgb="FF000000"/>
        <rFont val="Arial Narrow"/>
        <family val="2"/>
      </rPr>
      <t>Propiciar dinámicas de gestión de conocimiento que permitan generar y analizar información del campo artístico, medir el impacto de las artes en la ciudad y evaluar el desempeño institucional.</t>
    </r>
  </si>
  <si>
    <t>ES - Gestión de Conocimiento</t>
  </si>
  <si>
    <t>998 - Fortalecimiento de la gestión institucional, comunicaciones  y servicio al ciudadano</t>
  </si>
  <si>
    <t>Gestión del Conocimiento y la Innovación</t>
  </si>
  <si>
    <t>Fortalecimiento organizacional y simplificación de procesos</t>
  </si>
  <si>
    <r>
      <t>6.</t>
    </r>
    <r>
      <rPr>
        <sz val="7"/>
        <color rgb="FF000000"/>
        <rFont val="Arial Narrow"/>
        <family val="2"/>
      </rPr>
      <t xml:space="preserve">    </t>
    </r>
    <r>
      <rPr>
        <sz val="11"/>
        <color rgb="FF000000"/>
        <rFont val="Arial Narrow"/>
        <family val="2"/>
      </rPr>
      <t>Propender por el establecimiento de relaciones laborales y contractuales armónicas, colaborativas y constructivas en el equipo de trabajo que refuercen su compromiso, identidad y convicción frente a la labor desarrollada en la entidad.</t>
    </r>
  </si>
  <si>
    <t>MI - Gestión de Formación en las prácticas artísticas</t>
  </si>
  <si>
    <t>999 - Gestión, aprovechamiento económico, sostenibilidad y mejoramiento de equipamientos culturales</t>
  </si>
  <si>
    <t>Control Interno</t>
  </si>
  <si>
    <t>Servicio al ciudadano</t>
  </si>
  <si>
    <r>
      <t>7.</t>
    </r>
    <r>
      <rPr>
        <sz val="7"/>
        <color rgb="FF000000"/>
        <rFont val="Arial Narrow"/>
        <family val="2"/>
      </rPr>
      <t xml:space="preserve">    </t>
    </r>
    <r>
      <rPr>
        <sz val="11"/>
        <color rgb="FF000000"/>
        <rFont val="Arial Narrow"/>
        <family val="2"/>
      </rPr>
      <t>Implementar un modelo de gestión que facilite la articulación de los procesos institucionales, alineándolos a la misión del Idartes y las demandas de la ciudadanía y del sector.</t>
    </r>
  </si>
  <si>
    <t>MI - Gestión de Circulación de las prácticas artísticas</t>
  </si>
  <si>
    <t>Participación ciudadana en la gestión pública</t>
  </si>
  <si>
    <t>MI - Gestión integral de espacios culturales</t>
  </si>
  <si>
    <t>1010 - Construcción y sostenimiento de la infraestructura para las Artes</t>
  </si>
  <si>
    <t>Racionalización de trámites</t>
  </si>
  <si>
    <t>1017 - Arte para la transformación social: Prácticas artísticas incluyentes, descentralizadas y al servicio de la comunidad</t>
  </si>
  <si>
    <t>Requiere Acción de Mejoramiento</t>
  </si>
  <si>
    <t>Gestión documental</t>
  </si>
  <si>
    <t>MI - Gestión de participación y organización del sector artístico</t>
  </si>
  <si>
    <t>Si</t>
  </si>
  <si>
    <t>Gobierno Digital</t>
  </si>
  <si>
    <t>TR - Gestión Jurídica</t>
  </si>
  <si>
    <t>No</t>
  </si>
  <si>
    <t>Seguridad Digital</t>
  </si>
  <si>
    <t>TR - Gestión de Talento Humano</t>
  </si>
  <si>
    <t>Defensa jurídica</t>
  </si>
  <si>
    <t>TR - Gestión Documental</t>
  </si>
  <si>
    <t>Gestión del conocimiento y la innovación</t>
  </si>
  <si>
    <t>TR - Gestión de Bienes, servicio y planta física</t>
  </si>
  <si>
    <t>Control interno</t>
  </si>
  <si>
    <t>TR - Gestión Financiera</t>
  </si>
  <si>
    <t>Seguimiento y evaluación del desempeño institucional</t>
  </si>
  <si>
    <t xml:space="preserve">EM - Control y Evaluación institucional </t>
  </si>
  <si>
    <t>EM - Gestión Integral para la mejora continua</t>
  </si>
  <si>
    <t>Conocer el comportamiento de los proyectos de inversión en el transcurso del año mediante el trabajo desarrollado por las unidades de gestión de la entidad</t>
  </si>
  <si>
    <t>VIGENCIA</t>
  </si>
  <si>
    <t>Consolidado de avance en las metas de proyectos de inversión</t>
  </si>
  <si>
    <t>DEPENDENCIA</t>
  </si>
  <si>
    <t>Dirección General</t>
  </si>
  <si>
    <t>Oficina Asesora de Planeación</t>
  </si>
  <si>
    <t>Oficina Asesora Jurídica</t>
  </si>
  <si>
    <t>Área de Control Interno</t>
  </si>
  <si>
    <t xml:space="preserve">Área de Comunicaciones </t>
  </si>
  <si>
    <t>Subdirección de las Artes</t>
  </si>
  <si>
    <t>Área de Convocatorias</t>
  </si>
  <si>
    <t>DEFINICIONES CONCEPTUALES</t>
  </si>
  <si>
    <t xml:space="preserve">Área de Producción </t>
  </si>
  <si>
    <t>Gerencia de Artes Audiovisuales</t>
  </si>
  <si>
    <t>Gerencia de Arte Dramático</t>
  </si>
  <si>
    <t>Gerencia de Artes Plásticas y Visuales</t>
  </si>
  <si>
    <t>Gerencia de Danza</t>
  </si>
  <si>
    <t>Gerencia de Literatura</t>
  </si>
  <si>
    <t>Gerencia de Música</t>
  </si>
  <si>
    <t>Subdirección de Formación Artística</t>
  </si>
  <si>
    <t>NIDOS</t>
  </si>
  <si>
    <t>CREA</t>
  </si>
  <si>
    <t>Subdirección de Equipamientos Culturales</t>
  </si>
  <si>
    <t>Gerencia de Escenarios</t>
  </si>
  <si>
    <t>Subdirección Administrativa y Financiera</t>
  </si>
  <si>
    <t>Área de Almacén</t>
  </si>
  <si>
    <t>Área de Atención al Ciudadano</t>
  </si>
  <si>
    <t>Área de Gestión Documental</t>
  </si>
  <si>
    <t>Área de Contabilidad</t>
  </si>
  <si>
    <t>Área de Mantenimiento</t>
  </si>
  <si>
    <t>Área de Presupuesto</t>
  </si>
  <si>
    <t>Área de Servicios Generales</t>
  </si>
  <si>
    <t>Área de Tesorería</t>
  </si>
  <si>
    <t>Área de TIC</t>
  </si>
  <si>
    <t xml:space="preserve">AVANCE EN METAS FÍSICAS </t>
  </si>
  <si>
    <t xml:space="preserve">MONITOREO A LA GESTIÓN INSTITUCIONAL </t>
  </si>
  <si>
    <t xml:space="preserve">Promedio ponderado en las metas producto durante el Plan de Desarrollo </t>
  </si>
  <si>
    <t>Monitorear el cumplimiento de las metas definidas en el Plan estratégico de la entidad.</t>
  </si>
  <si>
    <t xml:space="preserve">SEGUIMIENTO A LA OPERACIÓN </t>
  </si>
  <si>
    <t>Promedio</t>
  </si>
  <si>
    <t>Promedio ponderado de ejecución presupuestal para  los proyectos de inversión</t>
  </si>
  <si>
    <t>Decribe el comportamiento de los procesos frente a los rangos de Gestión establecidos por los líderes y equipos de trabajo asociados con los procesos institucionales</t>
  </si>
  <si>
    <t>Promedio ponderado de avance en las metas definidas en el POA (Condicionado a implementación d ela metodología POA)</t>
  </si>
  <si>
    <t xml:space="preserve">Porcentaje </t>
  </si>
  <si>
    <t xml:space="preserve">Delegados de equipo de proyectos, Calidad, PIGA y presupuesto. </t>
  </si>
  <si>
    <t>I, II y III de 2018</t>
  </si>
  <si>
    <t>MIPG</t>
  </si>
  <si>
    <t>PIGA</t>
  </si>
  <si>
    <t>c</t>
  </si>
  <si>
    <t>Resultado de auditorias realizadas por la secretaría Distrital de Ambiente</t>
  </si>
  <si>
    <t>AVANCE EN METAS DE PLAN DE DESARROLLO</t>
  </si>
  <si>
    <t xml:space="preserve">DINÁMICA DEL PRESUPUESTO DE INVERSIÓN </t>
  </si>
  <si>
    <t>LINEA BASE
(2017)</t>
  </si>
  <si>
    <t>Plan Estratégico</t>
  </si>
  <si>
    <t>Metas Plan de desarrollo</t>
  </si>
  <si>
    <t xml:space="preserve">monitoreo </t>
  </si>
  <si>
    <t xml:space="preserve">Gestión Institucional </t>
  </si>
  <si>
    <t>Presupuesto de Inversión</t>
  </si>
  <si>
    <t>Metas físicas</t>
  </si>
  <si>
    <t xml:space="preserve">Muestra el porcentaje de avance </t>
  </si>
  <si>
    <t>Avance en la ejecución de POA - Desde 2019</t>
  </si>
  <si>
    <t xml:space="preserve">Evidencia el comportamiento de los diferentes procesos frente al cumplimiento de metas del nivel internedio definido en los indicadores de Gestión por proceso. </t>
  </si>
  <si>
    <t xml:space="preserve">Muestra el % de ejecución de las metas fisicas definidas por los proyectos según la fecha de corte. </t>
  </si>
  <si>
    <t>SEGPLAN, PREDIS, Informe personalizado resultados FURAG, Subdirección de Control Ambiental - Secretaría Distrital de Ambiente , Autodiagnosticos de Implementación MIPG</t>
  </si>
  <si>
    <t>d</t>
  </si>
  <si>
    <t>Resultados ITB Cohorte 2017</t>
  </si>
  <si>
    <t xml:space="preserve">Promedio ponderado de avance en la implementación de indices, estandares o modelos para la gestión </t>
  </si>
  <si>
    <t>e</t>
  </si>
  <si>
    <t>Indice de Innovanción Pública - reporta desde 2019</t>
  </si>
  <si>
    <t>Suma(A*0,20)+(B*0,20)+(C*0,20)+(D*0,20)</t>
  </si>
  <si>
    <t>Evidencia el comportamiento del presupuesto de inversión en la fecha de corte definida</t>
  </si>
  <si>
    <t>N/A</t>
  </si>
  <si>
    <t>&gt; 70</t>
  </si>
  <si>
    <t>Desde 2019</t>
  </si>
  <si>
    <t>Promedio ponderado de resultados FURAG y Autoevaluaciones del MIPG</t>
  </si>
  <si>
    <t>número</t>
  </si>
  <si>
    <t>Entre 62 y 70</t>
  </si>
  <si>
    <t xml:space="preserve">El resultado describe el avance ponderado de implementación de estandares, Indices o Sistemas orientados a la Gestión en la entidad. Para el 2019 se incluye en resultados de implementación del Indices de Innovación Pública. </t>
  </si>
  <si>
    <t>Trimestral / Anual</t>
  </si>
  <si>
    <t xml:space="preserve">AVANCE EN LA IMPLEMENTACIÓN DE ESTANDARES O SISTEMAS PARA LA GESTIÓN </t>
  </si>
  <si>
    <t>f</t>
  </si>
  <si>
    <t xml:space="preserve">Avance en la Implementación del Sistema de Seguridad y Salud en el Trabajo.  </t>
  </si>
  <si>
    <t xml:space="preserve">La implementación de los diferentes estandares e indices ubican a la entidad en el rango entre 60% y el 70%. La incidencia mas representativa en el resultado de 66,86 esta a cargo de la implementación de MIPG con mediciones desde la herramienta FURAG y Autodiagnosticos. El promedio ponderado arroja los siquientes datos: Autodiagnósticos MIPG 65,26%, resultado de evaluación FURAG 68,5, esta incidencia se explica por una un importante avance en la implementación del SIG, cuyo sistema realiza un transito al MIPG retomando un buen número de componentes objeto de medición. El resultado más bajo corresponde al Indice de Transparencia de Bogotá 61,8 </t>
  </si>
  <si>
    <t xml:space="preserve">Equipos de presupuesto, Proyecto, PIGA, Calidad. </t>
  </si>
  <si>
    <t>Indicadores con seguimiento efectivo a la fecha</t>
  </si>
  <si>
    <t>Linea base</t>
  </si>
  <si>
    <t>&gt;85%</t>
  </si>
  <si>
    <t xml:space="preserve">Entre el 70%  y 85% </t>
  </si>
  <si>
    <t>&lt;70%</t>
  </si>
  <si>
    <t>Ejecución acumulada a corte primer semestre entre inferior a 50%</t>
  </si>
  <si>
    <t>Ejecución acumulada a corte primer semestre entre el 50% y el 65%</t>
  </si>
  <si>
    <t>Ejecución acumulada a corte primer semestre entre el 40% y el 50% - (Crecimiento 25% Trimestral)</t>
  </si>
  <si>
    <t>Ejecución de metas físicas  acumulada a corte primer semestre entre el 40% y el 60%.</t>
  </si>
  <si>
    <t>Ejecución acumulada de metas físicas con corte primer semestre inferior al 40%</t>
  </si>
  <si>
    <t>Ejecución acumulada de metas físicas con corte primer semestre mayor al 60%</t>
  </si>
  <si>
    <t>Ejecución de metas PDD entre el 40% y el 60% en mitad del cuatrenio</t>
  </si>
  <si>
    <t>Ejecución de metas PDD superior al 60% en mitad del cuatrenio</t>
  </si>
  <si>
    <t>Ejecución de metas PDD  inferior al 40%  en mitad del cuatrenio</t>
  </si>
  <si>
    <t>Monitoreo al direccionamiento estratégico y operación par el alcance de la misional de la entidad</t>
  </si>
  <si>
    <t>Código: 1ES-DIR-IND-01</t>
  </si>
  <si>
    <t>Versión: 1</t>
  </si>
  <si>
    <t>Fecha:  28/12/2018</t>
  </si>
  <si>
    <t>Página: 1</t>
  </si>
  <si>
    <t>&lt;62</t>
  </si>
  <si>
    <t>Página: 2</t>
  </si>
  <si>
    <t>Página: 3</t>
  </si>
  <si>
    <t>El avance presentado a 31 de diciembre de 2018, 109% en ejecución de las metas Plan de desarrollo, corresponde al avance porcentual de los indicadores de producto 353, 354, 358, 360, 347, 351, 365, 366, 371 y 71 (ver informe Plan de Acción 2016 - 2020 Componente de gestión e inversión por entidad). Al corte mencionado, el porcentaje más bajo en relación al avance en la vigencia, es 97,02% y el mayor 200%, correspondiendo el 97% al número de actividades culturales realizadas y el 200% al indicador de implementación del SIG. Frente a la realización de actividades artísticas articuladas con grupos poblacionales y/o territorio, se adelantaron 23.383 eventos de caracter local y metropolitano situados en las 20 localidades de la ciudad, sin embargo, se requería de 717 actividades adicionales para dar cumplimiento de 100% a la meta propuesta. Con respecto a la sobre ejecución de la meta relacionada con la implementación del SIG, se señala que, el Idartes adoptó los mismos parámetros de calificación utilizados en el Sistema de Información del SIG - SISIG de la DDDI, producto de esta medición, se obtuvo una calificación de 89%. Dicha calificación es superior en un punto porcentual a la meta programada 88%, no obstante, teniendo en cuenta el cálculo del porcentaje de avance del indicador según el tipo de anualización y línea base, surge esta sobreejecución, aparentemente, muy alta.</t>
  </si>
  <si>
    <t>El avance presentado a 31 de diciembre de 2018, 104%, corresponde al avance acumulado de los porcentajes de cumplimiento de 39 metas asociadas a 9 proyectos de inversión. Teniendo en cuenta los rangos de avance utilizados por la Secretaria Distrital de Planeación, el valor alcazando se encuentra en el rango &gt;90%, implíca un buen nivel de cumplimiento en avance a las metas proyecto de inversión.</t>
  </si>
  <si>
    <t xml:space="preserve">El indicador del trimestre refleja la correcta ejecución en los diferentes proyectos de inversión, donde se destaca que al 30 de septiembre los proyectos 982, 993, 1000 y 998 presentan una ejecución superior al 89%.            </t>
  </si>
  <si>
    <t xml:space="preserve">Proporción de indicadores ubicados en el rango de gestión sobresaliente o satisfactorio del total de indicadores conn reporte en la fecvha de corte. </t>
  </si>
  <si>
    <t>76% los procesos se ubican en el nivel de cumplimientos de sus indicadores en rango satisfactorio o súperior, lo cual ubica la gestión en el nivel mas bajo del rango; Existen posibilidades de mejora en los procesos de Gestión del Talento Humano, Gestión Estratégica de Comunicaciones, Servicio a la Ciudadanía, Gestión Financiera y Gestión de Fomento los cuales que presentan resagos frente al cumplimiento de la meta definida en sus rangos de gestión en especial en lo que respecta a satisfacción o interacción con el usaurio final.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</si>
</sst>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m"/>
    <numFmt numFmtId="165" formatCode="0.0"/>
    <numFmt numFmtId="166" formatCode="0.0%"/>
  </numFmts>
  <fonts count="29">
    <font>
      <sz val="11"/>
      <color rgb="FF000000"/>
      <name val="Calibri"/>
    </font>
    <font>
      <sz val="11"/>
      <color rgb="FF000000"/>
      <name val="Arial Narrow"/>
      <family val="2"/>
    </font>
    <font>
      <sz val="11"/>
      <name val="Calibri"/>
      <family val="2"/>
    </font>
    <font>
      <b/>
      <sz val="11"/>
      <color rgb="FF000000"/>
      <name val="Arial Narrow"/>
      <family val="2"/>
    </font>
    <font>
      <sz val="11"/>
      <name val="Calibri"/>
      <family val="2"/>
    </font>
    <font>
      <b/>
      <sz val="11"/>
      <name val="Arial Narrow"/>
      <family val="2"/>
    </font>
    <font>
      <sz val="11"/>
      <color rgb="FFFF0000"/>
      <name val="Arial Narrow"/>
      <family val="2"/>
    </font>
    <font>
      <sz val="11"/>
      <name val="Calibri"/>
      <family val="2"/>
    </font>
    <font>
      <sz val="11"/>
      <name val="Arial Narrow"/>
      <family val="2"/>
    </font>
    <font>
      <b/>
      <sz val="14"/>
      <color rgb="FF000000"/>
      <name val="Arial Narrow"/>
      <family val="2"/>
    </font>
    <font>
      <sz val="11"/>
      <color rgb="FF000000"/>
      <name val="Noto Sans Symbols"/>
    </font>
    <font>
      <sz val="7"/>
      <color rgb="FF000000"/>
      <name val="Arial Narrow"/>
      <family val="2"/>
    </font>
    <font>
      <sz val="7"/>
      <name val="Arial Narrow"/>
      <family val="2"/>
    </font>
    <font>
      <sz val="11"/>
      <color rgb="FF000000"/>
      <name val="Calibri"/>
      <family val="2"/>
    </font>
    <font>
      <b/>
      <sz val="11"/>
      <color rgb="FF000000"/>
      <name val="Arial Narrow"/>
      <family val="2"/>
    </font>
    <font>
      <sz val="11"/>
      <name val="Arial Narrow"/>
      <family val="2"/>
    </font>
    <font>
      <sz val="11"/>
      <color rgb="FF000000"/>
      <name val="Arial Narrow"/>
      <family val="2"/>
    </font>
    <font>
      <sz val="8"/>
      <name val="Arial Narrow"/>
      <family val="2"/>
    </font>
    <font>
      <b/>
      <sz val="9"/>
      <color rgb="FF000000"/>
      <name val="Arial Narrow"/>
      <family val="2"/>
    </font>
    <font>
      <b/>
      <sz val="10"/>
      <color rgb="FF000000"/>
      <name val="Arial Narrow"/>
      <family val="2"/>
    </font>
    <font>
      <sz val="9"/>
      <color rgb="FF000000"/>
      <name val="Arial Narrow"/>
      <family val="2"/>
    </font>
    <font>
      <sz val="10"/>
      <color rgb="FF000000"/>
      <name val="Arial Narrow"/>
      <family val="2"/>
    </font>
    <font>
      <b/>
      <sz val="14"/>
      <name val="Arial Narrow"/>
      <family val="2"/>
    </font>
    <font>
      <b/>
      <sz val="14"/>
      <color rgb="FF000000"/>
      <name val="Arial Narrow"/>
      <family val="2"/>
    </font>
    <font>
      <sz val="10"/>
      <name val="Arial Narrow"/>
      <family val="2"/>
    </font>
    <font>
      <sz val="11"/>
      <color rgb="FF000000"/>
      <name val="Calibri"/>
      <family val="2"/>
    </font>
    <font>
      <sz val="11"/>
      <color rgb="FF006100"/>
      <name val="Calibri"/>
      <family val="2"/>
      <scheme val="minor"/>
    </font>
    <font>
      <sz val="11"/>
      <color rgb="FF9C0006"/>
      <name val="Calibri"/>
      <family val="2"/>
      <scheme val="minor"/>
    </font>
    <font>
      <sz val="11"/>
      <color rgb="FF9C6500"/>
      <name val="Calibri"/>
      <family val="2"/>
      <scheme val="minor"/>
    </font>
  </fonts>
  <fills count="28">
    <fill>
      <patternFill patternType="none"/>
    </fill>
    <fill>
      <patternFill patternType="gray125"/>
    </fill>
    <fill>
      <patternFill patternType="solid">
        <fgColor rgb="FF99CCFF"/>
        <bgColor rgb="FF99CCFF"/>
      </patternFill>
    </fill>
    <fill>
      <patternFill patternType="solid">
        <fgColor rgb="FF3366FF"/>
        <bgColor rgb="FF3366FF"/>
      </patternFill>
    </fill>
    <fill>
      <patternFill patternType="solid">
        <fgColor rgb="FFFFFFFF"/>
        <bgColor rgb="FFFFFFFF"/>
      </patternFill>
    </fill>
    <fill>
      <patternFill patternType="solid">
        <fgColor rgb="FFFFCC99"/>
        <bgColor rgb="FFFFCC99"/>
      </patternFill>
    </fill>
    <fill>
      <patternFill patternType="solid">
        <fgColor rgb="FF666699"/>
        <bgColor rgb="FF666699"/>
      </patternFill>
    </fill>
    <fill>
      <patternFill patternType="solid">
        <fgColor rgb="FFCCFFCC"/>
        <bgColor rgb="FFCCFFCC"/>
      </patternFill>
    </fill>
    <fill>
      <patternFill patternType="solid">
        <fgColor rgb="FFC0C0C0"/>
        <bgColor rgb="FFC0C0C0"/>
      </patternFill>
    </fill>
    <fill>
      <patternFill patternType="solid">
        <fgColor rgb="FFA8D08D"/>
        <bgColor rgb="FFA8D08D"/>
      </patternFill>
    </fill>
    <fill>
      <patternFill patternType="solid">
        <fgColor rgb="FF339966"/>
        <bgColor rgb="FF339966"/>
      </patternFill>
    </fill>
    <fill>
      <patternFill patternType="solid">
        <fgColor rgb="FFCCCCFF"/>
        <bgColor rgb="FFCCCCFF"/>
      </patternFill>
    </fill>
    <fill>
      <patternFill patternType="solid">
        <fgColor rgb="FFFFFF99"/>
        <bgColor rgb="FFFFFF99"/>
      </patternFill>
    </fill>
    <fill>
      <patternFill patternType="solid">
        <fgColor rgb="FFFF8080"/>
        <bgColor rgb="FFFF8080"/>
      </patternFill>
    </fill>
    <fill>
      <patternFill patternType="solid">
        <fgColor rgb="FFFFFF00"/>
        <bgColor rgb="FFFFFF00"/>
      </patternFill>
    </fill>
    <fill>
      <patternFill patternType="solid">
        <fgColor theme="0"/>
        <bgColor indexed="64"/>
      </patternFill>
    </fill>
    <fill>
      <patternFill patternType="solid">
        <fgColor theme="0"/>
        <bgColor rgb="FFE69138"/>
      </patternFill>
    </fill>
    <fill>
      <patternFill patternType="solid">
        <fgColor theme="0"/>
        <bgColor rgb="FFFFFFFF"/>
      </patternFill>
    </fill>
    <fill>
      <patternFill patternType="solid">
        <fgColor theme="4" tint="0.39997558519241921"/>
        <bgColor rgb="FFFFCC99"/>
      </patternFill>
    </fill>
    <fill>
      <patternFill patternType="solid">
        <fgColor theme="4" tint="0.39997558519241921"/>
        <bgColor indexed="64"/>
      </patternFill>
    </fill>
    <fill>
      <patternFill patternType="solid">
        <fgColor theme="2" tint="-0.249977111117893"/>
        <bgColor rgb="FFFFFFFF"/>
      </patternFill>
    </fill>
    <fill>
      <patternFill patternType="solid">
        <fgColor rgb="FF00B050"/>
        <bgColor indexed="64"/>
      </patternFill>
    </fill>
    <fill>
      <patternFill patternType="solid">
        <fgColor theme="6" tint="-0.249977111117893"/>
        <bgColor indexed="64"/>
      </patternFill>
    </fill>
    <fill>
      <patternFill patternType="solid">
        <fgColor theme="7" tint="0.39997558519241921"/>
        <bgColor indexed="64"/>
      </patternFill>
    </fill>
    <fill>
      <patternFill patternType="solid">
        <fgColor rgb="FFCD2958"/>
        <bgColor indexed="64"/>
      </patternFill>
    </fill>
    <fill>
      <patternFill patternType="solid">
        <fgColor rgb="FFC6EFCE"/>
      </patternFill>
    </fill>
    <fill>
      <patternFill patternType="solid">
        <fgColor rgb="FFFFC7CE"/>
      </patternFill>
    </fill>
    <fill>
      <patternFill patternType="solid">
        <fgColor rgb="FFFFEB9C"/>
      </patternFill>
    </fill>
  </fills>
  <borders count="61">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C0C0C0"/>
      </left>
      <right style="thin">
        <color rgb="FFC0C0C0"/>
      </right>
      <top style="thin">
        <color rgb="FF000000"/>
      </top>
      <bottom style="thin">
        <color rgb="FFC0C0C0"/>
      </bottom>
      <diagonal/>
    </border>
    <border>
      <left style="thin">
        <color rgb="FF000000"/>
      </left>
      <right/>
      <top style="thin">
        <color rgb="FF000000"/>
      </top>
      <bottom/>
      <diagonal/>
    </border>
    <border>
      <left/>
      <right/>
      <top style="thin">
        <color rgb="FF000000"/>
      </top>
      <bottom/>
      <diagonal/>
    </border>
    <border>
      <left style="thin">
        <color rgb="FFC0C0C0"/>
      </left>
      <right/>
      <top style="thin">
        <color rgb="FF000000"/>
      </top>
      <bottom/>
      <diagonal/>
    </border>
    <border>
      <left style="thin">
        <color rgb="FFC0C0C0"/>
      </left>
      <right/>
      <top/>
      <bottom/>
      <diagonal/>
    </border>
    <border>
      <left style="thin">
        <color rgb="FF000000"/>
      </left>
      <right style="thin">
        <color rgb="FFC0C0C0"/>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top style="thin">
        <color rgb="FFC0C0C0"/>
      </top>
      <bottom style="thin">
        <color rgb="FFC0C0C0"/>
      </bottom>
      <diagonal/>
    </border>
    <border>
      <left style="thin">
        <color rgb="FFC0C0C0"/>
      </left>
      <right/>
      <top style="thin">
        <color rgb="FFC0C0C0"/>
      </top>
      <bottom/>
      <diagonal/>
    </border>
    <border>
      <left/>
      <right style="thin">
        <color rgb="FFC0C0C0"/>
      </right>
      <top style="thin">
        <color rgb="FFC0C0C0"/>
      </top>
      <bottom/>
      <diagonal/>
    </border>
    <border>
      <left style="thin">
        <color rgb="FFC0C0C0"/>
      </left>
      <right style="thin">
        <color rgb="FFC0C0C0"/>
      </right>
      <top style="thin">
        <color rgb="FFC0C0C0"/>
      </top>
      <bottom style="thin">
        <color rgb="FFC0C0C0"/>
      </bottom>
      <diagonal/>
    </border>
    <border>
      <left style="thin">
        <color rgb="FF000000"/>
      </left>
      <right style="thin">
        <color rgb="FF000000"/>
      </right>
      <top/>
      <bottom/>
      <diagonal/>
    </border>
    <border>
      <left/>
      <right/>
      <top/>
      <bottom/>
      <diagonal/>
    </border>
    <border>
      <left style="thin">
        <color rgb="FF000000"/>
      </left>
      <right/>
      <top style="thin">
        <color rgb="FFC0C0C0"/>
      </top>
      <bottom style="thin">
        <color rgb="FFC0C0C0"/>
      </bottom>
      <diagonal/>
    </border>
    <border>
      <left style="thin">
        <color rgb="FFC0C0C0"/>
      </left>
      <right style="thin">
        <color rgb="FFC0C0C0"/>
      </right>
      <top style="thin">
        <color rgb="FFC0C0C0"/>
      </top>
      <bottom/>
      <diagonal/>
    </border>
    <border>
      <left/>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bottom/>
      <diagonal/>
    </border>
    <border>
      <left style="thin">
        <color rgb="FFC0C0C0"/>
      </left>
      <right/>
      <top style="thin">
        <color rgb="FFC0C0C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s>
  <cellStyleXfs count="5">
    <xf numFmtId="0" fontId="0" fillId="0" borderId="0"/>
    <xf numFmtId="9" fontId="25" fillId="0" borderId="0" applyFont="0" applyFill="0" applyBorder="0" applyAlignment="0" applyProtection="0"/>
    <xf numFmtId="0" fontId="26"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cellStyleXfs>
  <cellXfs count="244">
    <xf numFmtId="0" fontId="0" fillId="0" borderId="0" xfId="0" applyFont="1" applyAlignment="1"/>
    <xf numFmtId="0" fontId="4" fillId="0" borderId="0" xfId="0" applyFont="1"/>
    <xf numFmtId="0" fontId="3" fillId="5" borderId="12"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1" fillId="7" borderId="15" xfId="0" applyFont="1" applyFill="1" applyBorder="1" applyAlignment="1">
      <alignment horizontal="left" vertical="center"/>
    </xf>
    <xf numFmtId="2" fontId="1" fillId="0" borderId="17" xfId="0" applyNumberFormat="1" applyFont="1" applyBorder="1" applyAlignment="1">
      <alignment horizontal="center" vertical="center"/>
    </xf>
    <xf numFmtId="0" fontId="8" fillId="0" borderId="0" xfId="0" applyFont="1" applyAlignment="1">
      <alignment vertical="center"/>
    </xf>
    <xf numFmtId="0" fontId="3" fillId="5" borderId="24" xfId="0" applyFont="1" applyFill="1" applyBorder="1" applyAlignment="1">
      <alignment horizontal="center" vertical="center" wrapText="1"/>
    </xf>
    <xf numFmtId="0" fontId="3" fillId="5" borderId="13" xfId="0" applyFont="1" applyFill="1" applyBorder="1" applyAlignment="1">
      <alignment horizontal="left" vertical="top" wrapText="1"/>
    </xf>
    <xf numFmtId="0" fontId="3" fillId="3" borderId="27" xfId="0" applyFont="1" applyFill="1" applyBorder="1" applyAlignment="1">
      <alignment horizontal="center" vertical="center"/>
    </xf>
    <xf numFmtId="0" fontId="5" fillId="11" borderId="17"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29" xfId="0" applyFont="1" applyBorder="1" applyAlignment="1">
      <alignment horizontal="center" vertical="center"/>
    </xf>
    <xf numFmtId="0" fontId="9" fillId="0" borderId="0" xfId="0" applyFont="1" applyAlignment="1">
      <alignment horizontal="center" vertical="center"/>
    </xf>
    <xf numFmtId="0" fontId="3" fillId="4" borderId="29" xfId="0" applyFont="1" applyFill="1" applyBorder="1" applyAlignment="1">
      <alignment vertical="center" wrapText="1"/>
    </xf>
    <xf numFmtId="0" fontId="3" fillId="4" borderId="31" xfId="0" applyFont="1" applyFill="1" applyBorder="1" applyAlignment="1">
      <alignment vertical="center" wrapText="1"/>
    </xf>
    <xf numFmtId="0" fontId="3" fillId="4" borderId="32" xfId="0" applyFont="1" applyFill="1" applyBorder="1" applyAlignment="1">
      <alignment vertical="center" wrapText="1"/>
    </xf>
    <xf numFmtId="0" fontId="1" fillId="0" borderId="33" xfId="0" applyFont="1" applyBorder="1" applyAlignment="1"/>
    <xf numFmtId="0" fontId="1" fillId="0" borderId="0" xfId="0" applyFont="1" applyAlignment="1"/>
    <xf numFmtId="0" fontId="8" fillId="5" borderId="17" xfId="0" applyFont="1" applyFill="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4" borderId="36" xfId="0" applyFont="1" applyFill="1" applyBorder="1" applyAlignment="1">
      <alignment vertical="center" wrapText="1"/>
    </xf>
    <xf numFmtId="0" fontId="1" fillId="4" borderId="37" xfId="0" applyFont="1" applyFill="1" applyBorder="1" applyAlignment="1">
      <alignment vertical="center" wrapText="1"/>
    </xf>
    <xf numFmtId="0" fontId="1" fillId="0" borderId="17" xfId="0" applyFont="1" applyBorder="1" applyAlignment="1">
      <alignment horizontal="center" vertical="center"/>
    </xf>
    <xf numFmtId="0" fontId="1" fillId="4" borderId="38" xfId="0" applyFont="1" applyFill="1" applyBorder="1" applyAlignment="1">
      <alignment vertical="center" wrapText="1"/>
    </xf>
    <xf numFmtId="0" fontId="3" fillId="4" borderId="37" xfId="0" applyFont="1" applyFill="1" applyBorder="1" applyAlignment="1">
      <alignment vertical="center" wrapText="1"/>
    </xf>
    <xf numFmtId="0" fontId="3" fillId="4" borderId="17" xfId="0" applyFont="1" applyFill="1" applyBorder="1" applyAlignment="1">
      <alignment horizontal="center" vertical="center"/>
    </xf>
    <xf numFmtId="0" fontId="1" fillId="0" borderId="34" xfId="0" applyFont="1" applyBorder="1" applyAlignment="1">
      <alignment horizontal="center" vertical="center" wrapText="1"/>
    </xf>
    <xf numFmtId="0" fontId="1" fillId="0" borderId="39" xfId="0" applyFont="1" applyBorder="1" applyAlignment="1">
      <alignment horizontal="center" vertical="center"/>
    </xf>
    <xf numFmtId="0" fontId="3" fillId="4" borderId="40" xfId="0" applyFont="1" applyFill="1" applyBorder="1" applyAlignment="1">
      <alignment vertical="center" wrapText="1"/>
    </xf>
    <xf numFmtId="0" fontId="10" fillId="0" borderId="0" xfId="0" applyFont="1" applyAlignment="1"/>
    <xf numFmtId="0" fontId="1" fillId="4" borderId="40" xfId="0" applyFont="1" applyFill="1" applyBorder="1" applyAlignment="1">
      <alignment vertical="center" wrapText="1"/>
    </xf>
    <xf numFmtId="0" fontId="1" fillId="4" borderId="42" xfId="0" applyFont="1" applyFill="1" applyBorder="1" applyAlignment="1">
      <alignment vertical="center" wrapText="1"/>
    </xf>
    <xf numFmtId="0" fontId="1" fillId="14" borderId="38" xfId="0" applyFont="1" applyFill="1" applyBorder="1" applyAlignment="1">
      <alignment vertical="center" wrapText="1"/>
    </xf>
    <xf numFmtId="0" fontId="1" fillId="0" borderId="43" xfId="0" applyFont="1" applyBorder="1" applyAlignment="1">
      <alignment horizontal="center" vertical="center"/>
    </xf>
    <xf numFmtId="0" fontId="1" fillId="0" borderId="44" xfId="0" applyFont="1" applyBorder="1" applyAlignment="1">
      <alignment horizontal="center" vertical="center"/>
    </xf>
    <xf numFmtId="0" fontId="1" fillId="0" borderId="45" xfId="0" applyFont="1" applyBorder="1" applyAlignment="1">
      <alignment horizontal="center" vertical="center" wrapText="1"/>
    </xf>
    <xf numFmtId="0" fontId="3" fillId="4" borderId="46" xfId="0" applyFont="1" applyFill="1" applyBorder="1" applyAlignment="1">
      <alignment vertical="center" wrapText="1"/>
    </xf>
    <xf numFmtId="0" fontId="3" fillId="4" borderId="38" xfId="0" applyFont="1" applyFill="1" applyBorder="1" applyAlignment="1">
      <alignment vertical="center" wrapText="1"/>
    </xf>
    <xf numFmtId="0" fontId="8" fillId="0" borderId="0" xfId="0" applyFont="1" applyAlignment="1"/>
    <xf numFmtId="0" fontId="1" fillId="0" borderId="0" xfId="0" applyFont="1" applyAlignment="1">
      <alignment horizontal="center" vertical="center"/>
    </xf>
    <xf numFmtId="0" fontId="3" fillId="4" borderId="47" xfId="0" applyFont="1" applyFill="1" applyBorder="1" applyAlignment="1">
      <alignment vertical="center" wrapText="1"/>
    </xf>
    <xf numFmtId="0" fontId="3" fillId="4" borderId="42" xfId="0" applyFont="1" applyFill="1" applyBorder="1" applyAlignment="1">
      <alignment vertical="center" wrapText="1"/>
    </xf>
    <xf numFmtId="0" fontId="3" fillId="0" borderId="0" xfId="0" applyFont="1" applyAlignment="1">
      <alignment horizontal="center"/>
    </xf>
    <xf numFmtId="0" fontId="3" fillId="0" borderId="40" xfId="0" applyFont="1" applyBorder="1" applyAlignment="1">
      <alignment horizontal="center"/>
    </xf>
    <xf numFmtId="0" fontId="3" fillId="0" borderId="48" xfId="0" applyFont="1" applyBorder="1" applyAlignment="1"/>
    <xf numFmtId="0" fontId="3" fillId="0" borderId="45" xfId="0" applyFont="1" applyBorder="1" applyAlignment="1"/>
    <xf numFmtId="0" fontId="1" fillId="0" borderId="0" xfId="0" applyFont="1" applyAlignment="1">
      <alignment horizontal="left" vertical="center"/>
    </xf>
    <xf numFmtId="0" fontId="8" fillId="0" borderId="0" xfId="0" applyFont="1" applyAlignment="1">
      <alignment horizontal="left" vertical="center"/>
    </xf>
    <xf numFmtId="0" fontId="1" fillId="14" borderId="42" xfId="0" applyFont="1" applyFill="1" applyBorder="1" applyAlignment="1"/>
    <xf numFmtId="0" fontId="1" fillId="4" borderId="42" xfId="0" applyFont="1" applyFill="1" applyBorder="1" applyAlignment="1"/>
    <xf numFmtId="0" fontId="3" fillId="0" borderId="0" xfId="0" applyFont="1" applyAlignment="1">
      <alignment horizontal="left" vertical="center"/>
    </xf>
    <xf numFmtId="0" fontId="8" fillId="14" borderId="42" xfId="0" applyFont="1" applyFill="1" applyBorder="1" applyAlignment="1"/>
    <xf numFmtId="0" fontId="3" fillId="0" borderId="0" xfId="0" applyFont="1" applyAlignment="1">
      <alignment wrapText="1"/>
    </xf>
    <xf numFmtId="0" fontId="15" fillId="4" borderId="15" xfId="0" applyFont="1" applyFill="1" applyBorder="1" applyAlignment="1">
      <alignment horizontal="center" vertical="center" wrapText="1"/>
    </xf>
    <xf numFmtId="0" fontId="15" fillId="4" borderId="17" xfId="0" applyFont="1" applyFill="1" applyBorder="1" applyAlignment="1">
      <alignment horizontal="center" vertical="center"/>
    </xf>
    <xf numFmtId="0" fontId="15" fillId="4" borderId="19" xfId="0" applyFont="1" applyFill="1" applyBorder="1" applyAlignment="1">
      <alignment horizontal="left" vertical="center" wrapText="1"/>
    </xf>
    <xf numFmtId="0" fontId="8" fillId="4" borderId="49" xfId="0" applyFont="1" applyFill="1" applyBorder="1" applyAlignment="1">
      <alignment horizontal="center" vertical="center"/>
    </xf>
    <xf numFmtId="0" fontId="16" fillId="16" borderId="49" xfId="0" applyFont="1" applyFill="1" applyBorder="1" applyAlignment="1">
      <alignment horizontal="center" vertical="center" wrapText="1"/>
    </xf>
    <xf numFmtId="0" fontId="15" fillId="4" borderId="49" xfId="0" applyFont="1" applyFill="1" applyBorder="1" applyAlignment="1">
      <alignment horizontal="center" vertical="center"/>
    </xf>
    <xf numFmtId="0" fontId="15" fillId="4" borderId="49" xfId="0" applyFont="1" applyFill="1" applyBorder="1" applyAlignment="1">
      <alignment horizontal="center" vertical="center" wrapText="1"/>
    </xf>
    <xf numFmtId="0" fontId="16" fillId="0" borderId="49" xfId="0" applyFont="1" applyBorder="1" applyAlignment="1">
      <alignment horizontal="center" vertical="center"/>
    </xf>
    <xf numFmtId="165" fontId="8" fillId="4" borderId="49" xfId="0" applyNumberFormat="1" applyFont="1" applyFill="1" applyBorder="1" applyAlignment="1">
      <alignment horizontal="center" vertical="center"/>
    </xf>
    <xf numFmtId="0" fontId="16" fillId="4" borderId="19" xfId="0" applyFont="1" applyFill="1" applyBorder="1" applyAlignment="1">
      <alignment horizontal="center" vertical="center" wrapText="1"/>
    </xf>
    <xf numFmtId="0" fontId="15" fillId="17" borderId="17" xfId="0" applyFont="1" applyFill="1" applyBorder="1" applyAlignment="1">
      <alignment horizontal="center" vertical="center"/>
    </xf>
    <xf numFmtId="0" fontId="15" fillId="17" borderId="19" xfId="0" applyFont="1" applyFill="1" applyBorder="1" applyAlignment="1">
      <alignment horizontal="center" vertical="center" wrapText="1"/>
    </xf>
    <xf numFmtId="0" fontId="15" fillId="17" borderId="19" xfId="0" applyFont="1" applyFill="1" applyBorder="1" applyAlignment="1">
      <alignment horizontal="left" vertical="center" wrapText="1"/>
    </xf>
    <xf numFmtId="0" fontId="3" fillId="6" borderId="41" xfId="0" applyFont="1" applyFill="1" applyBorder="1" applyAlignment="1">
      <alignment horizontal="center" vertical="center" wrapText="1"/>
    </xf>
    <xf numFmtId="0" fontId="1" fillId="8" borderId="41" xfId="0" applyFont="1" applyFill="1" applyBorder="1" applyAlignment="1">
      <alignment horizontal="center" vertical="center" wrapText="1"/>
    </xf>
    <xf numFmtId="0" fontId="1" fillId="4" borderId="49" xfId="0" applyFont="1" applyFill="1" applyBorder="1" applyAlignment="1">
      <alignment horizontal="center" vertical="center"/>
    </xf>
    <xf numFmtId="0" fontId="8" fillId="0" borderId="49" xfId="0" applyFont="1" applyBorder="1" applyAlignment="1">
      <alignment horizontal="center" vertical="center"/>
    </xf>
    <xf numFmtId="164" fontId="14" fillId="4" borderId="49" xfId="0" applyNumberFormat="1" applyFont="1" applyFill="1" applyBorder="1" applyAlignment="1">
      <alignment horizontal="left" vertical="center" wrapText="1"/>
    </xf>
    <xf numFmtId="0" fontId="17" fillId="4" borderId="49" xfId="0" applyFont="1" applyFill="1" applyBorder="1" applyAlignment="1">
      <alignment horizontal="justify" vertical="center" wrapText="1"/>
    </xf>
    <xf numFmtId="0" fontId="5" fillId="11" borderId="23" xfId="0" applyFont="1" applyFill="1" applyBorder="1" applyAlignment="1">
      <alignment horizontal="center" vertical="center" wrapText="1"/>
    </xf>
    <xf numFmtId="0" fontId="15" fillId="4" borderId="22" xfId="0" applyFont="1" applyFill="1" applyBorder="1" applyAlignment="1">
      <alignment horizontal="center" vertical="center" wrapText="1"/>
    </xf>
    <xf numFmtId="2" fontId="21" fillId="5" borderId="24" xfId="0" applyNumberFormat="1" applyFont="1" applyFill="1" applyBorder="1" applyAlignment="1">
      <alignment horizontal="center" vertical="center" wrapText="1"/>
    </xf>
    <xf numFmtId="2" fontId="21" fillId="5" borderId="30" xfId="0" applyNumberFormat="1" applyFont="1" applyFill="1" applyBorder="1" applyAlignment="1">
      <alignment horizontal="center" vertical="center" wrapText="1"/>
    </xf>
    <xf numFmtId="0" fontId="14" fillId="5" borderId="12" xfId="0" applyFont="1" applyFill="1" applyBorder="1" applyAlignment="1">
      <alignment horizontal="center" vertical="center" wrapText="1"/>
    </xf>
    <xf numFmtId="164" fontId="14" fillId="0" borderId="3" xfId="0" applyNumberFormat="1" applyFont="1" applyBorder="1" applyAlignment="1">
      <alignment horizontal="left" vertical="center" wrapText="1"/>
    </xf>
    <xf numFmtId="164" fontId="14" fillId="0" borderId="8" xfId="0" applyNumberFormat="1" applyFont="1" applyBorder="1" applyAlignment="1">
      <alignment horizontal="left" vertical="center" wrapText="1"/>
    </xf>
    <xf numFmtId="0" fontId="19" fillId="10" borderId="28" xfId="0" applyFont="1" applyFill="1" applyBorder="1" applyAlignment="1">
      <alignment horizontal="center" vertical="center"/>
    </xf>
    <xf numFmtId="0" fontId="19" fillId="12" borderId="17" xfId="0" applyFont="1" applyFill="1" applyBorder="1" applyAlignment="1">
      <alignment horizontal="center" vertical="center"/>
    </xf>
    <xf numFmtId="0" fontId="19" fillId="13" borderId="17" xfId="0" applyFont="1" applyFill="1" applyBorder="1" applyAlignment="1">
      <alignment horizontal="center" vertical="center"/>
    </xf>
    <xf numFmtId="164" fontId="20" fillId="7" borderId="49" xfId="0" applyNumberFormat="1" applyFont="1" applyFill="1" applyBorder="1" applyAlignment="1">
      <alignment horizontal="left" vertical="center" wrapText="1"/>
    </xf>
    <xf numFmtId="0" fontId="15" fillId="4" borderId="49" xfId="0" applyFont="1" applyFill="1" applyBorder="1" applyAlignment="1">
      <alignment horizontal="left" vertical="center" wrapText="1"/>
    </xf>
    <xf numFmtId="0" fontId="2" fillId="0" borderId="49" xfId="0" applyFont="1" applyBorder="1" applyAlignment="1">
      <alignment horizontal="center" vertical="center"/>
    </xf>
    <xf numFmtId="0" fontId="8" fillId="4" borderId="22" xfId="0" applyFont="1" applyFill="1" applyBorder="1" applyAlignment="1">
      <alignment horizontal="center" vertical="center" wrapText="1"/>
    </xf>
    <xf numFmtId="0" fontId="24" fillId="4" borderId="22" xfId="0" applyFont="1" applyFill="1" applyBorder="1" applyAlignment="1">
      <alignment horizontal="justify" vertical="center" wrapText="1"/>
    </xf>
    <xf numFmtId="0" fontId="8" fillId="4" borderId="49" xfId="0" applyFont="1" applyFill="1" applyBorder="1" applyAlignment="1">
      <alignment horizontal="center" vertical="center" wrapText="1"/>
    </xf>
    <xf numFmtId="0" fontId="18" fillId="6" borderId="7" xfId="0" applyFont="1" applyFill="1" applyBorder="1" applyAlignment="1">
      <alignment horizontal="center" vertical="center" wrapText="1"/>
    </xf>
    <xf numFmtId="1" fontId="24" fillId="4" borderId="49" xfId="0" applyNumberFormat="1" applyFont="1" applyFill="1" applyBorder="1" applyAlignment="1">
      <alignment horizontal="center" vertical="center" wrapText="1"/>
    </xf>
    <xf numFmtId="2" fontId="24" fillId="4" borderId="49" xfId="0" applyNumberFormat="1" applyFont="1" applyFill="1" applyBorder="1" applyAlignment="1">
      <alignment horizontal="center" vertical="center" wrapText="1"/>
    </xf>
    <xf numFmtId="0" fontId="15" fillId="4" borderId="49" xfId="0" applyFont="1" applyFill="1" applyBorder="1" applyAlignment="1">
      <alignment horizontal="center" vertical="center" wrapText="1"/>
    </xf>
    <xf numFmtId="0" fontId="15" fillId="4" borderId="41" xfId="0" applyFont="1" applyFill="1" applyBorder="1" applyAlignment="1">
      <alignment horizontal="center" vertical="center" wrapText="1"/>
    </xf>
    <xf numFmtId="0" fontId="13" fillId="0" borderId="49" xfId="0" applyFont="1" applyBorder="1" applyAlignment="1">
      <alignment horizontal="center" vertical="center"/>
    </xf>
    <xf numFmtId="2" fontId="21" fillId="4" borderId="49" xfId="0" applyNumberFormat="1" applyFont="1" applyFill="1" applyBorder="1" applyAlignment="1">
      <alignment horizontal="center" vertical="center"/>
    </xf>
    <xf numFmtId="0" fontId="1" fillId="7" borderId="15" xfId="0" applyFont="1" applyFill="1" applyBorder="1" applyAlignment="1">
      <alignment horizontal="center" vertical="center"/>
    </xf>
    <xf numFmtId="0" fontId="24" fillId="4" borderId="41" xfId="0" applyFont="1" applyFill="1" applyBorder="1" applyAlignment="1">
      <alignment horizontal="justify" vertical="center" wrapText="1"/>
    </xf>
    <xf numFmtId="0" fontId="16" fillId="4" borderId="49" xfId="0" applyFont="1" applyFill="1" applyBorder="1" applyAlignment="1">
      <alignment horizontal="center" vertical="center" wrapText="1"/>
    </xf>
    <xf numFmtId="2" fontId="3" fillId="0" borderId="17" xfId="0" applyNumberFormat="1" applyFont="1" applyBorder="1" applyAlignment="1">
      <alignment horizontal="center" vertical="center"/>
    </xf>
    <xf numFmtId="0" fontId="22" fillId="0" borderId="42" xfId="0" applyFont="1" applyBorder="1" applyAlignment="1">
      <alignment horizontal="center" vertical="center" wrapText="1"/>
    </xf>
    <xf numFmtId="0" fontId="8" fillId="4" borderId="30" xfId="0" applyFont="1" applyFill="1" applyBorder="1" applyAlignment="1">
      <alignment horizontal="center" vertical="center" wrapText="1"/>
    </xf>
    <xf numFmtId="0" fontId="8" fillId="4" borderId="42" xfId="0" applyFont="1" applyFill="1" applyBorder="1" applyAlignment="1">
      <alignment horizontal="center" vertical="center" wrapText="1"/>
    </xf>
    <xf numFmtId="0" fontId="1" fillId="0" borderId="49" xfId="0" applyFont="1" applyBorder="1" applyAlignment="1">
      <alignment horizontal="center" vertical="center"/>
    </xf>
    <xf numFmtId="9" fontId="1" fillId="4" borderId="49" xfId="0" applyNumberFormat="1" applyFont="1" applyFill="1" applyBorder="1" applyAlignment="1">
      <alignment horizontal="center" vertical="center"/>
    </xf>
    <xf numFmtId="9" fontId="21" fillId="4" borderId="49" xfId="1" applyFont="1" applyFill="1" applyBorder="1" applyAlignment="1">
      <alignment horizontal="center" vertical="center"/>
    </xf>
    <xf numFmtId="9" fontId="1" fillId="0" borderId="17" xfId="1" applyFont="1" applyBorder="1" applyAlignment="1">
      <alignment horizontal="center" vertical="center"/>
    </xf>
    <xf numFmtId="0" fontId="20" fillId="0" borderId="17" xfId="0" applyFont="1" applyBorder="1" applyAlignment="1">
      <alignment horizontal="center" vertical="center" wrapText="1"/>
    </xf>
    <xf numFmtId="0" fontId="20" fillId="21" borderId="17" xfId="0" applyFont="1" applyFill="1" applyBorder="1" applyAlignment="1">
      <alignment horizontal="center" vertical="center"/>
    </xf>
    <xf numFmtId="0" fontId="20" fillId="23" borderId="17" xfId="0" applyFont="1" applyFill="1" applyBorder="1" applyAlignment="1">
      <alignment horizontal="center" vertical="center" wrapText="1"/>
    </xf>
    <xf numFmtId="0" fontId="20" fillId="24" borderId="17" xfId="0" applyFont="1" applyFill="1" applyBorder="1" applyAlignment="1">
      <alignment horizontal="center" vertical="center"/>
    </xf>
    <xf numFmtId="1" fontId="1" fillId="0" borderId="17" xfId="0" applyNumberFormat="1" applyFont="1" applyBorder="1" applyAlignment="1">
      <alignment horizontal="center" vertical="center"/>
    </xf>
    <xf numFmtId="166" fontId="1" fillId="4" borderId="49" xfId="0" applyNumberFormat="1" applyFont="1" applyFill="1" applyBorder="1" applyAlignment="1">
      <alignment horizontal="center" vertical="center"/>
    </xf>
    <xf numFmtId="0" fontId="24" fillId="4" borderId="59" xfId="0" applyFont="1" applyFill="1" applyBorder="1" applyAlignment="1">
      <alignment horizontal="center" vertical="center" wrapText="1"/>
    </xf>
    <xf numFmtId="0" fontId="24" fillId="4" borderId="60" xfId="0" applyFont="1" applyFill="1" applyBorder="1" applyAlignment="1">
      <alignment horizontal="center" vertical="center" wrapText="1"/>
    </xf>
    <xf numFmtId="0" fontId="1" fillId="4" borderId="3" xfId="0" applyFont="1" applyFill="1" applyBorder="1" applyAlignment="1">
      <alignment horizontal="left" vertical="center" wrapText="1"/>
    </xf>
    <xf numFmtId="0" fontId="15" fillId="0" borderId="4" xfId="0" applyFont="1" applyBorder="1"/>
    <xf numFmtId="0" fontId="15" fillId="0" borderId="5" xfId="0" applyFont="1" applyBorder="1"/>
    <xf numFmtId="0" fontId="5" fillId="3" borderId="3" xfId="0" applyFont="1" applyFill="1" applyBorder="1" applyAlignment="1">
      <alignment horizontal="center" vertical="center" wrapText="1"/>
    </xf>
    <xf numFmtId="0" fontId="2" fillId="0" borderId="5" xfId="0" applyFont="1" applyBorder="1"/>
    <xf numFmtId="0" fontId="16" fillId="4" borderId="3" xfId="0" applyFont="1" applyFill="1" applyBorder="1" applyAlignment="1">
      <alignment horizontal="left" vertical="center" wrapText="1"/>
    </xf>
    <xf numFmtId="0" fontId="2" fillId="0" borderId="4" xfId="0" applyFont="1" applyBorder="1"/>
    <xf numFmtId="0" fontId="1" fillId="0" borderId="3" xfId="0" applyFont="1" applyBorder="1" applyAlignment="1">
      <alignment horizontal="left" vertical="center" wrapText="1"/>
    </xf>
    <xf numFmtId="0" fontId="1" fillId="0" borderId="3" xfId="0" applyFont="1" applyBorder="1" applyAlignment="1">
      <alignment horizontal="left" vertical="center"/>
    </xf>
    <xf numFmtId="0" fontId="1" fillId="0" borderId="3" xfId="0" applyFont="1" applyBorder="1" applyAlignment="1">
      <alignment horizontal="center" vertical="center" wrapText="1"/>
    </xf>
    <xf numFmtId="0" fontId="3" fillId="3" borderId="3" xfId="0" applyFont="1" applyFill="1" applyBorder="1" applyAlignment="1">
      <alignment horizontal="center" vertical="center" wrapText="1"/>
    </xf>
    <xf numFmtId="0" fontId="22" fillId="0" borderId="41" xfId="0" applyFont="1" applyBorder="1" applyAlignment="1">
      <alignment horizontal="center" vertical="center" wrapText="1"/>
    </xf>
    <xf numFmtId="0" fontId="22" fillId="0" borderId="6" xfId="0" applyFont="1" applyBorder="1" applyAlignment="1">
      <alignment horizontal="center" vertical="center" wrapText="1"/>
    </xf>
    <xf numFmtId="0" fontId="3" fillId="3" borderId="3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 fillId="9" borderId="3" xfId="0" applyFont="1" applyFill="1" applyBorder="1" applyAlignment="1">
      <alignment horizontal="left" vertical="center" wrapText="1"/>
    </xf>
    <xf numFmtId="0" fontId="3" fillId="3" borderId="31" xfId="0" applyFont="1" applyFill="1" applyBorder="1" applyAlignment="1">
      <alignment horizontal="center" vertical="center" wrapText="1"/>
    </xf>
    <xf numFmtId="0" fontId="3" fillId="3" borderId="4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6" xfId="0" applyFont="1" applyFill="1" applyBorder="1" applyAlignment="1">
      <alignment horizontal="center" vertical="center"/>
    </xf>
    <xf numFmtId="0" fontId="2" fillId="0" borderId="42" xfId="0" applyFont="1" applyBorder="1"/>
    <xf numFmtId="0" fontId="2" fillId="0" borderId="9" xfId="0" applyFont="1" applyBorder="1"/>
    <xf numFmtId="0" fontId="2" fillId="0" borderId="10" xfId="0" applyFont="1" applyBorder="1"/>
    <xf numFmtId="0" fontId="3" fillId="4" borderId="6" xfId="0" applyFont="1" applyFill="1" applyBorder="1" applyAlignment="1">
      <alignment horizontal="center" vertical="center" wrapText="1"/>
    </xf>
    <xf numFmtId="0" fontId="3" fillId="4" borderId="42"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8" fillId="4" borderId="49" xfId="0" applyFont="1" applyFill="1" applyBorder="1" applyAlignment="1">
      <alignment horizontal="left" vertical="center" wrapText="1"/>
    </xf>
    <xf numFmtId="0" fontId="15" fillId="0" borderId="49" xfId="0" applyFont="1" applyBorder="1"/>
    <xf numFmtId="0" fontId="24" fillId="4" borderId="49" xfId="0" applyFont="1" applyFill="1" applyBorder="1" applyAlignment="1">
      <alignment horizontal="center" vertical="center" wrapText="1"/>
    </xf>
    <xf numFmtId="0" fontId="8" fillId="4" borderId="49" xfId="0" applyFont="1" applyFill="1" applyBorder="1" applyAlignment="1">
      <alignment horizontal="center" vertical="center" wrapText="1"/>
    </xf>
    <xf numFmtId="0" fontId="1" fillId="16" borderId="49" xfId="0" applyFont="1" applyFill="1" applyBorder="1" applyAlignment="1">
      <alignment horizontal="center" vertical="center" wrapText="1"/>
    </xf>
    <xf numFmtId="0" fontId="23" fillId="4" borderId="50" xfId="0" applyFont="1" applyFill="1" applyBorder="1" applyAlignment="1">
      <alignment horizontal="center" vertical="center" wrapText="1"/>
    </xf>
    <xf numFmtId="0" fontId="23" fillId="4" borderId="55" xfId="0" applyFont="1" applyFill="1" applyBorder="1" applyAlignment="1">
      <alignment horizontal="center" vertical="center" wrapText="1"/>
    </xf>
    <xf numFmtId="0" fontId="23" fillId="4" borderId="54" xfId="0" applyFont="1" applyFill="1" applyBorder="1" applyAlignment="1">
      <alignment horizontal="center" vertical="center" wrapText="1"/>
    </xf>
    <xf numFmtId="0" fontId="15" fillId="15" borderId="49" xfId="0" applyFont="1" applyFill="1" applyBorder="1" applyAlignment="1">
      <alignment horizontal="center" vertical="center" wrapText="1"/>
    </xf>
    <xf numFmtId="0" fontId="16" fillId="0" borderId="50" xfId="0" applyFont="1" applyBorder="1" applyAlignment="1">
      <alignment horizontal="center" vertical="center" wrapText="1"/>
    </xf>
    <xf numFmtId="0" fontId="16" fillId="0" borderId="54" xfId="0" applyFont="1" applyBorder="1" applyAlignment="1">
      <alignment horizontal="center" vertical="center" wrapText="1"/>
    </xf>
    <xf numFmtId="0" fontId="5" fillId="2" borderId="49" xfId="0" applyFont="1" applyFill="1" applyBorder="1" applyAlignment="1">
      <alignment horizontal="center" vertical="center" wrapText="1"/>
    </xf>
    <xf numFmtId="0" fontId="16" fillId="4" borderId="49" xfId="0" applyFont="1" applyFill="1" applyBorder="1" applyAlignment="1">
      <alignment horizontal="left" vertical="center" wrapText="1"/>
    </xf>
    <xf numFmtId="0" fontId="1" fillId="4" borderId="49" xfId="0" applyFont="1" applyFill="1" applyBorder="1" applyAlignment="1">
      <alignment horizontal="left" vertical="center" wrapText="1"/>
    </xf>
    <xf numFmtId="0" fontId="1" fillId="0" borderId="49" xfId="0" applyFont="1" applyBorder="1" applyAlignment="1">
      <alignment horizontal="center"/>
    </xf>
    <xf numFmtId="0" fontId="2" fillId="0" borderId="49" xfId="0" applyFont="1" applyBorder="1"/>
    <xf numFmtId="0" fontId="15" fillId="4" borderId="49" xfId="0" applyFont="1" applyFill="1" applyBorder="1" applyAlignment="1">
      <alignment horizontal="left" vertical="center" wrapText="1"/>
    </xf>
    <xf numFmtId="0" fontId="1" fillId="0" borderId="12" xfId="0" applyFont="1" applyBorder="1" applyAlignment="1">
      <alignment horizontal="center"/>
    </xf>
    <xf numFmtId="0" fontId="2" fillId="0" borderId="18" xfId="0" applyFont="1" applyBorder="1"/>
    <xf numFmtId="0" fontId="15" fillId="17" borderId="3" xfId="0" applyFont="1" applyFill="1" applyBorder="1" applyAlignment="1">
      <alignment horizontal="left" vertical="center" wrapText="1"/>
    </xf>
    <xf numFmtId="0" fontId="15" fillId="15" borderId="4" xfId="0" applyFont="1" applyFill="1" applyBorder="1"/>
    <xf numFmtId="0" fontId="15" fillId="15" borderId="5" xfId="0" applyFont="1" applyFill="1" applyBorder="1"/>
    <xf numFmtId="0" fontId="3" fillId="3" borderId="3" xfId="0" applyFont="1" applyFill="1" applyBorder="1" applyAlignment="1">
      <alignment horizontal="center" vertical="center"/>
    </xf>
    <xf numFmtId="0" fontId="2" fillId="0" borderId="31" xfId="0" applyFont="1" applyBorder="1"/>
    <xf numFmtId="0" fontId="5" fillId="2" borderId="1" xfId="0" applyFont="1" applyFill="1" applyBorder="1" applyAlignment="1">
      <alignment horizontal="center" vertical="center" wrapText="1"/>
    </xf>
    <xf numFmtId="0" fontId="2" fillId="0" borderId="2" xfId="0" applyFont="1" applyBorder="1"/>
    <xf numFmtId="0" fontId="6" fillId="0" borderId="3" xfId="0" applyFont="1" applyBorder="1" applyAlignment="1">
      <alignment horizontal="center" vertical="center" wrapText="1"/>
    </xf>
    <xf numFmtId="0" fontId="1" fillId="0" borderId="49" xfId="0" applyFont="1" applyBorder="1" applyAlignment="1">
      <alignment horizontal="left" vertical="center"/>
    </xf>
    <xf numFmtId="0" fontId="16" fillId="0" borderId="49" xfId="0" applyFont="1" applyBorder="1" applyAlignment="1">
      <alignment horizontal="left" vertical="center"/>
    </xf>
    <xf numFmtId="0" fontId="1" fillId="4" borderId="31" xfId="0" applyFont="1" applyFill="1" applyBorder="1" applyAlignment="1">
      <alignment horizontal="center" vertical="center" wrapText="1"/>
    </xf>
    <xf numFmtId="0" fontId="1" fillId="4" borderId="23" xfId="0" applyFont="1" applyFill="1" applyBorder="1" applyAlignment="1">
      <alignment horizontal="center" vertical="center" wrapText="1"/>
    </xf>
    <xf numFmtId="0" fontId="1" fillId="4" borderId="42"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3" fillId="0" borderId="49" xfId="0" applyFont="1" applyBorder="1" applyAlignment="1">
      <alignment horizontal="center" vertical="center"/>
    </xf>
    <xf numFmtId="0" fontId="14" fillId="0" borderId="49" xfId="0" applyFont="1" applyBorder="1" applyAlignment="1">
      <alignment horizontal="center" vertical="center"/>
    </xf>
    <xf numFmtId="0" fontId="2" fillId="0" borderId="58" xfId="0" applyFont="1" applyBorder="1" applyAlignment="1">
      <alignment horizontal="left" vertical="center"/>
    </xf>
    <xf numFmtId="0" fontId="2" fillId="0" borderId="25" xfId="0" applyFont="1" applyBorder="1" applyAlignment="1">
      <alignment horizontal="left" vertical="center"/>
    </xf>
    <xf numFmtId="0" fontId="2" fillId="0" borderId="28" xfId="0" applyFont="1" applyBorder="1" applyAlignment="1">
      <alignment horizontal="left" vertical="center"/>
    </xf>
    <xf numFmtId="0" fontId="1" fillId="0" borderId="50" xfId="0" applyFont="1" applyBorder="1" applyAlignment="1">
      <alignment horizontal="center"/>
    </xf>
    <xf numFmtId="0" fontId="1" fillId="0" borderId="55" xfId="0" applyFont="1" applyBorder="1" applyAlignment="1">
      <alignment horizontal="center"/>
    </xf>
    <xf numFmtId="0" fontId="1" fillId="0" borderId="54" xfId="0" applyFont="1" applyBorder="1" applyAlignment="1">
      <alignment horizontal="center"/>
    </xf>
    <xf numFmtId="0" fontId="18" fillId="6" borderId="56" xfId="0" applyFont="1" applyFill="1" applyBorder="1" applyAlignment="1">
      <alignment horizontal="center" vertical="center" wrapText="1"/>
    </xf>
    <xf numFmtId="0" fontId="18" fillId="6" borderId="57" xfId="0" applyFont="1" applyFill="1" applyBorder="1" applyAlignment="1">
      <alignment horizontal="center" vertical="center" wrapText="1"/>
    </xf>
    <xf numFmtId="0" fontId="1" fillId="4" borderId="3" xfId="0" applyFont="1" applyFill="1" applyBorder="1" applyAlignment="1">
      <alignment horizontal="left" vertical="center"/>
    </xf>
    <xf numFmtId="0" fontId="3" fillId="6" borderId="14" xfId="0" applyFont="1" applyFill="1" applyBorder="1" applyAlignment="1">
      <alignment horizontal="center" vertical="center" wrapText="1"/>
    </xf>
    <xf numFmtId="0" fontId="2" fillId="0" borderId="16" xfId="0" applyFont="1" applyBorder="1"/>
    <xf numFmtId="0" fontId="2" fillId="0" borderId="25" xfId="0" applyFont="1" applyBorder="1"/>
    <xf numFmtId="0" fontId="1" fillId="0" borderId="25" xfId="0" applyFont="1" applyBorder="1" applyAlignment="1">
      <alignment horizontal="left" vertical="center"/>
    </xf>
    <xf numFmtId="164" fontId="14" fillId="4" borderId="49"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16" fillId="4" borderId="3" xfId="0" applyFont="1" applyFill="1" applyBorder="1" applyAlignment="1">
      <alignment horizontal="left" vertical="center"/>
    </xf>
    <xf numFmtId="0" fontId="2" fillId="0" borderId="11" xfId="0" applyFont="1" applyBorder="1"/>
    <xf numFmtId="0" fontId="21" fillId="20" borderId="51" xfId="0" applyFont="1" applyFill="1" applyBorder="1" applyAlignment="1">
      <alignment horizontal="center" vertical="center"/>
    </xf>
    <xf numFmtId="0" fontId="21" fillId="20" borderId="52" xfId="0" applyFont="1" applyFill="1" applyBorder="1" applyAlignment="1">
      <alignment horizontal="center" vertical="center"/>
    </xf>
    <xf numFmtId="0" fontId="21" fillId="20" borderId="53" xfId="0" applyFont="1" applyFill="1" applyBorder="1" applyAlignment="1">
      <alignment horizontal="center" vertical="center"/>
    </xf>
    <xf numFmtId="14" fontId="15" fillId="0" borderId="3" xfId="0" applyNumberFormat="1"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164" fontId="14" fillId="4" borderId="50" xfId="0" applyNumberFormat="1" applyFont="1" applyFill="1" applyBorder="1" applyAlignment="1">
      <alignment horizontal="center" vertical="center" wrapText="1"/>
    </xf>
    <xf numFmtId="164" fontId="14" fillId="4" borderId="54" xfId="0" applyNumberFormat="1" applyFont="1" applyFill="1" applyBorder="1" applyAlignment="1">
      <alignment horizontal="center" vertical="center" wrapText="1"/>
    </xf>
    <xf numFmtId="2" fontId="1" fillId="22" borderId="15" xfId="0" applyNumberFormat="1" applyFont="1" applyFill="1" applyBorder="1" applyAlignment="1">
      <alignment horizontal="center" vertical="center"/>
    </xf>
    <xf numFmtId="2" fontId="1" fillId="22" borderId="25" xfId="0" applyNumberFormat="1" applyFont="1" applyFill="1" applyBorder="1" applyAlignment="1">
      <alignment horizontal="center" vertical="center"/>
    </xf>
    <xf numFmtId="2" fontId="1" fillId="22" borderId="28" xfId="0" applyNumberFormat="1" applyFont="1" applyFill="1" applyBorder="1" applyAlignment="1">
      <alignment horizontal="center" vertical="center"/>
    </xf>
    <xf numFmtId="0" fontId="3" fillId="4" borderId="3" xfId="0" applyFont="1" applyFill="1" applyBorder="1" applyAlignment="1">
      <alignment horizontal="center" vertical="center" wrapText="1"/>
    </xf>
    <xf numFmtId="0" fontId="2" fillId="0" borderId="5" xfId="0" applyFont="1" applyBorder="1" applyAlignment="1">
      <alignment horizontal="center" wrapText="1"/>
    </xf>
    <xf numFmtId="0" fontId="3" fillId="4" borderId="3" xfId="0" applyFont="1" applyFill="1" applyBorder="1" applyAlignment="1">
      <alignment horizontal="left" vertical="center"/>
    </xf>
    <xf numFmtId="0" fontId="7" fillId="7" borderId="3" xfId="0" applyFont="1" applyFill="1" applyBorder="1" applyAlignment="1"/>
    <xf numFmtId="0" fontId="3" fillId="5" borderId="20" xfId="0" applyFont="1" applyFill="1" applyBorder="1" applyAlignment="1">
      <alignment horizontal="center" vertical="center"/>
    </xf>
    <xf numFmtId="0" fontId="2" fillId="0" borderId="21" xfId="0" applyFont="1" applyBorder="1"/>
    <xf numFmtId="0" fontId="2" fillId="0" borderId="23" xfId="0" applyFont="1" applyBorder="1"/>
    <xf numFmtId="0" fontId="8" fillId="5" borderId="3" xfId="0" applyFont="1" applyFill="1" applyBorder="1" applyAlignment="1">
      <alignment horizontal="center" vertical="center"/>
    </xf>
    <xf numFmtId="0" fontId="3" fillId="5" borderId="3" xfId="0" applyFont="1" applyFill="1" applyBorder="1" applyAlignment="1">
      <alignment horizontal="center" vertical="center" wrapText="1"/>
    </xf>
    <xf numFmtId="0" fontId="3" fillId="18" borderId="20" xfId="0" applyFont="1" applyFill="1" applyBorder="1" applyAlignment="1">
      <alignment horizontal="center" vertical="center"/>
    </xf>
    <xf numFmtId="0" fontId="2" fillId="19" borderId="21" xfId="0" applyFont="1" applyFill="1" applyBorder="1"/>
    <xf numFmtId="0" fontId="2" fillId="19" borderId="23" xfId="0" applyFont="1" applyFill="1" applyBorder="1"/>
    <xf numFmtId="0" fontId="5" fillId="5" borderId="25" xfId="0" applyFont="1" applyFill="1" applyBorder="1" applyAlignment="1">
      <alignment horizontal="center" vertical="center"/>
    </xf>
    <xf numFmtId="2" fontId="3" fillId="5" borderId="20" xfId="0" applyNumberFormat="1" applyFont="1" applyFill="1" applyBorder="1" applyAlignment="1">
      <alignment horizontal="center" vertical="center" wrapText="1"/>
    </xf>
    <xf numFmtId="0" fontId="2" fillId="0" borderId="26" xfId="0" applyFont="1" applyBorder="1"/>
    <xf numFmtId="0" fontId="24" fillId="0" borderId="51" xfId="0" applyFont="1" applyBorder="1" applyAlignment="1">
      <alignment horizontal="left" vertical="center" wrapText="1"/>
    </xf>
    <xf numFmtId="0" fontId="24" fillId="0" borderId="52" xfId="0" applyFont="1" applyBorder="1" applyAlignment="1">
      <alignment horizontal="left" vertical="center" wrapText="1"/>
    </xf>
    <xf numFmtId="0" fontId="24" fillId="0" borderId="53" xfId="0" applyFont="1" applyBorder="1" applyAlignment="1">
      <alignment horizontal="left" vertical="center" wrapText="1"/>
    </xf>
    <xf numFmtId="0" fontId="2" fillId="0" borderId="51" xfId="0" applyFont="1" applyBorder="1" applyAlignment="1">
      <alignment horizontal="center"/>
    </xf>
    <xf numFmtId="0" fontId="2" fillId="0" borderId="52" xfId="0" applyFont="1" applyBorder="1" applyAlignment="1">
      <alignment horizontal="center"/>
    </xf>
    <xf numFmtId="0" fontId="2" fillId="0" borderId="53" xfId="0" applyFont="1" applyBorder="1" applyAlignment="1">
      <alignment horizontal="center"/>
    </xf>
    <xf numFmtId="0" fontId="3" fillId="5" borderId="3" xfId="0" applyFont="1" applyFill="1" applyBorder="1" applyAlignment="1">
      <alignment horizontal="center" vertical="center"/>
    </xf>
    <xf numFmtId="0" fontId="24" fillId="0" borderId="51" xfId="0" applyFont="1" applyFill="1" applyBorder="1" applyAlignment="1">
      <alignment horizontal="left" vertical="center" wrapText="1"/>
    </xf>
    <xf numFmtId="0" fontId="24" fillId="0" borderId="52" xfId="0" applyFont="1" applyFill="1" applyBorder="1" applyAlignment="1">
      <alignment horizontal="left" vertical="center" wrapText="1"/>
    </xf>
    <xf numFmtId="0" fontId="24" fillId="0" borderId="53" xfId="0" applyFont="1" applyFill="1" applyBorder="1" applyAlignment="1">
      <alignment horizontal="left" vertical="center" wrapText="1"/>
    </xf>
    <xf numFmtId="2" fontId="26" fillId="25" borderId="17" xfId="2" applyNumberFormat="1" applyBorder="1" applyAlignment="1">
      <alignment horizontal="center" vertical="center"/>
    </xf>
    <xf numFmtId="9" fontId="3" fillId="0" borderId="17" xfId="1" applyFont="1" applyBorder="1" applyAlignment="1">
      <alignment horizontal="center" vertical="center"/>
    </xf>
    <xf numFmtId="2" fontId="28" fillId="27" borderId="17" xfId="4" applyNumberFormat="1" applyBorder="1" applyAlignment="1">
      <alignment horizontal="center" vertical="center"/>
    </xf>
    <xf numFmtId="9" fontId="26" fillId="25" borderId="17" xfId="2" applyNumberFormat="1" applyBorder="1" applyAlignment="1">
      <alignment horizontal="center" vertical="center"/>
    </xf>
    <xf numFmtId="2" fontId="27" fillId="26" borderId="17" xfId="3" applyNumberFormat="1" applyBorder="1" applyAlignment="1">
      <alignment horizontal="center" vertical="center"/>
    </xf>
    <xf numFmtId="1" fontId="28" fillId="27" borderId="17" xfId="4" applyNumberFormat="1" applyBorder="1" applyAlignment="1">
      <alignment horizontal="center" vertical="center"/>
    </xf>
    <xf numFmtId="1" fontId="26" fillId="25" borderId="17" xfId="2" applyNumberFormat="1" applyBorder="1" applyAlignment="1">
      <alignment horizontal="center" vertical="center"/>
    </xf>
    <xf numFmtId="0" fontId="1" fillId="0" borderId="49" xfId="0" applyFont="1" applyFill="1" applyBorder="1" applyAlignment="1">
      <alignment horizontal="center" vertical="center"/>
    </xf>
  </cellXfs>
  <cellStyles count="5">
    <cellStyle name="Bueno" xfId="2" builtinId="26"/>
    <cellStyle name="Incorrecto" xfId="3" builtinId="27"/>
    <cellStyle name="Neutral" xfId="4" builtinId="28"/>
    <cellStyle name="Normal" xfId="0" builtinId="0"/>
    <cellStyle name="Porcentaje" xfId="1" builtinId="5"/>
  </cellStyles>
  <dxfs count="6">
    <dxf>
      <fill>
        <patternFill>
          <bgColor rgb="FF00B050"/>
        </patternFill>
      </fill>
    </dxf>
    <dxf>
      <fill>
        <patternFill>
          <bgColor rgb="FFFF5353"/>
        </patternFill>
      </fill>
    </dxf>
    <dxf>
      <fill>
        <patternFill>
          <bgColor theme="7" tint="0.39994506668294322"/>
        </patternFill>
      </fill>
    </dxf>
    <dxf>
      <fill>
        <patternFill>
          <bgColor rgb="FF00B050"/>
        </patternFill>
      </fill>
    </dxf>
    <dxf>
      <fill>
        <patternFill>
          <bgColor rgb="FFFF5353"/>
        </patternFill>
      </fill>
    </dxf>
    <dxf>
      <fill>
        <patternFill>
          <bgColor theme="7" tint="0.39994506668294322"/>
        </patternFill>
      </fill>
    </dxf>
  </dxfs>
  <tableStyles count="0" defaultTableStyle="TableStyleMedium2" defaultPivotStyle="PivotStyleLight16"/>
  <colors>
    <mruColors>
      <color rgb="FFFF5353"/>
      <color rgb="FFCD2958"/>
      <color rgb="FFFF6161"/>
      <color rgb="FFFF4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811390</xdr:colOff>
      <xdr:row>0</xdr:row>
      <xdr:rowOff>10739</xdr:rowOff>
    </xdr:from>
    <xdr:to>
      <xdr:col>1</xdr:col>
      <xdr:colOff>223426</xdr:colOff>
      <xdr:row>3</xdr:row>
      <xdr:rowOff>197862</xdr:rowOff>
    </xdr:to>
    <xdr:pic>
      <xdr:nvPicPr>
        <xdr:cNvPr id="3" name="Imagen 2">
          <a:extLst>
            <a:ext uri="{FF2B5EF4-FFF2-40B4-BE49-F238E27FC236}">
              <a16:creationId xmlns:a16="http://schemas.microsoft.com/office/drawing/2014/main" id="{D50680C9-4E94-48C7-A9A5-3B0019033A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1390" y="10739"/>
          <a:ext cx="987777" cy="9985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371475</xdr:colOff>
      <xdr:row>0</xdr:row>
      <xdr:rowOff>19051</xdr:rowOff>
    </xdr:from>
    <xdr:to>
      <xdr:col>0</xdr:col>
      <xdr:colOff>1381125</xdr:colOff>
      <xdr:row>3</xdr:row>
      <xdr:rowOff>204246</xdr:rowOff>
    </xdr:to>
    <xdr:pic>
      <xdr:nvPicPr>
        <xdr:cNvPr id="3" name="Imagen 2">
          <a:extLst>
            <a:ext uri="{FF2B5EF4-FFF2-40B4-BE49-F238E27FC236}">
              <a16:creationId xmlns:a16="http://schemas.microsoft.com/office/drawing/2014/main" id="{98E4D878-5460-4723-BC3C-7B501FB8AC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 y="19051"/>
          <a:ext cx="1009650" cy="8995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333375</xdr:colOff>
      <xdr:row>0</xdr:row>
      <xdr:rowOff>28575</xdr:rowOff>
    </xdr:from>
    <xdr:to>
      <xdr:col>0</xdr:col>
      <xdr:colOff>1113786</xdr:colOff>
      <xdr:row>3</xdr:row>
      <xdr:rowOff>152400</xdr:rowOff>
    </xdr:to>
    <xdr:pic>
      <xdr:nvPicPr>
        <xdr:cNvPr id="3" name="Imagen 2">
          <a:extLst>
            <a:ext uri="{FF2B5EF4-FFF2-40B4-BE49-F238E27FC236}">
              <a16:creationId xmlns:a16="http://schemas.microsoft.com/office/drawing/2014/main" id="{A02D1779-1507-4468-8B6C-4749DBD280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28575"/>
          <a:ext cx="780411" cy="6953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sheetPr>
  <dimension ref="A1:AA992"/>
  <sheetViews>
    <sheetView showGridLines="0" tabSelected="1" topLeftCell="B1" zoomScale="81" zoomScaleNormal="81" workbookViewId="0">
      <selection sqref="A1:B4"/>
    </sheetView>
  </sheetViews>
  <sheetFormatPr baseColWidth="10" defaultColWidth="14.42578125" defaultRowHeight="15" customHeight="1"/>
  <cols>
    <col min="1" max="1" width="23.7109375" customWidth="1"/>
    <col min="2" max="2" width="25.140625" customWidth="1"/>
    <col min="3" max="3" width="41.5703125" customWidth="1"/>
    <col min="4" max="4" width="5.140625" customWidth="1"/>
    <col min="5" max="5" width="22.85546875" customWidth="1"/>
    <col min="6" max="6" width="11.28515625" customWidth="1"/>
    <col min="7" max="7" width="16.85546875" customWidth="1"/>
    <col min="8" max="8" width="9.85546875" customWidth="1"/>
    <col min="9" max="9" width="22.7109375" customWidth="1"/>
    <col min="10" max="10" width="25.7109375" customWidth="1"/>
    <col min="11" max="11" width="14.28515625" customWidth="1"/>
    <col min="12" max="21" width="14.42578125" customWidth="1"/>
    <col min="22" max="27" width="10" customWidth="1"/>
  </cols>
  <sheetData>
    <row r="1" spans="1:27" ht="21.75" customHeight="1">
      <c r="A1" s="160"/>
      <c r="B1" s="161"/>
      <c r="C1" s="181" t="s">
        <v>0</v>
      </c>
      <c r="D1" s="181"/>
      <c r="E1" s="181"/>
      <c r="F1" s="181"/>
      <c r="G1" s="181"/>
      <c r="H1" s="181"/>
      <c r="I1" s="173" t="s">
        <v>252</v>
      </c>
      <c r="J1" s="174"/>
      <c r="K1" s="174"/>
      <c r="L1" s="1"/>
      <c r="M1" s="1"/>
      <c r="N1" s="1"/>
      <c r="O1" s="1"/>
      <c r="P1" s="1"/>
      <c r="Q1" s="1"/>
      <c r="R1" s="1"/>
      <c r="S1" s="1"/>
      <c r="T1" s="1"/>
      <c r="U1" s="1"/>
      <c r="V1" s="1"/>
      <c r="W1" s="1"/>
      <c r="X1" s="1"/>
      <c r="Y1" s="1"/>
      <c r="Z1" s="1"/>
      <c r="AA1" s="1"/>
    </row>
    <row r="2" spans="1:27" ht="21.75" customHeight="1">
      <c r="A2" s="161"/>
      <c r="B2" s="161"/>
      <c r="C2" s="181"/>
      <c r="D2" s="181"/>
      <c r="E2" s="181"/>
      <c r="F2" s="181"/>
      <c r="G2" s="181"/>
      <c r="H2" s="181"/>
      <c r="I2" s="173" t="s">
        <v>253</v>
      </c>
      <c r="J2" s="174"/>
      <c r="K2" s="174"/>
      <c r="L2" s="1"/>
      <c r="M2" s="1"/>
      <c r="N2" s="1"/>
      <c r="O2" s="1"/>
      <c r="P2" s="1"/>
      <c r="Q2" s="1"/>
      <c r="R2" s="1"/>
      <c r="S2" s="1"/>
      <c r="T2" s="1"/>
      <c r="U2" s="1"/>
      <c r="V2" s="1"/>
      <c r="W2" s="1"/>
      <c r="X2" s="1"/>
      <c r="Y2" s="1"/>
      <c r="Z2" s="1"/>
      <c r="AA2" s="1"/>
    </row>
    <row r="3" spans="1:27" ht="21.75" customHeight="1">
      <c r="A3" s="161"/>
      <c r="B3" s="161"/>
      <c r="C3" s="182" t="s">
        <v>1</v>
      </c>
      <c r="D3" s="182"/>
      <c r="E3" s="182"/>
      <c r="F3" s="182"/>
      <c r="G3" s="182"/>
      <c r="H3" s="182"/>
      <c r="I3" s="173" t="s">
        <v>254</v>
      </c>
      <c r="J3" s="174"/>
      <c r="K3" s="174"/>
      <c r="L3" s="1"/>
      <c r="M3" s="1"/>
      <c r="N3" s="1"/>
      <c r="O3" s="1"/>
      <c r="P3" s="1"/>
      <c r="Q3" s="1"/>
      <c r="R3" s="1"/>
      <c r="S3" s="1"/>
      <c r="T3" s="1"/>
      <c r="U3" s="1"/>
      <c r="V3" s="1"/>
      <c r="W3" s="1"/>
      <c r="X3" s="1"/>
      <c r="Y3" s="1"/>
      <c r="Z3" s="1"/>
      <c r="AA3" s="1"/>
    </row>
    <row r="4" spans="1:27" ht="21.75" customHeight="1">
      <c r="A4" s="161"/>
      <c r="B4" s="161"/>
      <c r="C4" s="182"/>
      <c r="D4" s="182"/>
      <c r="E4" s="182"/>
      <c r="F4" s="182"/>
      <c r="G4" s="182"/>
      <c r="H4" s="182"/>
      <c r="I4" s="173" t="s">
        <v>255</v>
      </c>
      <c r="J4" s="174"/>
      <c r="K4" s="174"/>
      <c r="L4" s="1"/>
      <c r="M4" s="1"/>
      <c r="N4" s="1"/>
      <c r="O4" s="1"/>
      <c r="P4" s="1"/>
      <c r="Q4" s="1"/>
      <c r="R4" s="1"/>
      <c r="S4" s="1"/>
      <c r="T4" s="1"/>
      <c r="U4" s="1"/>
      <c r="V4" s="1"/>
      <c r="W4" s="1"/>
      <c r="X4" s="1"/>
      <c r="Y4" s="1"/>
      <c r="Z4" s="1"/>
      <c r="AA4" s="1"/>
    </row>
    <row r="5" spans="1:27" ht="7.5" customHeight="1">
      <c r="A5" s="163"/>
      <c r="B5" s="164"/>
      <c r="C5" s="164"/>
      <c r="D5" s="164"/>
      <c r="E5" s="164"/>
      <c r="F5" s="164"/>
      <c r="G5" s="164"/>
      <c r="H5" s="164"/>
      <c r="I5" s="164"/>
      <c r="J5" s="164"/>
      <c r="K5" s="142"/>
      <c r="L5" s="1"/>
      <c r="M5" s="1"/>
      <c r="N5" s="1"/>
      <c r="O5" s="1"/>
      <c r="P5" s="1"/>
      <c r="Q5" s="1"/>
      <c r="R5" s="1"/>
      <c r="S5" s="1"/>
      <c r="T5" s="1"/>
      <c r="U5" s="1"/>
      <c r="V5" s="1"/>
      <c r="W5" s="1"/>
      <c r="X5" s="1"/>
      <c r="Y5" s="1"/>
      <c r="Z5" s="1"/>
      <c r="AA5" s="1"/>
    </row>
    <row r="6" spans="1:27" ht="21" customHeight="1">
      <c r="A6" s="119" t="s">
        <v>3</v>
      </c>
      <c r="B6" s="122"/>
      <c r="C6" s="122"/>
      <c r="D6" s="122"/>
      <c r="E6" s="122"/>
      <c r="F6" s="122"/>
      <c r="G6" s="122"/>
      <c r="H6" s="122"/>
      <c r="I6" s="122"/>
      <c r="J6" s="122"/>
      <c r="K6" s="120"/>
      <c r="L6" s="1"/>
      <c r="M6" s="1"/>
      <c r="N6" s="1"/>
      <c r="O6" s="1"/>
      <c r="P6" s="1"/>
      <c r="Q6" s="1"/>
      <c r="R6" s="1"/>
      <c r="S6" s="1"/>
      <c r="T6" s="1"/>
      <c r="U6" s="1"/>
      <c r="V6" s="1"/>
      <c r="W6" s="1"/>
      <c r="X6" s="1"/>
      <c r="Y6" s="1"/>
      <c r="Z6" s="1"/>
      <c r="AA6" s="1"/>
    </row>
    <row r="7" spans="1:27" ht="23.25" customHeight="1">
      <c r="A7" s="119" t="s">
        <v>2</v>
      </c>
      <c r="B7" s="120"/>
      <c r="C7" s="124" t="s">
        <v>251</v>
      </c>
      <c r="D7" s="122"/>
      <c r="E7" s="122"/>
      <c r="F7" s="122"/>
      <c r="G7" s="122"/>
      <c r="H7" s="122"/>
      <c r="I7" s="122"/>
      <c r="J7" s="122"/>
      <c r="K7" s="120"/>
      <c r="L7" s="1"/>
      <c r="M7" s="1"/>
      <c r="N7" s="1"/>
      <c r="O7" s="1"/>
      <c r="P7" s="1"/>
      <c r="Q7" s="1"/>
      <c r="R7" s="1"/>
      <c r="S7" s="1"/>
      <c r="T7" s="1"/>
      <c r="U7" s="1"/>
      <c r="V7" s="1"/>
      <c r="W7" s="1"/>
      <c r="X7" s="1"/>
      <c r="Y7" s="1"/>
      <c r="Z7" s="1"/>
      <c r="AA7" s="1"/>
    </row>
    <row r="8" spans="1:27" ht="29.25" customHeight="1">
      <c r="A8" s="126" t="s">
        <v>6</v>
      </c>
      <c r="B8" s="120"/>
      <c r="C8" s="123" t="s">
        <v>8</v>
      </c>
      <c r="D8" s="122"/>
      <c r="E8" s="122"/>
      <c r="F8" s="122"/>
      <c r="G8" s="122"/>
      <c r="H8" s="122"/>
      <c r="I8" s="122"/>
      <c r="J8" s="122"/>
      <c r="K8" s="120"/>
      <c r="L8" s="1"/>
      <c r="M8" s="1"/>
      <c r="N8" s="1"/>
      <c r="O8" s="1"/>
      <c r="P8" s="1"/>
      <c r="Q8" s="1"/>
      <c r="R8" s="1"/>
      <c r="S8" s="1"/>
      <c r="T8" s="1"/>
      <c r="U8" s="1"/>
      <c r="V8" s="1"/>
      <c r="W8" s="1"/>
      <c r="X8" s="1"/>
      <c r="Y8" s="1"/>
      <c r="Z8" s="1"/>
      <c r="AA8" s="1"/>
    </row>
    <row r="9" spans="1:27" ht="35.25" customHeight="1">
      <c r="A9" s="126" t="s">
        <v>11</v>
      </c>
      <c r="B9" s="120"/>
      <c r="C9" s="121" t="s">
        <v>98</v>
      </c>
      <c r="D9" s="122"/>
      <c r="E9" s="122"/>
      <c r="F9" s="122"/>
      <c r="G9" s="122"/>
      <c r="H9" s="122"/>
      <c r="I9" s="122"/>
      <c r="J9" s="122"/>
      <c r="K9" s="120"/>
      <c r="L9" s="1"/>
      <c r="M9" s="1"/>
      <c r="N9" s="1"/>
      <c r="O9" s="1"/>
      <c r="P9" s="1"/>
      <c r="Q9" s="1"/>
      <c r="R9" s="1"/>
      <c r="S9" s="1"/>
      <c r="T9" s="1"/>
      <c r="U9" s="1"/>
      <c r="V9" s="1"/>
      <c r="W9" s="1"/>
      <c r="X9" s="1"/>
      <c r="Y9" s="1"/>
      <c r="Z9" s="1"/>
      <c r="AA9" s="1"/>
    </row>
    <row r="10" spans="1:27" ht="33" customHeight="1">
      <c r="A10" s="126" t="s">
        <v>15</v>
      </c>
      <c r="B10" s="120"/>
      <c r="C10" s="116" t="s">
        <v>18</v>
      </c>
      <c r="D10" s="122"/>
      <c r="E10" s="122"/>
      <c r="F10" s="122"/>
      <c r="G10" s="122"/>
      <c r="H10" s="122"/>
      <c r="I10" s="122"/>
      <c r="J10" s="122"/>
      <c r="K10" s="120"/>
      <c r="L10" s="1"/>
      <c r="M10" s="1"/>
      <c r="N10" s="1"/>
      <c r="O10" s="1"/>
      <c r="P10" s="1"/>
      <c r="Q10" s="1"/>
      <c r="R10" s="1"/>
      <c r="S10" s="1"/>
      <c r="T10" s="1"/>
      <c r="U10" s="1"/>
      <c r="V10" s="1"/>
      <c r="W10" s="1"/>
      <c r="X10" s="1"/>
      <c r="Y10" s="1"/>
      <c r="Z10" s="1"/>
      <c r="AA10" s="1"/>
    </row>
    <row r="11" spans="1:27" ht="22.5" customHeight="1">
      <c r="A11" s="125"/>
      <c r="B11" s="122"/>
      <c r="C11" s="122"/>
      <c r="D11" s="122"/>
      <c r="E11" s="122"/>
      <c r="F11" s="122"/>
      <c r="G11" s="122"/>
      <c r="H11" s="122"/>
      <c r="I11" s="122"/>
      <c r="J11" s="122"/>
      <c r="K11" s="120"/>
      <c r="L11" s="1"/>
      <c r="M11" s="1"/>
      <c r="N11" s="1"/>
      <c r="O11" s="1"/>
      <c r="P11" s="1"/>
      <c r="Q11" s="1"/>
      <c r="R11" s="1"/>
      <c r="S11" s="1"/>
      <c r="T11" s="1"/>
      <c r="U11" s="1"/>
      <c r="V11" s="1"/>
      <c r="W11" s="1"/>
      <c r="X11" s="1"/>
      <c r="Y11" s="1"/>
      <c r="Z11" s="1"/>
      <c r="AA11" s="1"/>
    </row>
    <row r="12" spans="1:27" ht="18" customHeight="1">
      <c r="A12" s="129" t="s">
        <v>31</v>
      </c>
      <c r="B12" s="130"/>
      <c r="C12" s="135" t="s">
        <v>105</v>
      </c>
      <c r="D12" s="122"/>
      <c r="E12" s="120"/>
      <c r="F12" s="129" t="s">
        <v>37</v>
      </c>
      <c r="G12" s="136"/>
      <c r="H12" s="175" t="s">
        <v>231</v>
      </c>
      <c r="I12" s="175"/>
      <c r="J12" s="175"/>
      <c r="K12" s="176"/>
      <c r="L12" s="1"/>
      <c r="M12" s="1"/>
      <c r="N12" s="1"/>
      <c r="O12" s="1"/>
      <c r="P12" s="1"/>
      <c r="Q12" s="1"/>
      <c r="R12" s="1"/>
      <c r="S12" s="1"/>
      <c r="T12" s="1"/>
      <c r="U12" s="1"/>
      <c r="V12" s="1"/>
      <c r="W12" s="1"/>
      <c r="X12" s="1"/>
      <c r="Y12" s="1"/>
      <c r="Z12" s="1"/>
      <c r="AA12" s="1"/>
    </row>
    <row r="13" spans="1:27" ht="18" customHeight="1">
      <c r="A13" s="131"/>
      <c r="B13" s="132"/>
      <c r="C13" s="135" t="s">
        <v>110</v>
      </c>
      <c r="D13" s="122"/>
      <c r="E13" s="120"/>
      <c r="F13" s="131"/>
      <c r="G13" s="137"/>
      <c r="H13" s="177"/>
      <c r="I13" s="177"/>
      <c r="J13" s="177"/>
      <c r="K13" s="178"/>
      <c r="L13" s="1"/>
      <c r="M13" s="1"/>
      <c r="N13" s="1"/>
      <c r="O13" s="1"/>
      <c r="P13" s="1"/>
      <c r="Q13" s="1"/>
      <c r="R13" s="1"/>
      <c r="S13" s="1"/>
      <c r="T13" s="1"/>
      <c r="U13" s="1"/>
      <c r="V13" s="1"/>
      <c r="W13" s="1"/>
      <c r="X13" s="1"/>
      <c r="Y13" s="1"/>
      <c r="Z13" s="1"/>
      <c r="AA13" s="1"/>
    </row>
    <row r="14" spans="1:27" ht="18" customHeight="1">
      <c r="A14" s="131"/>
      <c r="B14" s="132"/>
      <c r="C14" s="135" t="s">
        <v>115</v>
      </c>
      <c r="D14" s="122"/>
      <c r="E14" s="120"/>
      <c r="F14" s="131"/>
      <c r="G14" s="137"/>
      <c r="H14" s="177"/>
      <c r="I14" s="177"/>
      <c r="J14" s="177"/>
      <c r="K14" s="178"/>
      <c r="L14" s="1"/>
      <c r="M14" s="1"/>
      <c r="N14" s="1"/>
      <c r="O14" s="1"/>
      <c r="P14" s="1"/>
      <c r="Q14" s="1"/>
      <c r="R14" s="1"/>
      <c r="S14" s="1"/>
      <c r="T14" s="1"/>
      <c r="U14" s="1"/>
      <c r="V14" s="1"/>
      <c r="W14" s="1"/>
      <c r="X14" s="1"/>
      <c r="Y14" s="1"/>
      <c r="Z14" s="1"/>
      <c r="AA14" s="1"/>
    </row>
    <row r="15" spans="1:27" ht="18" customHeight="1">
      <c r="A15" s="131"/>
      <c r="B15" s="132"/>
      <c r="C15" s="135" t="s">
        <v>120</v>
      </c>
      <c r="D15" s="122"/>
      <c r="E15" s="120"/>
      <c r="F15" s="131"/>
      <c r="G15" s="137"/>
      <c r="H15" s="177"/>
      <c r="I15" s="177"/>
      <c r="J15" s="177"/>
      <c r="K15" s="178"/>
      <c r="L15" s="1"/>
      <c r="M15" s="1"/>
      <c r="N15" s="1"/>
      <c r="O15" s="1"/>
      <c r="P15" s="1"/>
      <c r="Q15" s="1"/>
      <c r="R15" s="1"/>
      <c r="S15" s="1"/>
      <c r="T15" s="1"/>
      <c r="U15" s="1"/>
      <c r="V15" s="1"/>
      <c r="W15" s="1"/>
      <c r="X15" s="1"/>
      <c r="Y15" s="1"/>
      <c r="Z15" s="1"/>
      <c r="AA15" s="1"/>
    </row>
    <row r="16" spans="1:27" ht="18" customHeight="1">
      <c r="A16" s="131"/>
      <c r="B16" s="132"/>
      <c r="C16" s="135" t="s">
        <v>125</v>
      </c>
      <c r="D16" s="122"/>
      <c r="E16" s="120"/>
      <c r="F16" s="131"/>
      <c r="G16" s="137"/>
      <c r="H16" s="177"/>
      <c r="I16" s="177"/>
      <c r="J16" s="177"/>
      <c r="K16" s="178"/>
      <c r="L16" s="1"/>
      <c r="M16" s="1"/>
      <c r="N16" s="1"/>
      <c r="O16" s="1"/>
      <c r="P16" s="1"/>
      <c r="Q16" s="1"/>
      <c r="R16" s="1"/>
      <c r="S16" s="1"/>
      <c r="T16" s="1"/>
      <c r="U16" s="1"/>
      <c r="V16" s="1"/>
      <c r="W16" s="1"/>
      <c r="X16" s="1"/>
      <c r="Y16" s="1"/>
      <c r="Z16" s="1"/>
      <c r="AA16" s="1"/>
    </row>
    <row r="17" spans="1:27" ht="18" customHeight="1">
      <c r="A17" s="131"/>
      <c r="B17" s="132"/>
      <c r="C17" s="135" t="s">
        <v>34</v>
      </c>
      <c r="D17" s="122"/>
      <c r="E17" s="120"/>
      <c r="F17" s="131"/>
      <c r="G17" s="137"/>
      <c r="H17" s="177"/>
      <c r="I17" s="177"/>
      <c r="J17" s="177"/>
      <c r="K17" s="178"/>
      <c r="L17" s="1"/>
      <c r="M17" s="1"/>
      <c r="N17" s="1"/>
      <c r="O17" s="1"/>
      <c r="P17" s="1"/>
      <c r="Q17" s="1"/>
      <c r="R17" s="1"/>
      <c r="S17" s="1"/>
      <c r="T17" s="1"/>
      <c r="U17" s="1"/>
      <c r="V17" s="1"/>
      <c r="W17" s="1"/>
      <c r="X17" s="1"/>
      <c r="Y17" s="1"/>
      <c r="Z17" s="1"/>
      <c r="AA17" s="1"/>
    </row>
    <row r="18" spans="1:27" ht="18" customHeight="1">
      <c r="A18" s="131"/>
      <c r="B18" s="132"/>
      <c r="C18" s="135" t="s">
        <v>132</v>
      </c>
      <c r="D18" s="122"/>
      <c r="E18" s="120"/>
      <c r="F18" s="131"/>
      <c r="G18" s="137"/>
      <c r="H18" s="177"/>
      <c r="I18" s="177"/>
      <c r="J18" s="177"/>
      <c r="K18" s="178"/>
      <c r="L18" s="1"/>
      <c r="M18" s="1"/>
      <c r="N18" s="1"/>
      <c r="O18" s="1"/>
      <c r="P18" s="1"/>
      <c r="Q18" s="1"/>
      <c r="R18" s="1"/>
      <c r="S18" s="1"/>
      <c r="T18" s="1"/>
      <c r="U18" s="1"/>
      <c r="V18" s="1"/>
      <c r="W18" s="1"/>
      <c r="X18" s="1"/>
      <c r="Y18" s="1"/>
      <c r="Z18" s="1"/>
      <c r="AA18" s="1"/>
    </row>
    <row r="19" spans="1:27" ht="18" customHeight="1">
      <c r="A19" s="133"/>
      <c r="B19" s="134"/>
      <c r="C19" s="135" t="s">
        <v>134</v>
      </c>
      <c r="D19" s="122"/>
      <c r="E19" s="120"/>
      <c r="F19" s="133"/>
      <c r="G19" s="138"/>
      <c r="H19" s="179"/>
      <c r="I19" s="179"/>
      <c r="J19" s="179"/>
      <c r="K19" s="180"/>
      <c r="L19" s="1"/>
      <c r="M19" s="1"/>
      <c r="N19" s="1"/>
      <c r="O19" s="1"/>
      <c r="P19" s="1"/>
      <c r="Q19" s="1"/>
      <c r="R19" s="1"/>
      <c r="S19" s="1"/>
      <c r="T19" s="1"/>
      <c r="U19" s="1"/>
      <c r="V19" s="1"/>
      <c r="W19" s="1"/>
      <c r="X19" s="1"/>
      <c r="Y19" s="1"/>
      <c r="Z19" s="1"/>
      <c r="AA19" s="1"/>
    </row>
    <row r="20" spans="1:27" ht="30" customHeight="1">
      <c r="A20" s="172"/>
      <c r="B20" s="122"/>
      <c r="C20" s="122"/>
      <c r="D20" s="122"/>
      <c r="E20" s="122"/>
      <c r="F20" s="122"/>
      <c r="G20" s="122"/>
      <c r="H20" s="122"/>
      <c r="I20" s="122"/>
      <c r="J20" s="122"/>
      <c r="K20" s="120"/>
      <c r="L20" s="1"/>
      <c r="M20" s="1"/>
      <c r="N20" s="1"/>
      <c r="O20" s="1"/>
      <c r="P20" s="1"/>
      <c r="Q20" s="1"/>
      <c r="R20" s="1"/>
      <c r="S20" s="1"/>
      <c r="T20" s="1"/>
      <c r="U20" s="1"/>
      <c r="V20" s="1"/>
      <c r="W20" s="1"/>
      <c r="X20" s="1"/>
      <c r="Y20" s="1"/>
      <c r="Z20" s="1"/>
      <c r="AA20" s="1"/>
    </row>
    <row r="21" spans="1:27" ht="21" customHeight="1">
      <c r="A21" s="168" t="s">
        <v>43</v>
      </c>
      <c r="B21" s="122"/>
      <c r="C21" s="122"/>
      <c r="D21" s="122"/>
      <c r="E21" s="122"/>
      <c r="F21" s="122"/>
      <c r="G21" s="122"/>
      <c r="H21" s="169"/>
      <c r="I21" s="169"/>
      <c r="J21" s="122"/>
      <c r="K21" s="120"/>
      <c r="L21" s="1"/>
      <c r="M21" s="1"/>
      <c r="N21" s="1"/>
      <c r="O21" s="1"/>
      <c r="P21" s="1"/>
      <c r="Q21" s="1"/>
      <c r="R21" s="1"/>
      <c r="S21" s="1"/>
      <c r="T21" s="1"/>
      <c r="U21" s="1"/>
      <c r="V21" s="1"/>
      <c r="W21" s="1"/>
      <c r="X21" s="1"/>
      <c r="Y21" s="1"/>
      <c r="Z21" s="1"/>
      <c r="AA21" s="1"/>
    </row>
    <row r="22" spans="1:27" ht="45" customHeight="1">
      <c r="A22" s="9" t="s">
        <v>45</v>
      </c>
      <c r="B22" s="9" t="s">
        <v>30</v>
      </c>
      <c r="C22" s="9" t="s">
        <v>43</v>
      </c>
      <c r="D22" s="170" t="s">
        <v>32</v>
      </c>
      <c r="E22" s="171"/>
      <c r="F22" s="171"/>
      <c r="G22" s="169"/>
      <c r="H22" s="157" t="s">
        <v>48</v>
      </c>
      <c r="I22" s="157"/>
      <c r="J22" s="74" t="s">
        <v>49</v>
      </c>
      <c r="K22" s="10" t="s">
        <v>50</v>
      </c>
      <c r="L22" s="1"/>
      <c r="M22" s="1"/>
      <c r="N22" s="1"/>
      <c r="O22" s="1"/>
      <c r="P22" s="1"/>
      <c r="Q22" s="1"/>
      <c r="R22" s="1"/>
      <c r="S22" s="1"/>
      <c r="T22" s="1"/>
      <c r="U22" s="1"/>
      <c r="V22" s="1"/>
      <c r="W22" s="1"/>
      <c r="X22" s="1"/>
      <c r="Y22" s="1"/>
      <c r="Z22" s="1"/>
      <c r="AA22" s="1"/>
    </row>
    <row r="23" spans="1:27" ht="42" customHeight="1">
      <c r="A23" s="127" t="s">
        <v>52</v>
      </c>
      <c r="B23" s="66" t="s">
        <v>80</v>
      </c>
      <c r="C23" s="67" t="s">
        <v>190</v>
      </c>
      <c r="D23" s="65" t="s">
        <v>39</v>
      </c>
      <c r="E23" s="165" t="s">
        <v>195</v>
      </c>
      <c r="F23" s="166"/>
      <c r="G23" s="167"/>
      <c r="H23" s="75" t="s">
        <v>192</v>
      </c>
      <c r="I23" s="87" t="s">
        <v>213</v>
      </c>
      <c r="J23" s="86" t="s">
        <v>39</v>
      </c>
      <c r="K23" s="75" t="str">
        <f>H23</f>
        <v>Promedio</v>
      </c>
      <c r="L23" s="31"/>
      <c r="M23" s="1"/>
      <c r="N23" s="1"/>
      <c r="O23" s="1"/>
      <c r="P23" s="1"/>
      <c r="Q23" s="1"/>
      <c r="R23" s="1"/>
      <c r="S23" s="1"/>
      <c r="T23" s="1"/>
      <c r="U23" s="1"/>
      <c r="V23" s="1"/>
      <c r="W23" s="1"/>
      <c r="X23" s="1"/>
      <c r="Y23" s="1"/>
      <c r="Z23" s="1"/>
      <c r="AA23" s="1"/>
    </row>
    <row r="24" spans="1:27" ht="51.75" customHeight="1">
      <c r="A24" s="127"/>
      <c r="B24" s="64" t="s">
        <v>203</v>
      </c>
      <c r="C24" s="57" t="s">
        <v>57</v>
      </c>
      <c r="D24" s="56" t="s">
        <v>39</v>
      </c>
      <c r="E24" s="121" t="s">
        <v>189</v>
      </c>
      <c r="F24" s="117"/>
      <c r="G24" s="118"/>
      <c r="H24" s="55" t="s">
        <v>89</v>
      </c>
      <c r="I24" s="87" t="s">
        <v>212</v>
      </c>
      <c r="J24" s="86" t="s">
        <v>39</v>
      </c>
      <c r="K24" s="75" t="str">
        <f t="shared" ref="K24:K28" si="0">H24</f>
        <v>Porcentaje</v>
      </c>
      <c r="M24" s="1"/>
      <c r="N24" s="1"/>
      <c r="O24" s="1"/>
      <c r="P24" s="1"/>
      <c r="Q24" s="1"/>
      <c r="R24" s="1"/>
      <c r="S24" s="1"/>
      <c r="T24" s="1"/>
      <c r="U24" s="1"/>
      <c r="V24" s="1"/>
      <c r="W24" s="1"/>
      <c r="X24" s="1"/>
      <c r="Y24" s="1"/>
      <c r="Z24" s="1"/>
      <c r="AA24" s="1"/>
    </row>
    <row r="25" spans="1:27" ht="55.5" customHeight="1">
      <c r="A25" s="128"/>
      <c r="B25" s="154" t="s">
        <v>188</v>
      </c>
      <c r="C25" s="155" t="s">
        <v>194</v>
      </c>
      <c r="D25" s="62" t="s">
        <v>39</v>
      </c>
      <c r="E25" s="116" t="s">
        <v>262</v>
      </c>
      <c r="F25" s="117"/>
      <c r="G25" s="118"/>
      <c r="H25" s="102" t="s">
        <v>71</v>
      </c>
      <c r="I25" s="114" t="s">
        <v>214</v>
      </c>
      <c r="J25" s="63" t="s">
        <v>39</v>
      </c>
      <c r="K25" s="75" t="str">
        <f t="shared" si="0"/>
        <v>Número</v>
      </c>
      <c r="L25" s="31"/>
      <c r="M25" s="1"/>
      <c r="N25" s="1"/>
      <c r="O25" s="1"/>
      <c r="P25" s="1"/>
      <c r="Q25" s="1"/>
      <c r="R25" s="1"/>
      <c r="S25" s="1"/>
      <c r="T25" s="1"/>
      <c r="U25" s="1"/>
      <c r="V25" s="1"/>
      <c r="W25" s="1"/>
      <c r="X25" s="1"/>
      <c r="Y25" s="1"/>
      <c r="Z25" s="1"/>
      <c r="AA25" s="1"/>
    </row>
    <row r="26" spans="1:27" ht="55.5" customHeight="1">
      <c r="A26" s="101"/>
      <c r="B26" s="154"/>
      <c r="C26" s="156"/>
      <c r="D26" s="104" t="s">
        <v>40</v>
      </c>
      <c r="E26" s="116" t="s">
        <v>237</v>
      </c>
      <c r="F26" s="117"/>
      <c r="G26" s="118"/>
      <c r="H26" s="103" t="s">
        <v>71</v>
      </c>
      <c r="I26" s="115"/>
      <c r="J26" s="63" t="s">
        <v>40</v>
      </c>
      <c r="K26" s="75"/>
      <c r="L26" s="31"/>
      <c r="M26" s="1"/>
      <c r="N26" s="1"/>
      <c r="O26" s="1"/>
      <c r="P26" s="1"/>
      <c r="Q26" s="1"/>
      <c r="R26" s="1"/>
      <c r="S26" s="1"/>
      <c r="T26" s="1"/>
      <c r="U26" s="1"/>
      <c r="V26" s="1"/>
      <c r="W26" s="1"/>
      <c r="X26" s="1"/>
      <c r="Y26" s="1"/>
      <c r="Z26" s="1"/>
      <c r="AA26" s="1"/>
    </row>
    <row r="27" spans="1:27" ht="67.5" customHeight="1">
      <c r="A27" s="151" t="s">
        <v>191</v>
      </c>
      <c r="B27" s="99" t="s">
        <v>204</v>
      </c>
      <c r="C27" s="85" t="s">
        <v>103</v>
      </c>
      <c r="D27" s="60" t="s">
        <v>39</v>
      </c>
      <c r="E27" s="158" t="s">
        <v>193</v>
      </c>
      <c r="F27" s="147"/>
      <c r="G27" s="147"/>
      <c r="H27" s="61" t="s">
        <v>89</v>
      </c>
      <c r="I27" s="88" t="s">
        <v>223</v>
      </c>
      <c r="J27" s="89" t="str">
        <f>D27</f>
        <v>a</v>
      </c>
      <c r="K27" s="75" t="str">
        <f t="shared" si="0"/>
        <v>Porcentaje</v>
      </c>
      <c r="L27" s="1"/>
      <c r="M27" s="1"/>
      <c r="N27" s="1"/>
      <c r="O27" s="1"/>
      <c r="P27" s="1"/>
      <c r="Q27" s="1"/>
      <c r="R27" s="1"/>
      <c r="S27" s="1"/>
      <c r="T27" s="1"/>
      <c r="U27" s="1"/>
      <c r="V27" s="1"/>
      <c r="W27" s="1"/>
      <c r="X27" s="1"/>
      <c r="Y27" s="1"/>
      <c r="Z27" s="1"/>
      <c r="AA27" s="1"/>
    </row>
    <row r="28" spans="1:27" ht="58.5" customHeight="1">
      <c r="A28" s="152"/>
      <c r="B28" s="59" t="s">
        <v>187</v>
      </c>
      <c r="C28" s="85" t="s">
        <v>153</v>
      </c>
      <c r="D28" s="60" t="s">
        <v>39</v>
      </c>
      <c r="E28" s="162" t="s">
        <v>155</v>
      </c>
      <c r="F28" s="147"/>
      <c r="G28" s="147"/>
      <c r="H28" s="61" t="s">
        <v>196</v>
      </c>
      <c r="I28" s="98" t="s">
        <v>215</v>
      </c>
      <c r="J28" s="89" t="str">
        <f>D28</f>
        <v>a</v>
      </c>
      <c r="K28" s="94" t="str">
        <f t="shared" si="0"/>
        <v xml:space="preserve">Porcentaje </v>
      </c>
      <c r="L28" s="1"/>
      <c r="M28" s="1"/>
      <c r="N28" s="1"/>
      <c r="O28" s="1"/>
      <c r="P28" s="1"/>
      <c r="Q28" s="1"/>
      <c r="R28" s="1"/>
      <c r="S28" s="1"/>
      <c r="T28" s="1"/>
      <c r="U28" s="1"/>
      <c r="V28" s="1"/>
      <c r="W28" s="1"/>
      <c r="X28" s="1"/>
      <c r="Y28" s="1"/>
      <c r="Z28" s="1"/>
      <c r="AA28" s="1"/>
    </row>
    <row r="29" spans="1:27" ht="43.5" customHeight="1">
      <c r="A29" s="152"/>
      <c r="B29" s="150" t="s">
        <v>232</v>
      </c>
      <c r="C29" s="149" t="s">
        <v>230</v>
      </c>
      <c r="D29" s="58" t="s">
        <v>39</v>
      </c>
      <c r="E29" s="146" t="s">
        <v>227</v>
      </c>
      <c r="F29" s="147"/>
      <c r="G29" s="147"/>
      <c r="H29" s="61" t="s">
        <v>71</v>
      </c>
      <c r="I29" s="148" t="s">
        <v>219</v>
      </c>
      <c r="J29" s="148" t="s">
        <v>222</v>
      </c>
      <c r="K29" s="149" t="s">
        <v>228</v>
      </c>
      <c r="L29" s="1"/>
      <c r="M29" s="1"/>
      <c r="N29" s="1"/>
      <c r="O29" s="1"/>
      <c r="P29" s="1"/>
      <c r="Q29" s="1"/>
      <c r="R29" s="1"/>
      <c r="S29" s="1"/>
      <c r="T29" s="1"/>
      <c r="U29" s="1"/>
      <c r="V29" s="1"/>
      <c r="W29" s="1"/>
      <c r="X29" s="1"/>
      <c r="Y29" s="1"/>
      <c r="Z29" s="1"/>
      <c r="AA29" s="1"/>
    </row>
    <row r="30" spans="1:27" ht="35.25" customHeight="1">
      <c r="A30" s="152"/>
      <c r="B30" s="150"/>
      <c r="C30" s="149"/>
      <c r="D30" s="58" t="s">
        <v>40</v>
      </c>
      <c r="E30" s="162" t="s">
        <v>202</v>
      </c>
      <c r="F30" s="147"/>
      <c r="G30" s="147"/>
      <c r="H30" s="61" t="s">
        <v>71</v>
      </c>
      <c r="I30" s="148"/>
      <c r="J30" s="148"/>
      <c r="K30" s="149"/>
      <c r="L30" s="1"/>
      <c r="M30" s="1"/>
      <c r="N30" s="1"/>
      <c r="O30" s="1"/>
      <c r="P30" s="1"/>
      <c r="Q30" s="1"/>
      <c r="R30" s="1"/>
      <c r="S30" s="1"/>
      <c r="T30" s="1"/>
      <c r="U30" s="1"/>
      <c r="V30" s="1"/>
      <c r="W30" s="1"/>
      <c r="X30" s="1"/>
      <c r="Y30" s="1"/>
      <c r="Z30" s="1"/>
      <c r="AA30" s="1"/>
    </row>
    <row r="31" spans="1:27" ht="35.25" customHeight="1">
      <c r="A31" s="152"/>
      <c r="B31" s="150"/>
      <c r="C31" s="149"/>
      <c r="D31" s="58" t="s">
        <v>201</v>
      </c>
      <c r="E31" s="146" t="s">
        <v>218</v>
      </c>
      <c r="F31" s="147"/>
      <c r="G31" s="147"/>
      <c r="H31" s="61" t="s">
        <v>71</v>
      </c>
      <c r="I31" s="148"/>
      <c r="J31" s="148"/>
      <c r="K31" s="149"/>
      <c r="L31" s="1"/>
      <c r="M31" s="1"/>
      <c r="N31" s="1"/>
      <c r="O31" s="1"/>
      <c r="P31" s="1"/>
      <c r="Q31" s="1"/>
      <c r="R31" s="1"/>
      <c r="S31" s="1"/>
      <c r="T31" s="1"/>
      <c r="U31" s="1"/>
      <c r="V31" s="1"/>
      <c r="W31" s="1"/>
      <c r="X31" s="1"/>
      <c r="Y31" s="1"/>
      <c r="Z31" s="1"/>
      <c r="AA31" s="1"/>
    </row>
    <row r="32" spans="1:27" ht="39" customHeight="1">
      <c r="A32" s="152"/>
      <c r="B32" s="150"/>
      <c r="C32" s="149"/>
      <c r="D32" s="95" t="s">
        <v>217</v>
      </c>
      <c r="E32" s="146" t="s">
        <v>234</v>
      </c>
      <c r="F32" s="147"/>
      <c r="G32" s="147"/>
      <c r="H32" s="61" t="s">
        <v>71</v>
      </c>
      <c r="I32" s="148"/>
      <c r="J32" s="148"/>
      <c r="K32" s="149"/>
      <c r="L32" s="1"/>
      <c r="M32" s="1"/>
      <c r="N32" s="1"/>
      <c r="O32" s="1"/>
      <c r="P32" s="1"/>
      <c r="Q32" s="1"/>
      <c r="R32" s="1"/>
      <c r="S32" s="1"/>
      <c r="T32" s="1"/>
      <c r="U32" s="1"/>
      <c r="V32" s="1"/>
      <c r="W32" s="1"/>
      <c r="X32" s="1"/>
      <c r="Y32" s="1"/>
      <c r="Z32" s="1"/>
      <c r="AA32" s="1"/>
    </row>
    <row r="33" spans="1:27" ht="49.5" customHeight="1">
      <c r="A33" s="153"/>
      <c r="B33" s="150"/>
      <c r="C33" s="149"/>
      <c r="D33" s="95" t="s">
        <v>220</v>
      </c>
      <c r="E33" s="146" t="s">
        <v>221</v>
      </c>
      <c r="F33" s="147"/>
      <c r="G33" s="147"/>
      <c r="H33" s="93" t="s">
        <v>71</v>
      </c>
      <c r="I33" s="148"/>
      <c r="J33" s="148"/>
      <c r="K33" s="149"/>
      <c r="L33" s="1"/>
      <c r="M33" s="1"/>
      <c r="N33" s="1"/>
      <c r="O33" s="1"/>
      <c r="P33" s="1"/>
      <c r="Q33" s="1"/>
      <c r="R33" s="1"/>
      <c r="S33" s="1"/>
      <c r="T33" s="1"/>
      <c r="U33" s="1"/>
      <c r="V33" s="1"/>
      <c r="W33" s="1"/>
      <c r="X33" s="1"/>
      <c r="Y33" s="1"/>
      <c r="Z33" s="1"/>
      <c r="AA33" s="1"/>
    </row>
    <row r="34" spans="1:27" ht="18.75" customHeight="1">
      <c r="A34" s="143"/>
      <c r="B34" s="144"/>
      <c r="C34" s="144"/>
      <c r="D34" s="144"/>
      <c r="E34" s="144"/>
      <c r="F34" s="144"/>
      <c r="G34" s="144"/>
      <c r="H34" s="144"/>
      <c r="I34" s="144"/>
      <c r="J34" s="144"/>
      <c r="K34" s="145"/>
      <c r="L34" s="1"/>
      <c r="M34" s="1"/>
      <c r="N34" s="1"/>
      <c r="O34" s="1"/>
      <c r="P34" s="1"/>
      <c r="Q34" s="1"/>
      <c r="R34" s="1"/>
      <c r="S34" s="1"/>
      <c r="T34" s="1"/>
      <c r="U34" s="1"/>
      <c r="V34" s="1"/>
      <c r="W34" s="1"/>
      <c r="X34" s="1"/>
      <c r="Y34" s="1"/>
      <c r="Z34" s="1"/>
      <c r="AA34" s="1"/>
    </row>
    <row r="35" spans="1:27" ht="19.5" customHeight="1">
      <c r="A35" s="139" t="s">
        <v>164</v>
      </c>
      <c r="B35" s="140"/>
      <c r="C35" s="141"/>
      <c r="D35" s="141"/>
      <c r="E35" s="141"/>
      <c r="F35" s="141"/>
      <c r="G35" s="141"/>
      <c r="H35" s="141"/>
      <c r="I35" s="141"/>
      <c r="J35" s="141"/>
      <c r="K35" s="142"/>
      <c r="L35" s="1"/>
      <c r="M35" s="1"/>
      <c r="N35" s="1"/>
      <c r="O35" s="1"/>
      <c r="P35" s="1"/>
      <c r="Q35" s="1"/>
      <c r="R35" s="1"/>
      <c r="S35" s="1"/>
      <c r="T35" s="1"/>
      <c r="U35" s="1"/>
      <c r="V35" s="1"/>
      <c r="W35" s="1"/>
      <c r="X35" s="1"/>
      <c r="Y35" s="1"/>
      <c r="Z35" s="1"/>
      <c r="AA35" s="1"/>
    </row>
    <row r="36" spans="1:27" ht="39" customHeight="1">
      <c r="A36" s="158" t="s">
        <v>206</v>
      </c>
      <c r="B36" s="159"/>
      <c r="C36" s="183"/>
      <c r="D36" s="184"/>
      <c r="E36" s="184"/>
      <c r="F36" s="184"/>
      <c r="G36" s="184"/>
      <c r="H36" s="184"/>
      <c r="I36" s="184"/>
      <c r="J36" s="184"/>
      <c r="K36" s="185"/>
      <c r="L36" s="1"/>
      <c r="M36" s="1"/>
      <c r="N36" s="1"/>
      <c r="O36" s="1"/>
      <c r="P36" s="1"/>
      <c r="Q36" s="1"/>
      <c r="R36" s="1"/>
      <c r="S36" s="1"/>
      <c r="T36" s="1"/>
      <c r="U36" s="1"/>
      <c r="V36" s="1"/>
      <c r="W36" s="1"/>
      <c r="X36" s="1"/>
      <c r="Y36" s="1"/>
      <c r="Z36" s="1"/>
      <c r="AA36" s="1"/>
    </row>
    <row r="37" spans="1:27" ht="30.75" customHeight="1">
      <c r="A37" s="158" t="s">
        <v>207</v>
      </c>
      <c r="B37" s="159"/>
      <c r="C37" s="183"/>
      <c r="D37" s="184"/>
      <c r="E37" s="184"/>
      <c r="F37" s="184"/>
      <c r="G37" s="184"/>
      <c r="H37" s="184"/>
      <c r="I37" s="184"/>
      <c r="J37" s="184"/>
      <c r="K37" s="185"/>
      <c r="L37" s="1"/>
      <c r="M37" s="1"/>
      <c r="N37" s="1"/>
      <c r="O37" s="1"/>
      <c r="P37" s="1"/>
      <c r="Q37" s="1"/>
      <c r="R37" s="1"/>
      <c r="S37" s="1"/>
      <c r="T37" s="1"/>
      <c r="U37" s="1"/>
      <c r="V37" s="1"/>
      <c r="W37" s="1"/>
      <c r="X37" s="1"/>
      <c r="Y37" s="1"/>
      <c r="Z37" s="1"/>
      <c r="AA37" s="1"/>
    </row>
    <row r="38" spans="1:27" ht="30.75" customHeight="1">
      <c r="A38" s="158" t="s">
        <v>208</v>
      </c>
      <c r="B38" s="159"/>
      <c r="C38" s="183"/>
      <c r="D38" s="184"/>
      <c r="E38" s="184"/>
      <c r="F38" s="184"/>
      <c r="G38" s="184"/>
      <c r="H38" s="184"/>
      <c r="I38" s="184"/>
      <c r="J38" s="184"/>
      <c r="K38" s="185"/>
      <c r="L38" s="1"/>
      <c r="M38" s="1"/>
      <c r="N38" s="1"/>
      <c r="O38" s="1"/>
      <c r="P38" s="1"/>
      <c r="Q38" s="1"/>
      <c r="R38" s="1"/>
      <c r="S38" s="1"/>
      <c r="T38" s="1"/>
      <c r="U38" s="1"/>
      <c r="V38" s="1"/>
      <c r="W38" s="1"/>
      <c r="X38" s="1"/>
      <c r="Y38" s="1"/>
      <c r="Z38" s="1"/>
      <c r="AA38" s="1"/>
    </row>
    <row r="39" spans="1:27" ht="30.75" customHeight="1">
      <c r="A39" s="158" t="s">
        <v>209</v>
      </c>
      <c r="B39" s="159"/>
      <c r="C39" s="183"/>
      <c r="D39" s="184"/>
      <c r="E39" s="184"/>
      <c r="F39" s="184"/>
      <c r="G39" s="184"/>
      <c r="H39" s="184"/>
      <c r="I39" s="184"/>
      <c r="J39" s="184"/>
      <c r="K39" s="185"/>
      <c r="L39" s="1"/>
      <c r="M39" s="1"/>
      <c r="N39" s="1"/>
      <c r="O39" s="1"/>
      <c r="P39" s="1"/>
      <c r="Q39" s="1"/>
      <c r="R39" s="1"/>
      <c r="S39" s="1"/>
      <c r="T39" s="1"/>
      <c r="U39" s="1"/>
      <c r="V39" s="1"/>
      <c r="W39" s="1"/>
      <c r="X39" s="1"/>
      <c r="Y39" s="1"/>
      <c r="Z39" s="1"/>
      <c r="AA39" s="1"/>
    </row>
    <row r="40" spans="1:27" ht="30.75" customHeight="1">
      <c r="A40" s="158" t="s">
        <v>210</v>
      </c>
      <c r="B40" s="159"/>
      <c r="C40" s="183"/>
      <c r="D40" s="184"/>
      <c r="E40" s="184"/>
      <c r="F40" s="184"/>
      <c r="G40" s="184"/>
      <c r="H40" s="184"/>
      <c r="I40" s="184"/>
      <c r="J40" s="184"/>
      <c r="K40" s="185"/>
      <c r="L40" s="1"/>
      <c r="M40" s="1"/>
      <c r="N40" s="1"/>
      <c r="O40" s="1"/>
      <c r="P40" s="1"/>
      <c r="Q40" s="1"/>
      <c r="R40" s="1"/>
      <c r="S40" s="1"/>
      <c r="T40" s="1"/>
      <c r="U40" s="1"/>
      <c r="V40" s="1"/>
      <c r="W40" s="1"/>
      <c r="X40" s="1"/>
      <c r="Y40" s="1"/>
      <c r="Z40" s="1"/>
      <c r="AA40" s="1"/>
    </row>
    <row r="41" spans="1:27" ht="30.75" customHeight="1">
      <c r="A41" s="158" t="s">
        <v>211</v>
      </c>
      <c r="B41" s="159"/>
      <c r="C41" s="183"/>
      <c r="D41" s="184"/>
      <c r="E41" s="184"/>
      <c r="F41" s="184"/>
      <c r="G41" s="184"/>
      <c r="H41" s="184"/>
      <c r="I41" s="184"/>
      <c r="J41" s="184"/>
      <c r="K41" s="185"/>
      <c r="L41" s="1"/>
      <c r="M41" s="1"/>
      <c r="N41" s="1"/>
      <c r="O41" s="1"/>
      <c r="P41" s="1"/>
      <c r="Q41" s="1"/>
      <c r="R41" s="1"/>
      <c r="S41" s="1"/>
      <c r="T41" s="1"/>
      <c r="U41" s="1"/>
      <c r="V41" s="1"/>
      <c r="W41" s="1"/>
      <c r="X41" s="1"/>
      <c r="Y41" s="1"/>
      <c r="Z41" s="1"/>
      <c r="AA41" s="1"/>
    </row>
    <row r="42" spans="1:27" ht="30.75" customHeight="1">
      <c r="A42" s="158" t="s">
        <v>199</v>
      </c>
      <c r="B42" s="159"/>
      <c r="C42" s="183"/>
      <c r="D42" s="184"/>
      <c r="E42" s="184"/>
      <c r="F42" s="184"/>
      <c r="G42" s="184"/>
      <c r="H42" s="184"/>
      <c r="I42" s="184"/>
      <c r="J42" s="184"/>
      <c r="K42" s="185"/>
      <c r="L42" s="1"/>
      <c r="M42" s="1"/>
      <c r="N42" s="1"/>
      <c r="O42" s="1"/>
      <c r="P42" s="1"/>
      <c r="Q42" s="1"/>
      <c r="R42" s="1"/>
      <c r="S42" s="1"/>
      <c r="T42" s="1"/>
      <c r="U42" s="1"/>
      <c r="V42" s="1"/>
      <c r="W42" s="1"/>
      <c r="X42" s="1"/>
      <c r="Y42" s="1"/>
      <c r="Z42" s="1"/>
      <c r="AA42" s="1"/>
    </row>
    <row r="43" spans="1:27" ht="30.75" customHeight="1">
      <c r="A43" s="158" t="s">
        <v>200</v>
      </c>
      <c r="B43" s="159"/>
      <c r="C43" s="183"/>
      <c r="D43" s="184"/>
      <c r="E43" s="184"/>
      <c r="F43" s="184"/>
      <c r="G43" s="184"/>
      <c r="H43" s="184"/>
      <c r="I43" s="184"/>
      <c r="J43" s="184"/>
      <c r="K43" s="185"/>
      <c r="L43" s="1"/>
      <c r="M43" s="1"/>
      <c r="N43" s="1"/>
      <c r="O43" s="1"/>
      <c r="P43" s="1"/>
      <c r="Q43" s="1"/>
      <c r="R43" s="1"/>
      <c r="S43" s="1"/>
      <c r="T43" s="1"/>
      <c r="U43" s="1"/>
      <c r="V43" s="1"/>
      <c r="W43" s="1"/>
      <c r="X43" s="1"/>
      <c r="Y43" s="1"/>
      <c r="Z43" s="1"/>
      <c r="AA43" s="1"/>
    </row>
    <row r="44" spans="1:27"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row>
    <row r="45" spans="1:27"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row>
    <row r="46" spans="1:27"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row>
    <row r="47" spans="1:2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row>
    <row r="48" spans="1:27"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row>
    <row r="49" spans="1:27"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row>
    <row r="50" spans="1:27"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row>
    <row r="51" spans="1:27"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row>
    <row r="52" spans="1:27"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row>
    <row r="53" spans="1:27"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row>
    <row r="54" spans="1:27"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row>
    <row r="55" spans="1:27"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row>
    <row r="56" spans="1:27"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row>
    <row r="57" spans="1:2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row>
    <row r="58" spans="1:27"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row>
    <row r="59" spans="1:27"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row>
    <row r="60" spans="1:27"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row>
    <row r="61" spans="1:27"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row>
    <row r="62" spans="1:27"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row>
    <row r="63" spans="1:27"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row>
    <row r="64" spans="1:27"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row>
    <row r="65" spans="1:27"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row>
    <row r="66" spans="1:27"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row>
    <row r="67" spans="1:2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row>
    <row r="68" spans="1:27"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row>
    <row r="69" spans="1:27"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row>
    <row r="70" spans="1:27"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row>
    <row r="71" spans="1:27"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row>
    <row r="72" spans="1:27"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row>
    <row r="73" spans="1:27"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row>
    <row r="74" spans="1:27"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spans="1:27"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27"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row>
    <row r="77" spans="1:2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row>
    <row r="78" spans="1:27"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spans="1:27"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spans="1:27"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spans="1:27"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spans="1:27"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7"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spans="1:27"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spans="1:27"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spans="1:27"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27"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spans="1:27"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27"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spans="1:27"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7"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1:27"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1:27"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27"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1:27"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1:27"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1: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1:27"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1:27"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1:27"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1:27"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1:27"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1:27"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1:27"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1:27"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1:2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1:27"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1:2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1:27"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1:27"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1:27"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1:27"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1:27"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1:27"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1:27"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1:27"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1:27"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1:2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1:27"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1:27"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1:27"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1:27"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1:27"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1:27"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1:27"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1:27"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1:27"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1:2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1:27"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1:27"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1:27"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1:27"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1:27"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1:27"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1:27"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1:27"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1:27"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1:2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1:27"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1:27"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1:27"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1:27"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1:27"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1:27"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1:27"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1:27"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1:27"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1:2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1:27"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1:27"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1:27"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1:27"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1:27"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1:27"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1:27"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1:27"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1:27"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1:2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1:27"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1:27"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1:27"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1:27"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1:27"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1:27"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1:27"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1:27"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1:27"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1:2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1:27"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1:27"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1:27"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1:27"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1:27"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1:27"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1:27"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1:27"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1:27"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1:2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1:27"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1:27"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1:27"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1:27"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1:27"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1:27"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1:27"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1:27"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1:27"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1:2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1:27"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1:27"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1:27"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1:27"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1:27"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1:27"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1:27"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1:27"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1:27"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1: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1:27"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1:27"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1:27"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1:27"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1:27"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1:27"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1:27"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1:27"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1:27"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1:2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1:27"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1:27"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1:27"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1:27"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1:27"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1:27"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1:27"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1:27"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1:27"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1:2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1:27"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1:27"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1:27"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1:27"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1:27"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1:27"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1:27"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1:27"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1:27"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1:2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1:27"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1:27"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1:27"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1:27"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1:27"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1:27"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1:27"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1:27"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1:27"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1:2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1:27"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1:27"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1:27"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1:27"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1:27"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1:27"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1:27"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1:27"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1:27"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1:2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1:27"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1:27"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1:27"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1:27"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1:27"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1:27"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1:27"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1:27"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1:27"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1:2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1:27"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1:27"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1:27"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1:27"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1:27"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1:27"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1:27"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1:27"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1:27"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1:2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1:27"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1:27"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1:27"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1:27"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1:27"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1:27"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1:27"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1:27"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1:27"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1:2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1:27"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1:27"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1:27"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1:27"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1:27"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1:27"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1:27"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1:27"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1:27"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1:2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1:27"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1:27"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1:27"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1:27"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1:27"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1:27"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1:27"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1:27"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1:27"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1: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1:27"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1:27"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1:27"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1:27"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1:27"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1:27"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1:27"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1:27"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1:27"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1:2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1:27"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1:27"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1:27"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1:27"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1:27"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1:27"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1:27"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1:27"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1:27"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1:2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1:27"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1:27"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1:27"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1:27"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1:27"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1:27"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1:27"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1:27"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1:27"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1:2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1:27"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1:27"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1:27"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1:27"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1:27"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1:27"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1:27"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1:27"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1:27"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1:2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1:27"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1:27"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1:27"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1:27"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1:27"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1:27"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1:27"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1:27"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1:27"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1:2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1:27"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1:27"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1:27"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1:27"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1:27"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1:27"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1:27"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1:27"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1:27"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1:2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1:27"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1:27"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1:27"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1:27"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1:27"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1:27"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1:27"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1:27"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1:27"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1:2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1:27"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1:27"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1:27"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1:27"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1:27"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1:27"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1:27"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1:27"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1:27"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1:2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1:27"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1:27"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1:27"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1:27"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1:27"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1:27"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1:27"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1:27"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1:27"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1:2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1:27"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1:27"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1:27"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1:27"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1:27"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1:27"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1:27"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1:27"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1:27"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1: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1:27"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1:27"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1:27"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1:27"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1:27"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1:27"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1:27"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1:27"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1:27"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1:2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1:27"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1:27"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1:27"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1:27"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1:27"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1:27"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1:27"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1:27"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1:27"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1:2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1:27"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1:27"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1:27"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1:27"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1:27"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1:27"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1:27"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1:27"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1:27"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1:2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1:27"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1:27"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1:27"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1:27"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1:27"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1:27"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1:27"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1:27"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1:27"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1:2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1:27"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1:27"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1:27"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1:27"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1:27"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1:27"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1:27"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1:27"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1:27"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1:2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1:27"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1:27"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1:27"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1:27"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1:27"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1:27"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1:27"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1:27"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1:27"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1:2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1:27"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1:27"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1:27"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1:27"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1:27"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1:27"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1:27"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1:27"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1:27"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1:2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1:27"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1:27"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1:27"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1:27"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1:27"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1:27"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1:27"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1:27"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1:27"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1:2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1:27"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1:27"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1:27"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1:27"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1:27"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1:27"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1:27"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1:27"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1:27"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1:2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1:27"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1:27"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1:27"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1:27"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1:27"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1:27"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1:27"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1:27"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1:27"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1: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1:27"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1:27"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1:27"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1:27"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1:27"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1:27"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1:27"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1:27"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1:27"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1:2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1:27"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1:27"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1:27"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1:27"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1:27"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1:27"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1:27"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1:27"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1:27"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1:2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1:27"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1:27"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1:27"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1:27"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1:27"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1:27"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1:27"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1:27"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1:27"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1:2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1:27"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1:27"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1:27"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1:27"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1:27"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1:27"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1:27"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1:27"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1:27"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1:2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1:27"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1:27"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1:27"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1:27"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1:27"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1:27"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1:27"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1:27"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1:27"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1:2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1:27"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1:27"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1:27"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1:27"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1:27"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1:27"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1:27"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1:27"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1:27"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1:2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1:27"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1:27"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1:27"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1:27"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1:27"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1:27"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1:27"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1:27"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1:27"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1:2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1:27"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1:27"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1:27"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1:27"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1:27"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1:27"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1:27"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1:27"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1:27"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1:2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1:27"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1:27"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1:27"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1:27"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1:27"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1:27"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1:27"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1:27"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1:27"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1:2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1:27"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1:27"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1:27"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1:27"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1:27"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1:27"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1:27"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1:27"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1:27"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1: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1:27"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1:27"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1:27"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1:27"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1:27"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1:27"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1:27"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1:27"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1:27"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1:2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1:27"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1:27"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1:27"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1:27"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1:27"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1:27"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1:27"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1:27"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1:27"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1:2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1:27"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1:27"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1:27"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1:27"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1:27"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1:27"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1:27"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1:27"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1:27"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1:2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1:27"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1:27"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1:27"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1:27"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1:27"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1:27"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1:27"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1:27"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1:27"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1:2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1:27"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1:27"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1:27"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1:27"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1:27"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1:27"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1:27"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1:27"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1:27"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1:2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1:27"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1:27"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1:27"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1:27"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1:27"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1:27"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1:27"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1:27"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1:27"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1:2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1:27"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1:27"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1:27"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1:27"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1:27"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sheetData>
  <mergeCells count="72">
    <mergeCell ref="A41:B41"/>
    <mergeCell ref="A42:B42"/>
    <mergeCell ref="A43:B43"/>
    <mergeCell ref="C36:K36"/>
    <mergeCell ref="C37:K37"/>
    <mergeCell ref="C38:K38"/>
    <mergeCell ref="C39:K39"/>
    <mergeCell ref="C40:K40"/>
    <mergeCell ref="C41:K41"/>
    <mergeCell ref="C42:K42"/>
    <mergeCell ref="C43:K43"/>
    <mergeCell ref="A37:B37"/>
    <mergeCell ref="A38:B38"/>
    <mergeCell ref="A39:B39"/>
    <mergeCell ref="A40:B40"/>
    <mergeCell ref="C17:E17"/>
    <mergeCell ref="C18:E18"/>
    <mergeCell ref="I2:K2"/>
    <mergeCell ref="I3:K3"/>
    <mergeCell ref="I4:K4"/>
    <mergeCell ref="C13:E13"/>
    <mergeCell ref="C12:E12"/>
    <mergeCell ref="H12:K19"/>
    <mergeCell ref="C14:E14"/>
    <mergeCell ref="C15:E15"/>
    <mergeCell ref="C16:E16"/>
    <mergeCell ref="C1:H2"/>
    <mergeCell ref="C3:H4"/>
    <mergeCell ref="B25:B26"/>
    <mergeCell ref="C25:C26"/>
    <mergeCell ref="H22:I22"/>
    <mergeCell ref="A36:B36"/>
    <mergeCell ref="A1:B4"/>
    <mergeCell ref="E30:G30"/>
    <mergeCell ref="A5:K5"/>
    <mergeCell ref="A6:K6"/>
    <mergeCell ref="E27:G27"/>
    <mergeCell ref="E25:G25"/>
    <mergeCell ref="E28:G28"/>
    <mergeCell ref="E23:G23"/>
    <mergeCell ref="A21:K21"/>
    <mergeCell ref="D22:G22"/>
    <mergeCell ref="A20:K20"/>
    <mergeCell ref="I1:K1"/>
    <mergeCell ref="A35:K35"/>
    <mergeCell ref="A34:K34"/>
    <mergeCell ref="E29:G29"/>
    <mergeCell ref="E33:G33"/>
    <mergeCell ref="E32:G32"/>
    <mergeCell ref="I29:I33"/>
    <mergeCell ref="J29:J33"/>
    <mergeCell ref="C29:C33"/>
    <mergeCell ref="B29:B33"/>
    <mergeCell ref="K29:K33"/>
    <mergeCell ref="E31:G31"/>
    <mergeCell ref="A27:A33"/>
    <mergeCell ref="I25:I26"/>
    <mergeCell ref="E26:G26"/>
    <mergeCell ref="A7:B7"/>
    <mergeCell ref="C9:K9"/>
    <mergeCell ref="C8:K8"/>
    <mergeCell ref="C7:K7"/>
    <mergeCell ref="A11:K11"/>
    <mergeCell ref="C10:K10"/>
    <mergeCell ref="A9:B9"/>
    <mergeCell ref="A10:B10"/>
    <mergeCell ref="A8:B8"/>
    <mergeCell ref="A23:A25"/>
    <mergeCell ref="A12:B19"/>
    <mergeCell ref="E24:G24"/>
    <mergeCell ref="C19:E19"/>
    <mergeCell ref="F12:G19"/>
  </mergeCells>
  <pageMargins left="0.7" right="0.7" top="0.75" bottom="0.75" header="0" footer="0"/>
  <pageSetup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Listas!$E$9:$E$25</xm:f>
          </x14:formula1>
          <xm:sqref>C9:K9</xm:sqref>
        </x14:dataValidation>
        <x14:dataValidation type="list" allowBlank="1" showInputMessage="1" showErrorMessage="1">
          <x14:formula1>
            <xm:f>Listas!$F$9:$F$17</xm:f>
          </x14:formula1>
          <xm:sqref>C12:E19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C0C0"/>
  </sheetPr>
  <dimension ref="A1:P993"/>
  <sheetViews>
    <sheetView showGridLines="0" topLeftCell="I13" workbookViewId="0">
      <selection activeCell="P16" sqref="P16"/>
    </sheetView>
  </sheetViews>
  <sheetFormatPr baseColWidth="10" defaultColWidth="14.42578125" defaultRowHeight="15" customHeight="1"/>
  <cols>
    <col min="1" max="1" width="27.42578125" customWidth="1"/>
    <col min="2" max="2" width="3.85546875" customWidth="1"/>
    <col min="3" max="3" width="29.28515625" customWidth="1"/>
    <col min="4" max="4" width="10.5703125" customWidth="1"/>
    <col min="5" max="16" width="10.7109375" customWidth="1"/>
    <col min="17" max="22" width="14.42578125" customWidth="1"/>
    <col min="23" max="24" width="10" customWidth="1"/>
  </cols>
  <sheetData>
    <row r="1" spans="1:16" ht="18.75" customHeight="1">
      <c r="A1" s="186"/>
      <c r="B1" s="181" t="s">
        <v>0</v>
      </c>
      <c r="C1" s="181"/>
      <c r="D1" s="181"/>
      <c r="E1" s="181"/>
      <c r="F1" s="181"/>
      <c r="G1" s="181"/>
      <c r="H1" s="181"/>
      <c r="I1" s="181"/>
      <c r="J1" s="181"/>
      <c r="K1" s="181"/>
      <c r="L1" s="181"/>
      <c r="M1" s="195" t="str">
        <f>Identificacion!I1</f>
        <v>Código: 1ES-DIR-IND-01</v>
      </c>
      <c r="N1" s="122"/>
      <c r="O1" s="122"/>
      <c r="P1" s="120"/>
    </row>
    <row r="2" spans="1:16" ht="18.75" customHeight="1">
      <c r="A2" s="187"/>
      <c r="B2" s="181"/>
      <c r="C2" s="181"/>
      <c r="D2" s="181"/>
      <c r="E2" s="181"/>
      <c r="F2" s="181"/>
      <c r="G2" s="181"/>
      <c r="H2" s="181"/>
      <c r="I2" s="181"/>
      <c r="J2" s="181"/>
      <c r="K2" s="181"/>
      <c r="L2" s="181"/>
      <c r="M2" s="195" t="str">
        <f>Identificacion!I2</f>
        <v>Versión: 1</v>
      </c>
      <c r="N2" s="122"/>
      <c r="O2" s="122"/>
      <c r="P2" s="120"/>
    </row>
    <row r="3" spans="1:16" ht="18.75" customHeight="1">
      <c r="A3" s="187"/>
      <c r="B3" s="181" t="s">
        <v>1</v>
      </c>
      <c r="C3" s="181"/>
      <c r="D3" s="181"/>
      <c r="E3" s="181"/>
      <c r="F3" s="181"/>
      <c r="G3" s="181"/>
      <c r="H3" s="181"/>
      <c r="I3" s="181"/>
      <c r="J3" s="181"/>
      <c r="K3" s="181"/>
      <c r="L3" s="181"/>
      <c r="M3" s="195" t="str">
        <f>Identificacion!I3</f>
        <v>Fecha:  28/12/2018</v>
      </c>
      <c r="N3" s="122"/>
      <c r="O3" s="122"/>
      <c r="P3" s="120"/>
    </row>
    <row r="4" spans="1:16" ht="18.75" customHeight="1">
      <c r="A4" s="188"/>
      <c r="B4" s="181"/>
      <c r="C4" s="181"/>
      <c r="D4" s="181"/>
      <c r="E4" s="181"/>
      <c r="F4" s="181"/>
      <c r="G4" s="181"/>
      <c r="H4" s="181"/>
      <c r="I4" s="181"/>
      <c r="J4" s="181"/>
      <c r="K4" s="181"/>
      <c r="L4" s="181"/>
      <c r="M4" s="195" t="s">
        <v>257</v>
      </c>
      <c r="N4" s="122"/>
      <c r="O4" s="122"/>
      <c r="P4" s="120"/>
    </row>
    <row r="5" spans="1:16" ht="7.5" customHeight="1">
      <c r="A5" s="163"/>
      <c r="B5" s="164"/>
      <c r="C5" s="164"/>
      <c r="D5" s="164"/>
      <c r="E5" s="164"/>
      <c r="F5" s="164"/>
      <c r="G5" s="164"/>
      <c r="H5" s="164"/>
      <c r="I5" s="164"/>
      <c r="J5" s="164"/>
      <c r="K5" s="164"/>
      <c r="L5" s="164"/>
      <c r="M5" s="122"/>
      <c r="N5" s="122"/>
      <c r="O5" s="122"/>
      <c r="P5" s="120"/>
    </row>
    <row r="6" spans="1:16" ht="21" customHeight="1">
      <c r="A6" s="197" t="s">
        <v>2</v>
      </c>
      <c r="B6" s="122"/>
      <c r="C6" s="194"/>
      <c r="D6" s="194"/>
      <c r="E6" s="120"/>
      <c r="F6" s="191" t="str">
        <f>Identificacion!C7</f>
        <v>Monitoreo al direccionamiento estratégico y operación par el alcance de la misional de la entidad</v>
      </c>
      <c r="G6" s="122"/>
      <c r="H6" s="122"/>
      <c r="I6" s="122"/>
      <c r="J6" s="122"/>
      <c r="K6" s="122"/>
      <c r="L6" s="122"/>
      <c r="M6" s="122"/>
      <c r="N6" s="122"/>
      <c r="O6" s="122"/>
      <c r="P6" s="120"/>
    </row>
    <row r="7" spans="1:16" ht="21" customHeight="1">
      <c r="A7" s="197" t="s">
        <v>5</v>
      </c>
      <c r="B7" s="122"/>
      <c r="C7" s="194"/>
      <c r="D7" s="194"/>
      <c r="E7" s="120"/>
      <c r="F7" s="198" t="s">
        <v>197</v>
      </c>
      <c r="G7" s="122"/>
      <c r="H7" s="122"/>
      <c r="I7" s="122"/>
      <c r="J7" s="122"/>
      <c r="K7" s="122"/>
      <c r="L7" s="122"/>
      <c r="M7" s="122"/>
      <c r="N7" s="122"/>
      <c r="O7" s="122"/>
      <c r="P7" s="120"/>
    </row>
    <row r="8" spans="1:16" ht="16.5" customHeight="1">
      <c r="A8" s="197" t="s">
        <v>7</v>
      </c>
      <c r="B8" s="122"/>
      <c r="C8" s="194"/>
      <c r="D8" s="194"/>
      <c r="E8" s="120"/>
      <c r="F8" s="198" t="s">
        <v>198</v>
      </c>
      <c r="G8" s="122"/>
      <c r="H8" s="122"/>
      <c r="I8" s="199"/>
      <c r="J8" s="197" t="s">
        <v>10</v>
      </c>
      <c r="K8" s="122"/>
      <c r="L8" s="120"/>
      <c r="M8" s="203">
        <v>43451</v>
      </c>
      <c r="N8" s="204"/>
      <c r="O8" s="204"/>
      <c r="P8" s="205"/>
    </row>
    <row r="9" spans="1:16" ht="16.5" customHeight="1">
      <c r="A9" s="197" t="s">
        <v>12</v>
      </c>
      <c r="B9" s="122"/>
      <c r="C9" s="194"/>
      <c r="D9" s="194"/>
      <c r="E9" s="120"/>
      <c r="F9" s="191" t="s">
        <v>216</v>
      </c>
      <c r="G9" s="122"/>
      <c r="H9" s="122"/>
      <c r="I9" s="122"/>
      <c r="J9" s="122"/>
      <c r="K9" s="122"/>
      <c r="L9" s="122"/>
      <c r="M9" s="122"/>
      <c r="N9" s="122"/>
      <c r="O9" s="122"/>
      <c r="P9" s="120"/>
    </row>
    <row r="10" spans="1:16" ht="16.5" customHeight="1">
      <c r="A10" s="172"/>
      <c r="B10" s="122"/>
      <c r="C10" s="194"/>
      <c r="D10" s="194"/>
      <c r="E10" s="122"/>
      <c r="F10" s="122"/>
      <c r="G10" s="122"/>
      <c r="H10" s="122"/>
      <c r="I10" s="122"/>
      <c r="J10" s="122"/>
      <c r="K10" s="122"/>
      <c r="L10" s="122"/>
      <c r="M10" s="122"/>
      <c r="N10" s="122"/>
      <c r="O10" s="122"/>
      <c r="P10" s="120"/>
    </row>
    <row r="11" spans="1:16" ht="21" customHeight="1">
      <c r="A11" s="192" t="s">
        <v>17</v>
      </c>
      <c r="B11" s="193"/>
      <c r="C11" s="164"/>
      <c r="D11" s="164"/>
      <c r="E11" s="193"/>
      <c r="F11" s="193"/>
      <c r="G11" s="193"/>
      <c r="H11" s="193"/>
      <c r="I11" s="193"/>
      <c r="J11" s="193"/>
      <c r="K11" s="193"/>
      <c r="L11" s="193"/>
      <c r="M11" s="193"/>
      <c r="N11" s="193"/>
      <c r="O11" s="193"/>
      <c r="P11" s="164"/>
    </row>
    <row r="12" spans="1:16" ht="27" customHeight="1">
      <c r="A12" s="68" t="s">
        <v>30</v>
      </c>
      <c r="B12" s="189" t="s">
        <v>32</v>
      </c>
      <c r="C12" s="190"/>
      <c r="D12" s="90" t="s">
        <v>238</v>
      </c>
      <c r="E12" s="69" t="s">
        <v>33</v>
      </c>
      <c r="F12" s="69" t="s">
        <v>19</v>
      </c>
      <c r="G12" s="69" t="s">
        <v>20</v>
      </c>
      <c r="H12" s="69" t="s">
        <v>21</v>
      </c>
      <c r="I12" s="69" t="s">
        <v>22</v>
      </c>
      <c r="J12" s="69" t="s">
        <v>23</v>
      </c>
      <c r="K12" s="69" t="s">
        <v>24</v>
      </c>
      <c r="L12" s="69" t="s">
        <v>25</v>
      </c>
      <c r="M12" s="69" t="s">
        <v>35</v>
      </c>
      <c r="N12" s="69" t="s">
        <v>27</v>
      </c>
      <c r="O12" s="69" t="s">
        <v>28</v>
      </c>
      <c r="P12" s="69" t="s">
        <v>29</v>
      </c>
    </row>
    <row r="13" spans="1:16" ht="40.5" customHeight="1">
      <c r="A13" s="72" t="str">
        <f>Identificacion!B23</f>
        <v>CUMPLIMIENTO DE PLAN ESTRATÉGICO</v>
      </c>
      <c r="B13" s="60" t="s">
        <v>39</v>
      </c>
      <c r="C13" s="73" t="str">
        <f>Identificacion!E23</f>
        <v>Promedio ponderado de avance en las metas definidas en el POA (Condicionado a implementación d ela metodología POA)</v>
      </c>
      <c r="D13" s="73"/>
      <c r="E13" s="200" t="s">
        <v>226</v>
      </c>
      <c r="F13" s="201"/>
      <c r="G13" s="201"/>
      <c r="H13" s="201"/>
      <c r="I13" s="201"/>
      <c r="J13" s="201"/>
      <c r="K13" s="201"/>
      <c r="L13" s="201"/>
      <c r="M13" s="201"/>
      <c r="N13" s="201"/>
      <c r="O13" s="201"/>
      <c r="P13" s="202"/>
    </row>
    <row r="14" spans="1:16" ht="43.5" customHeight="1">
      <c r="A14" s="72" t="str">
        <f>Identificacion!B24</f>
        <v>AVANCE EN METAS DE PLAN DE DESARROLLO</v>
      </c>
      <c r="B14" s="71" t="s">
        <v>39</v>
      </c>
      <c r="C14" s="73" t="str">
        <f>Identificacion!E24</f>
        <v xml:space="preserve">Promedio ponderado en las metas producto durante el Plan de Desarrollo </v>
      </c>
      <c r="D14" s="73"/>
      <c r="E14" s="70"/>
      <c r="F14" s="70"/>
      <c r="G14" s="70"/>
      <c r="H14" s="70"/>
      <c r="I14" s="70"/>
      <c r="J14" s="70"/>
      <c r="K14" s="70"/>
      <c r="L14" s="70"/>
      <c r="M14" s="113">
        <v>0.93910000000000005</v>
      </c>
      <c r="N14" s="105"/>
      <c r="O14" s="105"/>
      <c r="P14" s="105">
        <v>1.0900000000000001</v>
      </c>
    </row>
    <row r="15" spans="1:16" ht="42" customHeight="1">
      <c r="A15" s="206" t="str">
        <f>Identificacion!B25</f>
        <v xml:space="preserve">MONITOREO A LA GESTIÓN INSTITUCIONAL </v>
      </c>
      <c r="B15" s="58" t="s">
        <v>39</v>
      </c>
      <c r="C15" s="73" t="str">
        <f>Identificacion!E25</f>
        <v xml:space="preserve">Proporción de indicadores ubicados en el rango de gestión sobresaliente o satisfactorio del total de indicadores conn reporte en la fecvha de corte. </v>
      </c>
      <c r="D15" s="73"/>
      <c r="E15" s="70"/>
      <c r="F15" s="70"/>
      <c r="G15" s="70"/>
      <c r="H15" s="70"/>
      <c r="I15" s="70"/>
      <c r="J15" s="70"/>
      <c r="K15" s="70"/>
      <c r="L15" s="70"/>
      <c r="M15" s="70">
        <v>23</v>
      </c>
      <c r="N15" s="70"/>
      <c r="O15" s="70"/>
      <c r="P15" s="243">
        <v>35</v>
      </c>
    </row>
    <row r="16" spans="1:16" ht="42" customHeight="1">
      <c r="A16" s="207"/>
      <c r="B16" s="58" t="s">
        <v>40</v>
      </c>
      <c r="C16" s="73" t="str">
        <f>Identificacion!E26</f>
        <v>Indicadores con seguimiento efectivo a la fecha</v>
      </c>
      <c r="D16" s="73"/>
      <c r="E16" s="70"/>
      <c r="F16" s="70"/>
      <c r="G16" s="70"/>
      <c r="H16" s="70"/>
      <c r="I16" s="70"/>
      <c r="J16" s="70"/>
      <c r="K16" s="70"/>
      <c r="L16" s="70"/>
      <c r="M16" s="70">
        <v>33</v>
      </c>
      <c r="N16" s="70"/>
      <c r="O16" s="70"/>
      <c r="P16" s="70">
        <v>46</v>
      </c>
    </row>
    <row r="17" spans="1:16" ht="45" customHeight="1">
      <c r="A17" s="72" t="str">
        <f>Identificacion!B27</f>
        <v xml:space="preserve">DINÁMICA DEL PRESUPUESTO DE INVERSIÓN </v>
      </c>
      <c r="B17" s="71" t="s">
        <v>39</v>
      </c>
      <c r="C17" s="73" t="str">
        <f>Identificacion!E27</f>
        <v>Promedio ponderado de ejecución presupuestal para  los proyectos de inversión</v>
      </c>
      <c r="D17" s="73"/>
      <c r="E17" s="70"/>
      <c r="F17" s="70"/>
      <c r="G17" s="70"/>
      <c r="H17" s="70"/>
      <c r="I17" s="70"/>
      <c r="J17" s="70"/>
      <c r="K17" s="70">
        <v>68.34</v>
      </c>
      <c r="L17" s="70">
        <v>76.599999999999994</v>
      </c>
      <c r="M17" s="70">
        <v>77.959999999999994</v>
      </c>
      <c r="N17" s="70">
        <v>80.849999999999994</v>
      </c>
      <c r="O17" s="70">
        <v>83.49</v>
      </c>
      <c r="P17" s="70">
        <v>97.19</v>
      </c>
    </row>
    <row r="18" spans="1:16" ht="34.5" customHeight="1">
      <c r="A18" s="72" t="str">
        <f>Identificacion!B28</f>
        <v xml:space="preserve">AVANCE EN METAS FÍSICAS </v>
      </c>
      <c r="B18" s="58" t="s">
        <v>39</v>
      </c>
      <c r="C18" s="73" t="str">
        <f>Identificacion!E28</f>
        <v>Consolidado de avance en las metas de proyectos de inversión</v>
      </c>
      <c r="D18" s="73"/>
      <c r="E18" s="70"/>
      <c r="F18" s="70"/>
      <c r="G18" s="70"/>
      <c r="H18" s="70"/>
      <c r="I18" s="70"/>
      <c r="J18" s="70"/>
      <c r="K18" s="70"/>
      <c r="L18" s="70"/>
      <c r="M18" s="105">
        <v>0.83</v>
      </c>
      <c r="N18" s="70"/>
      <c r="O18" s="70"/>
      <c r="P18" s="106">
        <v>1.04</v>
      </c>
    </row>
    <row r="19" spans="1:16" ht="29.25" customHeight="1">
      <c r="A19" s="196" t="str">
        <f>Identificacion!B29</f>
        <v xml:space="preserve">AVANCE EN LA IMPLEMENTACIÓN DE ESTANDARES O SISTEMAS PARA LA GESTIÓN </v>
      </c>
      <c r="B19" s="58" t="s">
        <v>40</v>
      </c>
      <c r="C19" s="73" t="str">
        <f>Identificacion!E29</f>
        <v>Promedio ponderado de resultados FURAG y Autoevaluaciones del MIPG</v>
      </c>
      <c r="D19" s="73"/>
      <c r="E19" s="70"/>
      <c r="F19" s="70"/>
      <c r="G19" s="70"/>
      <c r="H19" s="70"/>
      <c r="I19" s="70"/>
      <c r="J19" s="70"/>
      <c r="K19" s="70"/>
      <c r="L19" s="70"/>
      <c r="M19" s="96">
        <v>66.8</v>
      </c>
      <c r="N19" s="70"/>
      <c r="O19" s="70"/>
      <c r="P19" s="96">
        <v>67</v>
      </c>
    </row>
    <row r="20" spans="1:16" ht="24.75" customHeight="1">
      <c r="A20" s="196"/>
      <c r="B20" s="58" t="s">
        <v>201</v>
      </c>
      <c r="C20" s="73" t="str">
        <f>Identificacion!E30</f>
        <v>Resultado de auditorias realizadas por la secretaría Distrital de Ambiente</v>
      </c>
      <c r="D20" s="91"/>
      <c r="E20" s="91"/>
      <c r="F20" s="91"/>
      <c r="G20" s="91"/>
      <c r="H20" s="91"/>
      <c r="I20" s="91"/>
      <c r="J20" s="92"/>
      <c r="K20" s="91"/>
      <c r="L20" s="91"/>
      <c r="M20" s="92">
        <v>64.92</v>
      </c>
      <c r="N20" s="91"/>
      <c r="O20" s="91"/>
      <c r="P20" s="92">
        <v>64.92</v>
      </c>
    </row>
    <row r="21" spans="1:16" ht="27.75" customHeight="1">
      <c r="A21" s="196"/>
      <c r="B21" s="58" t="s">
        <v>217</v>
      </c>
      <c r="C21" s="73" t="str">
        <f>Identificacion!E31</f>
        <v>Resultados ITB Cohorte 2017</v>
      </c>
      <c r="D21" s="91"/>
      <c r="E21" s="91"/>
      <c r="F21" s="91"/>
      <c r="G21" s="91"/>
      <c r="H21" s="91"/>
      <c r="I21" s="91"/>
      <c r="J21" s="92"/>
      <c r="K21" s="91"/>
      <c r="L21" s="91"/>
      <c r="M21" s="92">
        <v>61.8</v>
      </c>
      <c r="N21" s="91"/>
      <c r="O21" s="91"/>
      <c r="P21" s="92">
        <v>61.8</v>
      </c>
    </row>
    <row r="22" spans="1:16" ht="30.75" customHeight="1">
      <c r="A22" s="196"/>
      <c r="B22" s="58" t="s">
        <v>233</v>
      </c>
      <c r="C22" s="73" t="str">
        <f>Identificacion!E33</f>
        <v>Indice de Innovanción Pública - reporta desde 2019</v>
      </c>
      <c r="D22" s="91"/>
      <c r="E22" s="91"/>
      <c r="F22" s="91"/>
      <c r="G22" s="91"/>
      <c r="H22" s="91"/>
      <c r="I22" s="91"/>
      <c r="J22" s="92"/>
      <c r="K22" s="91"/>
      <c r="L22" s="91"/>
      <c r="M22" s="91" t="s">
        <v>224</v>
      </c>
      <c r="N22" s="91"/>
      <c r="O22" s="91"/>
      <c r="P22" s="91" t="s">
        <v>224</v>
      </c>
    </row>
    <row r="23" spans="1:16" ht="15.75" customHeight="1"/>
    <row r="24" spans="1:16" ht="15.75" customHeight="1"/>
    <row r="25" spans="1:16" ht="15.75" customHeight="1"/>
    <row r="26" spans="1:16" ht="15.75" customHeight="1"/>
    <row r="27" spans="1:16" ht="15.75" customHeight="1"/>
    <row r="28" spans="1:16" ht="15.75" customHeight="1"/>
    <row r="29" spans="1:16" ht="15.75" customHeight="1"/>
    <row r="30" spans="1:16" ht="15.75" customHeight="1"/>
    <row r="31" spans="1:16" ht="15.75" customHeight="1"/>
    <row r="32" spans="1:1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sheetData>
  <mergeCells count="24">
    <mergeCell ref="A19:A22"/>
    <mergeCell ref="A6:E6"/>
    <mergeCell ref="A7:E7"/>
    <mergeCell ref="F7:P7"/>
    <mergeCell ref="J8:L8"/>
    <mergeCell ref="A8:E8"/>
    <mergeCell ref="F8:I8"/>
    <mergeCell ref="A9:E9"/>
    <mergeCell ref="E13:P13"/>
    <mergeCell ref="M8:P8"/>
    <mergeCell ref="A15:A16"/>
    <mergeCell ref="A1:A4"/>
    <mergeCell ref="B12:C12"/>
    <mergeCell ref="F9:P9"/>
    <mergeCell ref="A11:P11"/>
    <mergeCell ref="A10:P10"/>
    <mergeCell ref="F6:P6"/>
    <mergeCell ref="M1:P1"/>
    <mergeCell ref="M2:P2"/>
    <mergeCell ref="M3:P3"/>
    <mergeCell ref="M4:P4"/>
    <mergeCell ref="B1:L2"/>
    <mergeCell ref="B3:L4"/>
    <mergeCell ref="A5:P5"/>
  </mergeCells>
  <pageMargins left="0.7" right="0.7" top="0.75" bottom="0.75" header="0" footer="0"/>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99"/>
  </sheetPr>
  <dimension ref="A1:N998"/>
  <sheetViews>
    <sheetView showGridLines="0" zoomScale="70" zoomScaleNormal="70" workbookViewId="0">
      <selection sqref="A1:A4"/>
    </sheetView>
  </sheetViews>
  <sheetFormatPr baseColWidth="10" defaultColWidth="14.42578125" defaultRowHeight="15" customHeight="1"/>
  <cols>
    <col min="1" max="1" width="28.85546875" customWidth="1"/>
    <col min="2" max="2" width="17" customWidth="1"/>
    <col min="3" max="3" width="21.42578125" customWidth="1"/>
    <col min="4" max="4" width="17.140625" customWidth="1"/>
    <col min="5" max="5" width="10.28515625" customWidth="1"/>
    <col min="6" max="6" width="10.5703125" customWidth="1"/>
    <col min="7" max="7" width="10.28515625" customWidth="1"/>
    <col min="8" max="9" width="10.5703125" customWidth="1"/>
    <col min="10" max="14" width="7.7109375" customWidth="1"/>
    <col min="15" max="24" width="14.42578125" customWidth="1"/>
    <col min="25" max="26" width="10" customWidth="1"/>
  </cols>
  <sheetData>
    <row r="1" spans="1:14" ht="15" customHeight="1">
      <c r="A1" s="186"/>
      <c r="B1" s="181" t="s">
        <v>0</v>
      </c>
      <c r="C1" s="181"/>
      <c r="D1" s="181"/>
      <c r="E1" s="181"/>
      <c r="F1" s="181"/>
      <c r="G1" s="181"/>
      <c r="H1" s="181"/>
      <c r="I1" s="181"/>
      <c r="J1" s="181"/>
      <c r="K1" s="195" t="str">
        <f>Identificacion!I1</f>
        <v>Código: 1ES-DIR-IND-01</v>
      </c>
      <c r="L1" s="122"/>
      <c r="M1" s="122"/>
      <c r="N1" s="120"/>
    </row>
    <row r="2" spans="1:14" ht="15" customHeight="1">
      <c r="A2" s="187"/>
      <c r="B2" s="181"/>
      <c r="C2" s="181"/>
      <c r="D2" s="181"/>
      <c r="E2" s="181"/>
      <c r="F2" s="181"/>
      <c r="G2" s="181"/>
      <c r="H2" s="181"/>
      <c r="I2" s="181"/>
      <c r="J2" s="181"/>
      <c r="K2" s="195" t="str">
        <f>Identificacion!I2</f>
        <v>Versión: 1</v>
      </c>
      <c r="L2" s="122"/>
      <c r="M2" s="122"/>
      <c r="N2" s="120"/>
    </row>
    <row r="3" spans="1:14" ht="15" customHeight="1">
      <c r="A3" s="187"/>
      <c r="B3" s="181" t="s">
        <v>1</v>
      </c>
      <c r="C3" s="181"/>
      <c r="D3" s="181"/>
      <c r="E3" s="181"/>
      <c r="F3" s="181"/>
      <c r="G3" s="181"/>
      <c r="H3" s="181"/>
      <c r="I3" s="181"/>
      <c r="J3" s="181"/>
      <c r="K3" s="195" t="str">
        <f>Identificacion!I3</f>
        <v>Fecha:  28/12/2018</v>
      </c>
      <c r="L3" s="122"/>
      <c r="M3" s="122"/>
      <c r="N3" s="120"/>
    </row>
    <row r="4" spans="1:14" ht="15" customHeight="1">
      <c r="A4" s="188"/>
      <c r="B4" s="181"/>
      <c r="C4" s="181"/>
      <c r="D4" s="181"/>
      <c r="E4" s="181"/>
      <c r="F4" s="181"/>
      <c r="G4" s="181"/>
      <c r="H4" s="181"/>
      <c r="I4" s="181"/>
      <c r="J4" s="181"/>
      <c r="K4" s="195" t="s">
        <v>258</v>
      </c>
      <c r="L4" s="122"/>
      <c r="M4" s="122"/>
      <c r="N4" s="120"/>
    </row>
    <row r="5" spans="1:14" ht="7.5" customHeight="1">
      <c r="A5" s="163"/>
      <c r="B5" s="164"/>
      <c r="C5" s="164"/>
      <c r="D5" s="164"/>
      <c r="E5" s="164"/>
      <c r="F5" s="164"/>
      <c r="G5" s="164"/>
      <c r="H5" s="164"/>
      <c r="I5" s="164"/>
      <c r="J5" s="164"/>
      <c r="K5" s="122"/>
      <c r="L5" s="122"/>
      <c r="M5" s="122"/>
      <c r="N5" s="120"/>
    </row>
    <row r="6" spans="1:14" ht="16.5" customHeight="1">
      <c r="A6" s="197" t="s">
        <v>2</v>
      </c>
      <c r="B6" s="122"/>
      <c r="C6" s="120"/>
      <c r="D6" s="191" t="str">
        <f>Identificacion!C7</f>
        <v>Monitoreo al direccionamiento estratégico y operación par el alcance de la misional de la entidad</v>
      </c>
      <c r="E6" s="122"/>
      <c r="F6" s="122"/>
      <c r="G6" s="122"/>
      <c r="H6" s="122"/>
      <c r="I6" s="122"/>
      <c r="J6" s="122"/>
      <c r="K6" s="122"/>
      <c r="L6" s="122"/>
      <c r="M6" s="122"/>
      <c r="N6" s="120"/>
    </row>
    <row r="7" spans="1:14" ht="16.5" customHeight="1">
      <c r="A7" s="197" t="s">
        <v>4</v>
      </c>
      <c r="B7" s="122"/>
      <c r="C7" s="120"/>
      <c r="D7" s="191" t="s">
        <v>236</v>
      </c>
      <c r="E7" s="122"/>
      <c r="F7" s="122"/>
      <c r="G7" s="122"/>
      <c r="H7" s="122"/>
      <c r="I7" s="122"/>
      <c r="J7" s="122"/>
      <c r="K7" s="122"/>
      <c r="L7" s="122"/>
      <c r="M7" s="122"/>
      <c r="N7" s="120"/>
    </row>
    <row r="8" spans="1:14" ht="16.5" customHeight="1">
      <c r="A8" s="172"/>
      <c r="B8" s="122"/>
      <c r="C8" s="122"/>
      <c r="D8" s="122"/>
      <c r="E8" s="122"/>
      <c r="F8" s="122"/>
      <c r="G8" s="122"/>
      <c r="H8" s="122"/>
      <c r="I8" s="122"/>
      <c r="J8" s="122"/>
      <c r="K8" s="122"/>
      <c r="L8" s="122"/>
      <c r="M8" s="122"/>
      <c r="N8" s="120"/>
    </row>
    <row r="9" spans="1:14" ht="21" customHeight="1">
      <c r="A9" s="232" t="s">
        <v>9</v>
      </c>
      <c r="B9" s="122"/>
      <c r="C9" s="122"/>
      <c r="D9" s="122"/>
      <c r="E9" s="122"/>
      <c r="F9" s="122"/>
      <c r="G9" s="122"/>
      <c r="H9" s="122"/>
      <c r="I9" s="122"/>
      <c r="J9" s="122"/>
      <c r="K9" s="122"/>
      <c r="L9" s="122"/>
      <c r="M9" s="122"/>
      <c r="N9" s="120"/>
    </row>
    <row r="10" spans="1:14" ht="34.5" customHeight="1">
      <c r="A10" s="2" t="s">
        <v>14</v>
      </c>
      <c r="B10" s="78" t="s">
        <v>205</v>
      </c>
      <c r="C10" s="3" t="s">
        <v>16</v>
      </c>
      <c r="D10" s="3" t="s">
        <v>19</v>
      </c>
      <c r="E10" s="3" t="s">
        <v>20</v>
      </c>
      <c r="F10" s="3" t="s">
        <v>21</v>
      </c>
      <c r="G10" s="3" t="s">
        <v>22</v>
      </c>
      <c r="H10" s="3" t="s">
        <v>23</v>
      </c>
      <c r="I10" s="3" t="s">
        <v>24</v>
      </c>
      <c r="J10" s="3" t="s">
        <v>25</v>
      </c>
      <c r="K10" s="3" t="s">
        <v>26</v>
      </c>
      <c r="L10" s="3" t="s">
        <v>27</v>
      </c>
      <c r="M10" s="3" t="s">
        <v>28</v>
      </c>
      <c r="N10" s="3" t="s">
        <v>29</v>
      </c>
    </row>
    <row r="11" spans="1:14" ht="37.5" customHeight="1">
      <c r="A11" s="79" t="str">
        <f>Identificacion!B23</f>
        <v>CUMPLIMIENTO DE PLAN ESTRATÉGICO</v>
      </c>
      <c r="B11" s="4"/>
      <c r="C11" s="208" t="str">
        <f>Seguimiento!E13</f>
        <v>Desde 2019</v>
      </c>
      <c r="D11" s="209"/>
      <c r="E11" s="209"/>
      <c r="F11" s="209"/>
      <c r="G11" s="209"/>
      <c r="H11" s="209"/>
      <c r="I11" s="209"/>
      <c r="J11" s="209"/>
      <c r="K11" s="209"/>
      <c r="L11" s="209"/>
      <c r="M11" s="209"/>
      <c r="N11" s="210"/>
    </row>
    <row r="12" spans="1:14" ht="38.25" customHeight="1">
      <c r="A12" s="79" t="str">
        <f>Identificacion!B24</f>
        <v>AVANCE EN METAS DE PLAN DE DESARROLLO</v>
      </c>
      <c r="B12" s="4"/>
      <c r="C12" s="5">
        <f>Seguimiento!E14</f>
        <v>0</v>
      </c>
      <c r="D12" s="5">
        <f>Seguimiento!F14</f>
        <v>0</v>
      </c>
      <c r="E12" s="5">
        <f>Seguimiento!G14</f>
        <v>0</v>
      </c>
      <c r="F12" s="5">
        <f>Seguimiento!H14</f>
        <v>0</v>
      </c>
      <c r="G12" s="5">
        <f>Seguimiento!I14</f>
        <v>0</v>
      </c>
      <c r="H12" s="5">
        <f>Seguimiento!J14</f>
        <v>0</v>
      </c>
      <c r="I12" s="5">
        <f>Seguimiento!K14</f>
        <v>0</v>
      </c>
      <c r="J12" s="5">
        <f>Seguimiento!L14</f>
        <v>0</v>
      </c>
      <c r="K12" s="5">
        <f>Seguimiento!M14</f>
        <v>0.93910000000000005</v>
      </c>
      <c r="L12" s="5">
        <f>Seguimiento!N14</f>
        <v>0</v>
      </c>
      <c r="M12" s="5">
        <f>Seguimiento!O14</f>
        <v>0</v>
      </c>
      <c r="N12" s="100">
        <f>Seguimiento!P14</f>
        <v>1.0900000000000001</v>
      </c>
    </row>
    <row r="13" spans="1:14" ht="41.25" customHeight="1">
      <c r="A13" s="79" t="str">
        <f>Identificacion!B25</f>
        <v xml:space="preserve">MONITOREO A LA GESTIÓN INSTITUCIONAL </v>
      </c>
      <c r="B13" s="4"/>
      <c r="C13" s="5">
        <f>Seguimiento!E15</f>
        <v>0</v>
      </c>
      <c r="D13" s="5">
        <f>Seguimiento!F15</f>
        <v>0</v>
      </c>
      <c r="E13" s="5">
        <f>Seguimiento!G15</f>
        <v>0</v>
      </c>
      <c r="F13" s="5">
        <f>Seguimiento!H15</f>
        <v>0</v>
      </c>
      <c r="G13" s="5">
        <f>Seguimiento!I15</f>
        <v>0</v>
      </c>
      <c r="H13" s="5">
        <f>Seguimiento!J15</f>
        <v>0</v>
      </c>
      <c r="I13" s="5">
        <f>Seguimiento!K15</f>
        <v>0</v>
      </c>
      <c r="J13" s="5">
        <f>Seguimiento!L15</f>
        <v>0</v>
      </c>
      <c r="K13" s="112">
        <f>Seguimiento!M15/Seguimiento!M16*100</f>
        <v>69.696969696969703</v>
      </c>
      <c r="L13" s="5">
        <f>Seguimiento!N15</f>
        <v>0</v>
      </c>
      <c r="M13" s="5">
        <f>Seguimiento!O15</f>
        <v>0</v>
      </c>
      <c r="N13" s="100">
        <f>Seguimiento!P15/Seguimiento!P16*100</f>
        <v>76.08695652173914</v>
      </c>
    </row>
    <row r="14" spans="1:14" ht="40.5" customHeight="1">
      <c r="A14" s="79" t="str">
        <f>Identificacion!B27</f>
        <v xml:space="preserve">DINÁMICA DEL PRESUPUESTO DE INVERSIÓN </v>
      </c>
      <c r="B14" s="4"/>
      <c r="C14" s="5">
        <f>Seguimiento!E17</f>
        <v>0</v>
      </c>
      <c r="D14" s="5">
        <f>Seguimiento!F17</f>
        <v>0</v>
      </c>
      <c r="E14" s="5">
        <f>Seguimiento!G17</f>
        <v>0</v>
      </c>
      <c r="F14" s="5">
        <f>Seguimiento!H17</f>
        <v>0</v>
      </c>
      <c r="G14" s="5">
        <f>Seguimiento!I17</f>
        <v>0</v>
      </c>
      <c r="H14" s="5">
        <f>Seguimiento!J17</f>
        <v>0</v>
      </c>
      <c r="I14" s="5">
        <f>Seguimiento!K17</f>
        <v>68.34</v>
      </c>
      <c r="J14" s="5">
        <f>Seguimiento!L17</f>
        <v>76.599999999999994</v>
      </c>
      <c r="K14" s="5">
        <f>Seguimiento!M17</f>
        <v>77.959999999999994</v>
      </c>
      <c r="L14" s="5">
        <f>Seguimiento!N17</f>
        <v>80.849999999999994</v>
      </c>
      <c r="M14" s="5">
        <f>Seguimiento!O17</f>
        <v>83.49</v>
      </c>
      <c r="N14" s="100">
        <f>Seguimiento!P17</f>
        <v>97.19</v>
      </c>
    </row>
    <row r="15" spans="1:14" ht="38.25" customHeight="1">
      <c r="A15" s="79" t="str">
        <f>Identificacion!B28</f>
        <v xml:space="preserve">AVANCE EN METAS FÍSICAS </v>
      </c>
      <c r="B15" s="4"/>
      <c r="C15" s="5">
        <f>Seguimiento!E18</f>
        <v>0</v>
      </c>
      <c r="D15" s="5">
        <f>Seguimiento!F18</f>
        <v>0</v>
      </c>
      <c r="E15" s="5">
        <f>Seguimiento!G18</f>
        <v>0</v>
      </c>
      <c r="F15" s="5">
        <f>Seguimiento!H18</f>
        <v>0</v>
      </c>
      <c r="G15" s="5">
        <f>Seguimiento!I18</f>
        <v>0</v>
      </c>
      <c r="H15" s="5">
        <f>Seguimiento!J18</f>
        <v>0</v>
      </c>
      <c r="I15" s="5">
        <f>Seguimiento!K18</f>
        <v>0</v>
      </c>
      <c r="J15" s="5">
        <f>Seguimiento!L18</f>
        <v>0</v>
      </c>
      <c r="K15" s="107">
        <f>Seguimiento!M18</f>
        <v>0.83</v>
      </c>
      <c r="L15" s="5">
        <f>Seguimiento!N18</f>
        <v>0</v>
      </c>
      <c r="M15" s="5">
        <f>Seguimiento!O18</f>
        <v>0</v>
      </c>
      <c r="N15" s="237">
        <f>Seguimiento!P18</f>
        <v>1.04</v>
      </c>
    </row>
    <row r="16" spans="1:14" ht="72" customHeight="1">
      <c r="A16" s="79" t="str">
        <f>Identificacion!B29</f>
        <v xml:space="preserve">AVANCE EN LA IMPLEMENTACIÓN DE ESTANDARES O SISTEMAS PARA LA GESTIÓN </v>
      </c>
      <c r="B16" s="97" t="s">
        <v>224</v>
      </c>
      <c r="C16" s="5" t="s">
        <v>224</v>
      </c>
      <c r="D16" s="5" t="s">
        <v>224</v>
      </c>
      <c r="E16" s="5" t="s">
        <v>224</v>
      </c>
      <c r="F16" s="5" t="s">
        <v>224</v>
      </c>
      <c r="G16" s="5" t="s">
        <v>224</v>
      </c>
      <c r="H16" s="5" t="s">
        <v>224</v>
      </c>
      <c r="I16" s="5" t="s">
        <v>224</v>
      </c>
      <c r="J16" s="5" t="s">
        <v>224</v>
      </c>
      <c r="K16" s="5">
        <f>SUM((Seguimiento!M19*0.33),(Seguimiento!M20*0.33),(Seguimiento!M21*0.33))</f>
        <v>63.861600000000003</v>
      </c>
      <c r="L16" s="5" t="s">
        <v>224</v>
      </c>
      <c r="M16" s="5" t="s">
        <v>224</v>
      </c>
      <c r="N16" s="100">
        <f>SUM((Seguimiento!P19*0.33),(Seguimiento!P20*0.33),(Seguimiento!P21*0.33))</f>
        <v>63.927599999999998</v>
      </c>
    </row>
    <row r="17" spans="1:14" ht="14.25" customHeight="1">
      <c r="A17" s="6"/>
      <c r="B17" s="6"/>
      <c r="C17" s="6"/>
      <c r="D17" s="6"/>
      <c r="E17" s="6"/>
      <c r="F17" s="6"/>
      <c r="G17" s="6"/>
      <c r="H17" s="6"/>
      <c r="I17" s="6"/>
      <c r="J17" s="6"/>
      <c r="K17" s="6"/>
      <c r="L17" s="6"/>
      <c r="M17" s="6"/>
      <c r="N17" s="6"/>
    </row>
    <row r="18" spans="1:14" ht="16.5" customHeight="1">
      <c r="A18" s="220" t="s">
        <v>36</v>
      </c>
      <c r="B18" s="221"/>
      <c r="C18" s="221"/>
      <c r="D18" s="221"/>
      <c r="E18" s="221"/>
      <c r="F18" s="221"/>
      <c r="G18" s="221"/>
      <c r="H18" s="221"/>
      <c r="I18" s="221"/>
      <c r="J18" s="221"/>
      <c r="K18" s="221"/>
      <c r="L18" s="221"/>
      <c r="M18" s="221"/>
      <c r="N18" s="222"/>
    </row>
    <row r="19" spans="1:14" ht="31.5" customHeight="1">
      <c r="A19" s="7"/>
      <c r="B19" s="223" t="s">
        <v>41</v>
      </c>
      <c r="C19" s="122"/>
      <c r="D19" s="120"/>
      <c r="E19" s="224" t="s">
        <v>42</v>
      </c>
      <c r="F19" s="216"/>
      <c r="G19" s="216"/>
      <c r="H19" s="225"/>
      <c r="I19" s="219" t="s">
        <v>44</v>
      </c>
      <c r="J19" s="122"/>
      <c r="K19" s="122"/>
      <c r="L19" s="122"/>
      <c r="M19" s="122"/>
      <c r="N19" s="120"/>
    </row>
    <row r="20" spans="1:14" ht="42.75" customHeight="1">
      <c r="A20" s="8" t="s">
        <v>14</v>
      </c>
      <c r="B20" s="81" t="s">
        <v>46</v>
      </c>
      <c r="C20" s="82" t="s">
        <v>47</v>
      </c>
      <c r="D20" s="83" t="s">
        <v>51</v>
      </c>
      <c r="E20" s="76" t="s">
        <v>53</v>
      </c>
      <c r="F20" s="76" t="s">
        <v>54</v>
      </c>
      <c r="G20" s="77" t="s">
        <v>56</v>
      </c>
      <c r="H20" s="77" t="s">
        <v>60</v>
      </c>
      <c r="I20" s="19" t="s">
        <v>61</v>
      </c>
      <c r="J20" s="218" t="s">
        <v>65</v>
      </c>
      <c r="K20" s="120"/>
      <c r="L20" s="218" t="s">
        <v>69</v>
      </c>
      <c r="M20" s="122"/>
      <c r="N20" s="120"/>
    </row>
    <row r="21" spans="1:14" ht="40.5" customHeight="1">
      <c r="A21" s="80" t="str">
        <f t="shared" ref="A21:A25" si="0">A11</f>
        <v>CUMPLIMIENTO DE PLAN ESTRATÉGICO</v>
      </c>
      <c r="B21" s="24"/>
      <c r="C21" s="24"/>
      <c r="D21" s="24"/>
      <c r="E21" s="5" t="s">
        <v>224</v>
      </c>
      <c r="F21" s="5" t="s">
        <v>224</v>
      </c>
      <c r="G21" s="5" t="s">
        <v>224</v>
      </c>
      <c r="H21" s="5" t="s">
        <v>224</v>
      </c>
      <c r="I21" s="27"/>
      <c r="J21" s="213"/>
      <c r="K21" s="120"/>
      <c r="L21" s="214"/>
      <c r="M21" s="122"/>
      <c r="N21" s="120"/>
    </row>
    <row r="22" spans="1:14" ht="60" customHeight="1">
      <c r="A22" s="79" t="str">
        <f t="shared" si="0"/>
        <v>AVANCE EN METAS DE PLAN DE DESARROLLO</v>
      </c>
      <c r="B22" s="108" t="s">
        <v>249</v>
      </c>
      <c r="C22" s="108" t="s">
        <v>248</v>
      </c>
      <c r="D22" s="108" t="s">
        <v>250</v>
      </c>
      <c r="E22" s="5"/>
      <c r="F22" s="5"/>
      <c r="G22" s="240">
        <f>K12</f>
        <v>0.93910000000000005</v>
      </c>
      <c r="H22" s="236">
        <f>+N12</f>
        <v>1.0900000000000001</v>
      </c>
      <c r="I22" s="27"/>
      <c r="J22" s="213"/>
      <c r="K22" s="120"/>
      <c r="L22" s="214"/>
      <c r="M22" s="122"/>
      <c r="N22" s="120"/>
    </row>
    <row r="23" spans="1:14" ht="43.5" customHeight="1">
      <c r="A23" s="79" t="str">
        <f t="shared" si="0"/>
        <v xml:space="preserve">MONITOREO A LA GESTIÓN INSTITUCIONAL </v>
      </c>
      <c r="B23" s="109" t="s">
        <v>239</v>
      </c>
      <c r="C23" s="110" t="s">
        <v>240</v>
      </c>
      <c r="D23" s="111" t="s">
        <v>241</v>
      </c>
      <c r="E23" s="5"/>
      <c r="F23" s="5"/>
      <c r="G23" s="241">
        <f>K13</f>
        <v>69.696969696969703</v>
      </c>
      <c r="H23" s="242">
        <f>+N13</f>
        <v>76.08695652173914</v>
      </c>
      <c r="I23" s="27"/>
      <c r="J23" s="211"/>
      <c r="K23" s="212"/>
      <c r="L23" s="214"/>
      <c r="M23" s="122"/>
      <c r="N23" s="120"/>
    </row>
    <row r="24" spans="1:14" ht="59.25" customHeight="1">
      <c r="A24" s="79" t="str">
        <f t="shared" si="0"/>
        <v xml:space="preserve">DINÁMICA DEL PRESUPUESTO DE INVERSIÓN </v>
      </c>
      <c r="B24" s="108" t="s">
        <v>243</v>
      </c>
      <c r="C24" s="108" t="s">
        <v>244</v>
      </c>
      <c r="D24" s="108" t="s">
        <v>242</v>
      </c>
      <c r="E24" s="5"/>
      <c r="F24" s="5"/>
      <c r="G24" s="236">
        <f t="shared" ref="G24" si="1">(I14+J14+K14)/3</f>
        <v>74.3</v>
      </c>
      <c r="H24" s="236">
        <f>+(L14+M14+N14)/3</f>
        <v>87.176666666666662</v>
      </c>
      <c r="I24" s="27"/>
      <c r="J24" s="213"/>
      <c r="K24" s="120"/>
      <c r="L24" s="214"/>
      <c r="M24" s="122"/>
      <c r="N24" s="120"/>
    </row>
    <row r="25" spans="1:14" ht="68.25" customHeight="1">
      <c r="A25" s="79" t="str">
        <f t="shared" si="0"/>
        <v xml:space="preserve">AVANCE EN METAS FÍSICAS </v>
      </c>
      <c r="B25" s="108" t="s">
        <v>247</v>
      </c>
      <c r="C25" s="108" t="s">
        <v>245</v>
      </c>
      <c r="D25" s="108" t="s">
        <v>246</v>
      </c>
      <c r="E25" s="5"/>
      <c r="F25" s="5"/>
      <c r="G25" s="107">
        <f>+K15</f>
        <v>0.83</v>
      </c>
      <c r="H25" s="239">
        <f>+N15</f>
        <v>1.04</v>
      </c>
      <c r="I25" s="27"/>
      <c r="J25" s="213"/>
      <c r="K25" s="120"/>
      <c r="L25" s="214"/>
      <c r="M25" s="122"/>
      <c r="N25" s="120"/>
    </row>
    <row r="26" spans="1:14" ht="66" customHeight="1">
      <c r="A26" s="79" t="str">
        <f>Identificacion!B29</f>
        <v xml:space="preserve">AVANCE EN LA IMPLEMENTACIÓN DE ESTANDARES O SISTEMAS PARA LA GESTIÓN </v>
      </c>
      <c r="B26" s="109" t="s">
        <v>225</v>
      </c>
      <c r="C26" s="110" t="s">
        <v>229</v>
      </c>
      <c r="D26" s="111" t="s">
        <v>256</v>
      </c>
      <c r="E26" s="5"/>
      <c r="F26" s="5"/>
      <c r="G26" s="241">
        <f>K16</f>
        <v>63.861600000000003</v>
      </c>
      <c r="H26" s="238">
        <f>+N16</f>
        <v>63.927599999999998</v>
      </c>
      <c r="I26" s="27"/>
      <c r="J26" s="211"/>
      <c r="K26" s="212"/>
      <c r="L26" s="214"/>
      <c r="M26" s="122"/>
      <c r="N26" s="120"/>
    </row>
    <row r="27" spans="1:14" ht="22.5" customHeight="1">
      <c r="A27" s="40"/>
      <c r="B27" s="40"/>
      <c r="C27" s="40"/>
      <c r="D27" s="40"/>
      <c r="E27" s="40"/>
      <c r="F27" s="40"/>
      <c r="G27" s="40"/>
      <c r="H27" s="40"/>
      <c r="I27" s="40"/>
      <c r="J27" s="40"/>
      <c r="K27" s="40"/>
      <c r="L27" s="40"/>
      <c r="M27" s="40"/>
      <c r="N27" s="40"/>
    </row>
    <row r="28" spans="1:14" ht="15.75" customHeight="1">
      <c r="A28" s="215" t="s">
        <v>88</v>
      </c>
      <c r="B28" s="216"/>
      <c r="C28" s="216"/>
      <c r="D28" s="216"/>
      <c r="E28" s="216"/>
      <c r="F28" s="216"/>
      <c r="G28" s="216"/>
      <c r="H28" s="216"/>
      <c r="I28" s="216"/>
      <c r="J28" s="216"/>
      <c r="K28" s="216"/>
      <c r="L28" s="216"/>
      <c r="M28" s="216"/>
      <c r="N28" s="217"/>
    </row>
    <row r="29" spans="1:14" ht="27" customHeight="1">
      <c r="A29" s="84" t="str">
        <f>A21</f>
        <v>CUMPLIMIENTO DE PLAN ESTRATÉGICO</v>
      </c>
      <c r="B29" s="229"/>
      <c r="C29" s="230"/>
      <c r="D29" s="230"/>
      <c r="E29" s="230"/>
      <c r="F29" s="230"/>
      <c r="G29" s="230"/>
      <c r="H29" s="230"/>
      <c r="I29" s="230"/>
      <c r="J29" s="230"/>
      <c r="K29" s="230"/>
      <c r="L29" s="230"/>
      <c r="M29" s="230"/>
      <c r="N29" s="231"/>
    </row>
    <row r="30" spans="1:14" ht="42" customHeight="1">
      <c r="A30" s="84" t="str">
        <f t="shared" ref="A30:A33" si="2">A22</f>
        <v>AVANCE EN METAS DE PLAN DE DESARROLLO</v>
      </c>
      <c r="B30" s="226" t="s">
        <v>259</v>
      </c>
      <c r="C30" s="227"/>
      <c r="D30" s="227"/>
      <c r="E30" s="227"/>
      <c r="F30" s="227"/>
      <c r="G30" s="227"/>
      <c r="H30" s="227"/>
      <c r="I30" s="227"/>
      <c r="J30" s="227"/>
      <c r="K30" s="227"/>
      <c r="L30" s="227"/>
      <c r="M30" s="227"/>
      <c r="N30" s="228"/>
    </row>
    <row r="31" spans="1:14" ht="42" customHeight="1">
      <c r="A31" s="84" t="str">
        <f t="shared" si="2"/>
        <v xml:space="preserve">MONITOREO A LA GESTIÓN INSTITUCIONAL </v>
      </c>
      <c r="B31" s="233" t="s">
        <v>263</v>
      </c>
      <c r="C31" s="234"/>
      <c r="D31" s="234"/>
      <c r="E31" s="234"/>
      <c r="F31" s="234"/>
      <c r="G31" s="234"/>
      <c r="H31" s="234"/>
      <c r="I31" s="234"/>
      <c r="J31" s="234"/>
      <c r="K31" s="234"/>
      <c r="L31" s="234"/>
      <c r="M31" s="234"/>
      <c r="N31" s="235"/>
    </row>
    <row r="32" spans="1:14" ht="37.5" customHeight="1">
      <c r="A32" s="84" t="str">
        <f t="shared" si="2"/>
        <v xml:space="preserve">DINÁMICA DEL PRESUPUESTO DE INVERSIÓN </v>
      </c>
      <c r="B32" s="233" t="s">
        <v>261</v>
      </c>
      <c r="C32" s="234"/>
      <c r="D32" s="234"/>
      <c r="E32" s="234"/>
      <c r="F32" s="234"/>
      <c r="G32" s="234"/>
      <c r="H32" s="234"/>
      <c r="I32" s="234"/>
      <c r="J32" s="234"/>
      <c r="K32" s="234"/>
      <c r="L32" s="234"/>
      <c r="M32" s="234"/>
      <c r="N32" s="235"/>
    </row>
    <row r="33" spans="1:14" ht="42" customHeight="1">
      <c r="A33" s="84" t="str">
        <f t="shared" si="2"/>
        <v xml:space="preserve">AVANCE EN METAS FÍSICAS </v>
      </c>
      <c r="B33" s="233" t="s">
        <v>260</v>
      </c>
      <c r="C33" s="234"/>
      <c r="D33" s="234"/>
      <c r="E33" s="234"/>
      <c r="F33" s="234"/>
      <c r="G33" s="234"/>
      <c r="H33" s="234"/>
      <c r="I33" s="234"/>
      <c r="J33" s="234"/>
      <c r="K33" s="234"/>
      <c r="L33" s="234"/>
      <c r="M33" s="234"/>
      <c r="N33" s="235"/>
    </row>
    <row r="34" spans="1:14" ht="57" customHeight="1">
      <c r="A34" s="84" t="str">
        <f>Identificacion!B29</f>
        <v xml:space="preserve">AVANCE EN LA IMPLEMENTACIÓN DE ESTANDARES O SISTEMAS PARA LA GESTIÓN </v>
      </c>
      <c r="B34" s="233" t="s">
        <v>235</v>
      </c>
      <c r="C34" s="234"/>
      <c r="D34" s="234"/>
      <c r="E34" s="234"/>
      <c r="F34" s="234"/>
      <c r="G34" s="234"/>
      <c r="H34" s="234"/>
      <c r="I34" s="234"/>
      <c r="J34" s="234"/>
      <c r="K34" s="234"/>
      <c r="L34" s="234"/>
      <c r="M34" s="234"/>
      <c r="N34" s="235"/>
    </row>
    <row r="35" spans="1:14" ht="15.75" customHeight="1"/>
    <row r="36" spans="1:14" ht="15.75" customHeight="1"/>
    <row r="37" spans="1:14" ht="15.75" customHeight="1"/>
    <row r="38" spans="1:14" ht="15.75" customHeight="1"/>
    <row r="39" spans="1:14" ht="15.75" customHeight="1"/>
    <row r="40" spans="1:14" ht="15.75" customHeight="1"/>
    <row r="41" spans="1:14" ht="15.75" customHeight="1"/>
    <row r="42" spans="1:14" ht="15.75" customHeight="1"/>
    <row r="43" spans="1:14" ht="15.75" customHeight="1"/>
    <row r="44" spans="1:14" ht="15.75" customHeight="1"/>
    <row r="45" spans="1:14" ht="15.75" customHeight="1"/>
    <row r="46" spans="1:14" ht="15.75" customHeight="1"/>
    <row r="47" spans="1:14" ht="15.75" customHeight="1"/>
    <row r="48" spans="1:14"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40">
    <mergeCell ref="B33:N33"/>
    <mergeCell ref="B34:N34"/>
    <mergeCell ref="B1:J2"/>
    <mergeCell ref="B3:J4"/>
    <mergeCell ref="A1:A4"/>
    <mergeCell ref="A5:N5"/>
    <mergeCell ref="B29:N29"/>
    <mergeCell ref="B30:N30"/>
    <mergeCell ref="B31:N31"/>
    <mergeCell ref="B32:N32"/>
    <mergeCell ref="K4:N4"/>
    <mergeCell ref="K1:N1"/>
    <mergeCell ref="K2:N2"/>
    <mergeCell ref="K3:N3"/>
    <mergeCell ref="D6:N6"/>
    <mergeCell ref="A9:N9"/>
    <mergeCell ref="A8:N8"/>
    <mergeCell ref="D7:N7"/>
    <mergeCell ref="A7:C7"/>
    <mergeCell ref="J24:K24"/>
    <mergeCell ref="A6:C6"/>
    <mergeCell ref="J21:K21"/>
    <mergeCell ref="L21:N21"/>
    <mergeCell ref="J20:K20"/>
    <mergeCell ref="L20:N20"/>
    <mergeCell ref="L23:N23"/>
    <mergeCell ref="L22:N22"/>
    <mergeCell ref="L24:N24"/>
    <mergeCell ref="I19:N19"/>
    <mergeCell ref="A18:N18"/>
    <mergeCell ref="B19:D19"/>
    <mergeCell ref="E19:H19"/>
    <mergeCell ref="C11:N11"/>
    <mergeCell ref="J23:K23"/>
    <mergeCell ref="J22:K22"/>
    <mergeCell ref="L26:N26"/>
    <mergeCell ref="A28:N28"/>
    <mergeCell ref="L25:N25"/>
    <mergeCell ref="J26:K26"/>
    <mergeCell ref="J25:K25"/>
  </mergeCells>
  <conditionalFormatting sqref="E21:F21">
    <cfRule type="colorScale" priority="20">
      <colorScale>
        <cfvo type="min"/>
        <cfvo type="num" val="62"/>
        <cfvo type="max"/>
        <color rgb="FF63BE7B"/>
        <color rgb="FFFFEB84"/>
        <color rgb="FFF8696B"/>
      </colorScale>
    </cfRule>
  </conditionalFormatting>
  <conditionalFormatting sqref="E23:F23">
    <cfRule type="colorScale" priority="13">
      <colorScale>
        <cfvo type="min"/>
        <cfvo type="num" val="70"/>
        <cfvo type="max"/>
        <color rgb="FFF8696B"/>
        <color rgb="FFFFEB84"/>
        <color rgb="FF63BE7B"/>
      </colorScale>
    </cfRule>
  </conditionalFormatting>
  <conditionalFormatting sqref="E22:F22">
    <cfRule type="colorScale" priority="3">
      <colorScale>
        <cfvo type="min"/>
        <cfvo type="percentile" val="50"/>
        <cfvo type="max"/>
        <color rgb="FFF8696B"/>
        <color rgb="FFFFEB84"/>
        <color rgb="FF63BE7B"/>
      </colorScale>
    </cfRule>
  </conditionalFormatting>
  <conditionalFormatting sqref="G21:H21">
    <cfRule type="colorScale" priority="1">
      <colorScale>
        <cfvo type="min"/>
        <cfvo type="num" val="62"/>
        <cfvo type="max"/>
        <color rgb="FF63BE7B"/>
        <color rgb="FFFFEB84"/>
        <color rgb="FFF8696B"/>
      </colorScale>
    </cfRule>
  </conditionalFormatting>
  <pageMargins left="0.7" right="0.7" top="0.75" bottom="0.75" header="0" footer="0"/>
  <pageSetup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Listas!$A$19:$A$20</xm:f>
          </x14:formula1>
          <xm:sqref>I21:I26</xm:sqref>
        </x14:dataValidation>
        <x14:dataValidation type="list" allowBlank="1" showInputMessage="1" showErrorMessage="1">
          <x14:formula1>
            <xm:f>Listas!$C$2:$C$5</xm:f>
          </x14:formula1>
          <xm:sqref>J21:K26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0"/>
  <sheetViews>
    <sheetView workbookViewId="0">
      <selection activeCell="C26" sqref="C26"/>
    </sheetView>
  </sheetViews>
  <sheetFormatPr baseColWidth="10" defaultColWidth="14.42578125" defaultRowHeight="15" customHeight="1"/>
  <cols>
    <col min="1" max="1" width="20" customWidth="1"/>
    <col min="2" max="2" width="38" customWidth="1"/>
    <col min="3" max="3" width="59.42578125" customWidth="1"/>
    <col min="4" max="4" width="77.140625" customWidth="1"/>
    <col min="5" max="5" width="47.28515625" customWidth="1"/>
    <col min="6" max="6" width="34.42578125" customWidth="1"/>
    <col min="7" max="7" width="11.42578125" customWidth="1"/>
    <col min="8" max="16" width="10.7109375" customWidth="1"/>
    <col min="17" max="26" width="10" customWidth="1"/>
  </cols>
  <sheetData>
    <row r="1" spans="1:16" ht="34.5" customHeight="1">
      <c r="A1" s="11" t="s">
        <v>55</v>
      </c>
      <c r="B1" s="12" t="s">
        <v>58</v>
      </c>
      <c r="C1" s="13" t="s">
        <v>59</v>
      </c>
      <c r="D1" s="14" t="s">
        <v>62</v>
      </c>
      <c r="E1" s="15" t="s">
        <v>63</v>
      </c>
      <c r="F1" s="16"/>
      <c r="G1" s="17"/>
      <c r="H1" s="18"/>
      <c r="I1" s="18"/>
      <c r="J1" s="18"/>
      <c r="K1" s="18"/>
      <c r="L1" s="18"/>
      <c r="M1" s="18"/>
      <c r="N1" s="18"/>
      <c r="O1" s="18"/>
      <c r="P1" s="18"/>
    </row>
    <row r="2" spans="1:16" ht="16.5" customHeight="1">
      <c r="A2" s="20" t="s">
        <v>64</v>
      </c>
      <c r="B2" s="21" t="s">
        <v>66</v>
      </c>
      <c r="C2" s="22" t="s">
        <v>67</v>
      </c>
      <c r="D2" s="23" t="s">
        <v>68</v>
      </c>
      <c r="E2" s="25" t="s">
        <v>70</v>
      </c>
      <c r="F2" s="26"/>
      <c r="G2" s="17"/>
      <c r="H2" s="18"/>
      <c r="I2" s="18"/>
      <c r="J2" s="18"/>
      <c r="K2" s="18"/>
      <c r="L2" s="18"/>
      <c r="M2" s="18"/>
      <c r="N2" s="18"/>
      <c r="O2" s="18"/>
      <c r="P2" s="18"/>
    </row>
    <row r="3" spans="1:16" ht="16.5" customHeight="1">
      <c r="A3" s="28" t="s">
        <v>72</v>
      </c>
      <c r="B3" s="29" t="s">
        <v>38</v>
      </c>
      <c r="C3" s="22" t="s">
        <v>73</v>
      </c>
      <c r="D3" s="23" t="s">
        <v>74</v>
      </c>
      <c r="E3" s="25" t="s">
        <v>75</v>
      </c>
      <c r="F3" s="30"/>
      <c r="G3" s="18"/>
      <c r="H3" s="18"/>
      <c r="I3" s="18"/>
      <c r="J3" s="18"/>
      <c r="K3" s="18"/>
      <c r="L3" s="18"/>
      <c r="M3" s="18"/>
      <c r="N3" s="18"/>
      <c r="O3" s="18"/>
      <c r="P3" s="18"/>
    </row>
    <row r="4" spans="1:16" ht="16.5" customHeight="1">
      <c r="A4" s="20" t="s">
        <v>76</v>
      </c>
      <c r="B4" s="29" t="s">
        <v>77</v>
      </c>
      <c r="C4" s="32" t="s">
        <v>78</v>
      </c>
      <c r="D4" s="33" t="s">
        <v>79</v>
      </c>
      <c r="E4" s="34" t="s">
        <v>81</v>
      </c>
      <c r="F4" s="26"/>
      <c r="G4" s="17"/>
      <c r="H4" s="18"/>
      <c r="I4" s="18"/>
      <c r="J4" s="18"/>
      <c r="K4" s="18"/>
      <c r="L4" s="18"/>
      <c r="M4" s="18"/>
      <c r="N4" s="18"/>
      <c r="O4" s="18"/>
      <c r="P4" s="18"/>
    </row>
    <row r="5" spans="1:16" ht="16.5" customHeight="1">
      <c r="A5" s="35" t="s">
        <v>82</v>
      </c>
      <c r="B5" s="36"/>
      <c r="C5" s="32" t="s">
        <v>83</v>
      </c>
      <c r="D5" s="23" t="s">
        <v>84</v>
      </c>
      <c r="E5" s="26"/>
      <c r="F5" s="26"/>
      <c r="G5" s="17"/>
      <c r="H5" s="18"/>
      <c r="I5" s="18"/>
      <c r="J5" s="18"/>
      <c r="K5" s="18"/>
      <c r="L5" s="18"/>
      <c r="M5" s="18"/>
      <c r="N5" s="18"/>
      <c r="O5" s="18"/>
      <c r="P5" s="18"/>
    </row>
    <row r="6" spans="1:16" ht="16.5" customHeight="1">
      <c r="A6" s="37" t="s">
        <v>85</v>
      </c>
      <c r="B6" s="18"/>
      <c r="C6" s="38"/>
      <c r="D6" s="23" t="s">
        <v>86</v>
      </c>
      <c r="E6" s="39"/>
      <c r="F6" s="26"/>
      <c r="G6" s="17"/>
      <c r="H6" s="18"/>
      <c r="I6" s="18"/>
      <c r="J6" s="18"/>
      <c r="K6" s="18"/>
      <c r="L6" s="18"/>
      <c r="M6" s="18"/>
      <c r="N6" s="18"/>
      <c r="O6" s="18"/>
      <c r="P6" s="18"/>
    </row>
    <row r="7" spans="1:16" ht="16.5" customHeight="1">
      <c r="A7" s="41" t="s">
        <v>87</v>
      </c>
      <c r="B7" s="18"/>
      <c r="C7" s="42"/>
      <c r="D7" s="43"/>
      <c r="E7" s="30"/>
      <c r="F7" s="26"/>
      <c r="G7" s="17"/>
      <c r="H7" s="18"/>
      <c r="I7" s="18"/>
      <c r="J7" s="18"/>
      <c r="K7" s="18"/>
      <c r="L7" s="18"/>
      <c r="M7" s="18"/>
      <c r="N7" s="18"/>
      <c r="O7" s="18"/>
      <c r="P7" s="18"/>
    </row>
    <row r="8" spans="1:16" ht="16.5" customHeight="1">
      <c r="A8" s="41" t="s">
        <v>89</v>
      </c>
      <c r="B8" s="44" t="s">
        <v>90</v>
      </c>
      <c r="C8" s="45" t="s">
        <v>91</v>
      </c>
      <c r="D8" s="46" t="s">
        <v>92</v>
      </c>
      <c r="E8" s="47" t="s">
        <v>93</v>
      </c>
      <c r="F8" s="47" t="s">
        <v>94</v>
      </c>
      <c r="G8" s="18"/>
      <c r="H8" s="18"/>
      <c r="I8" s="18"/>
      <c r="J8" s="18"/>
      <c r="K8" s="18"/>
      <c r="L8" s="18"/>
      <c r="M8" s="18"/>
      <c r="N8" s="18"/>
      <c r="O8" s="18"/>
      <c r="P8" s="18"/>
    </row>
    <row r="9" spans="1:16" ht="16.5" customHeight="1">
      <c r="A9" s="18"/>
      <c r="B9" s="18" t="s">
        <v>95</v>
      </c>
      <c r="C9" s="18" t="s">
        <v>96</v>
      </c>
      <c r="D9" s="48" t="s">
        <v>97</v>
      </c>
      <c r="E9" s="40" t="s">
        <v>98</v>
      </c>
      <c r="F9" s="18" t="s">
        <v>99</v>
      </c>
      <c r="G9" s="18"/>
      <c r="H9" s="18"/>
      <c r="I9" s="18"/>
      <c r="J9" s="18"/>
      <c r="K9" s="18"/>
      <c r="L9" s="18"/>
      <c r="M9" s="18"/>
      <c r="N9" s="18"/>
      <c r="O9" s="18"/>
      <c r="P9" s="18"/>
    </row>
    <row r="10" spans="1:16" ht="16.5" customHeight="1">
      <c r="A10" s="18"/>
      <c r="B10" s="18" t="s">
        <v>100</v>
      </c>
      <c r="C10" s="18" t="s">
        <v>101</v>
      </c>
      <c r="D10" s="49" t="s">
        <v>102</v>
      </c>
      <c r="E10" s="40" t="s">
        <v>104</v>
      </c>
      <c r="F10" s="50" t="s">
        <v>105</v>
      </c>
      <c r="G10" s="18"/>
      <c r="H10" s="18"/>
      <c r="I10" s="18"/>
      <c r="J10" s="18"/>
      <c r="K10" s="18"/>
      <c r="L10" s="18"/>
      <c r="M10" s="18"/>
      <c r="N10" s="18"/>
      <c r="O10" s="18"/>
      <c r="P10" s="18"/>
    </row>
    <row r="11" spans="1:16" ht="16.5" customHeight="1">
      <c r="A11" s="18"/>
      <c r="B11" s="18" t="s">
        <v>106</v>
      </c>
      <c r="C11" s="18" t="s">
        <v>107</v>
      </c>
      <c r="D11" s="48" t="s">
        <v>108</v>
      </c>
      <c r="E11" s="40" t="s">
        <v>109</v>
      </c>
      <c r="F11" s="50" t="s">
        <v>110</v>
      </c>
      <c r="G11" s="18"/>
      <c r="H11" s="18"/>
      <c r="I11" s="18"/>
      <c r="J11" s="18"/>
      <c r="K11" s="18"/>
      <c r="L11" s="18"/>
      <c r="M11" s="18"/>
      <c r="N11" s="18"/>
      <c r="O11" s="18"/>
      <c r="P11" s="18"/>
    </row>
    <row r="12" spans="1:16" ht="16.5" customHeight="1">
      <c r="A12" s="18"/>
      <c r="B12" s="18" t="s">
        <v>111</v>
      </c>
      <c r="C12" s="18" t="s">
        <v>112</v>
      </c>
      <c r="D12" s="48" t="s">
        <v>113</v>
      </c>
      <c r="E12" s="40" t="s">
        <v>114</v>
      </c>
      <c r="F12" s="50" t="s">
        <v>115</v>
      </c>
      <c r="G12" s="18"/>
      <c r="H12" s="18"/>
      <c r="I12" s="18"/>
      <c r="J12" s="18"/>
      <c r="K12" s="18"/>
      <c r="L12" s="18"/>
      <c r="M12" s="18"/>
      <c r="N12" s="18"/>
      <c r="O12" s="18"/>
      <c r="P12" s="18"/>
    </row>
    <row r="13" spans="1:16" ht="16.5" customHeight="1">
      <c r="A13" s="18"/>
      <c r="B13" s="18" t="s">
        <v>116</v>
      </c>
      <c r="C13" s="18" t="s">
        <v>117</v>
      </c>
      <c r="D13" s="48" t="s">
        <v>118</v>
      </c>
      <c r="E13" s="40" t="s">
        <v>119</v>
      </c>
      <c r="F13" s="51" t="s">
        <v>120</v>
      </c>
      <c r="G13" s="18"/>
      <c r="H13" s="18"/>
      <c r="I13" s="18"/>
      <c r="J13" s="18"/>
      <c r="K13" s="18"/>
      <c r="L13" s="18"/>
      <c r="M13" s="18"/>
      <c r="N13" s="18"/>
      <c r="O13" s="18"/>
      <c r="P13" s="18"/>
    </row>
    <row r="14" spans="1:16" ht="16.5" customHeight="1">
      <c r="A14" s="18"/>
      <c r="B14" s="18" t="s">
        <v>121</v>
      </c>
      <c r="C14" s="18" t="s">
        <v>122</v>
      </c>
      <c r="D14" s="48" t="s">
        <v>123</v>
      </c>
      <c r="E14" s="40" t="s">
        <v>124</v>
      </c>
      <c r="F14" s="50" t="s">
        <v>125</v>
      </c>
      <c r="G14" s="18"/>
      <c r="H14" s="18"/>
      <c r="I14" s="18"/>
      <c r="J14" s="18"/>
      <c r="K14" s="18"/>
      <c r="L14" s="18"/>
      <c r="M14" s="18"/>
      <c r="N14" s="18"/>
      <c r="O14" s="18"/>
      <c r="P14" s="18"/>
    </row>
    <row r="15" spans="1:16" ht="16.5" customHeight="1">
      <c r="A15" s="18"/>
      <c r="B15" s="18" t="s">
        <v>126</v>
      </c>
      <c r="C15" s="18" t="s">
        <v>127</v>
      </c>
      <c r="D15" s="48" t="s">
        <v>128</v>
      </c>
      <c r="E15" s="40" t="s">
        <v>129</v>
      </c>
      <c r="F15" s="50" t="s">
        <v>34</v>
      </c>
      <c r="G15" s="18"/>
      <c r="H15" s="18"/>
      <c r="I15" s="18"/>
      <c r="J15" s="18"/>
      <c r="K15" s="18"/>
      <c r="L15" s="18"/>
      <c r="M15" s="18"/>
      <c r="N15" s="18"/>
      <c r="O15" s="18"/>
      <c r="P15" s="18"/>
    </row>
    <row r="16" spans="1:16" ht="16.5" customHeight="1">
      <c r="A16" s="18"/>
      <c r="B16" s="18"/>
      <c r="C16" s="18" t="s">
        <v>130</v>
      </c>
      <c r="D16" s="52"/>
      <c r="E16" s="40" t="s">
        <v>131</v>
      </c>
      <c r="F16" s="18" t="s">
        <v>132</v>
      </c>
      <c r="G16" s="18"/>
      <c r="H16" s="18"/>
      <c r="I16" s="18"/>
      <c r="J16" s="18"/>
      <c r="K16" s="18"/>
      <c r="L16" s="18"/>
      <c r="M16" s="18"/>
      <c r="N16" s="18"/>
      <c r="O16" s="18"/>
      <c r="P16" s="18"/>
    </row>
    <row r="17" spans="1:16" ht="16.5" customHeight="1">
      <c r="A17" s="18"/>
      <c r="B17" s="18"/>
      <c r="C17" s="18" t="s">
        <v>133</v>
      </c>
      <c r="D17" s="18"/>
      <c r="E17" s="53" t="s">
        <v>13</v>
      </c>
      <c r="F17" s="50" t="s">
        <v>134</v>
      </c>
      <c r="G17" s="18"/>
      <c r="H17" s="18"/>
      <c r="I17" s="18"/>
      <c r="J17" s="18"/>
      <c r="K17" s="18"/>
      <c r="L17" s="18"/>
      <c r="M17" s="18"/>
      <c r="N17" s="18"/>
      <c r="O17" s="18"/>
      <c r="P17" s="18"/>
    </row>
    <row r="18" spans="1:16" ht="16.5" customHeight="1">
      <c r="A18" s="54" t="s">
        <v>135</v>
      </c>
      <c r="B18" s="18"/>
      <c r="C18" s="18" t="s">
        <v>136</v>
      </c>
      <c r="D18" s="18"/>
      <c r="E18" s="40" t="s">
        <v>137</v>
      </c>
      <c r="F18" s="18"/>
      <c r="G18" s="18"/>
      <c r="H18" s="18"/>
      <c r="I18" s="18"/>
      <c r="J18" s="18"/>
      <c r="K18" s="18"/>
      <c r="L18" s="18"/>
      <c r="M18" s="18"/>
      <c r="N18" s="18"/>
      <c r="O18" s="18"/>
      <c r="P18" s="18"/>
    </row>
    <row r="19" spans="1:16" ht="16.5" customHeight="1">
      <c r="A19" s="18" t="s">
        <v>138</v>
      </c>
      <c r="B19" s="18"/>
      <c r="C19" s="18" t="s">
        <v>139</v>
      </c>
      <c r="D19" s="18"/>
      <c r="E19" s="40" t="s">
        <v>140</v>
      </c>
      <c r="F19" s="18"/>
      <c r="G19" s="18"/>
      <c r="H19" s="18"/>
      <c r="I19" s="18"/>
      <c r="J19" s="18"/>
      <c r="K19" s="18"/>
      <c r="L19" s="18"/>
      <c r="M19" s="18"/>
      <c r="N19" s="18"/>
      <c r="O19" s="18"/>
      <c r="P19" s="18"/>
    </row>
    <row r="20" spans="1:16" ht="16.5" customHeight="1">
      <c r="A20" s="18" t="s">
        <v>141</v>
      </c>
      <c r="B20" s="18"/>
      <c r="C20" s="18" t="s">
        <v>142</v>
      </c>
      <c r="D20" s="18"/>
      <c r="E20" s="40" t="s">
        <v>143</v>
      </c>
      <c r="F20" s="18"/>
      <c r="G20" s="18"/>
      <c r="H20" s="18"/>
      <c r="I20" s="18"/>
      <c r="J20" s="18"/>
      <c r="K20" s="18"/>
      <c r="L20" s="18"/>
      <c r="M20" s="18"/>
      <c r="N20" s="18"/>
      <c r="O20" s="18"/>
      <c r="P20" s="18"/>
    </row>
    <row r="21" spans="1:16" ht="16.5" customHeight="1">
      <c r="A21" s="18"/>
      <c r="B21" s="18"/>
      <c r="C21" s="18" t="s">
        <v>144</v>
      </c>
      <c r="D21" s="18"/>
      <c r="E21" s="40" t="s">
        <v>145</v>
      </c>
      <c r="F21" s="18"/>
      <c r="G21" s="18"/>
      <c r="H21" s="18"/>
      <c r="I21" s="18"/>
      <c r="J21" s="18"/>
      <c r="K21" s="18"/>
      <c r="L21" s="18"/>
      <c r="M21" s="18"/>
      <c r="N21" s="18"/>
      <c r="O21" s="18"/>
      <c r="P21" s="18"/>
    </row>
    <row r="22" spans="1:16" ht="16.5" customHeight="1">
      <c r="A22" s="18"/>
      <c r="B22" s="18"/>
      <c r="C22" s="18" t="s">
        <v>146</v>
      </c>
      <c r="D22" s="18"/>
      <c r="E22" s="40" t="s">
        <v>147</v>
      </c>
      <c r="F22" s="18"/>
      <c r="G22" s="18"/>
      <c r="H22" s="18"/>
      <c r="I22" s="18"/>
      <c r="J22" s="18"/>
      <c r="K22" s="18"/>
      <c r="L22" s="18"/>
      <c r="M22" s="18"/>
      <c r="N22" s="18"/>
      <c r="O22" s="18"/>
      <c r="P22" s="18"/>
    </row>
    <row r="23" spans="1:16" ht="16.5" customHeight="1">
      <c r="A23" s="18"/>
      <c r="B23" s="18"/>
      <c r="C23" s="18" t="s">
        <v>148</v>
      </c>
      <c r="D23" s="18"/>
      <c r="E23" s="40" t="s">
        <v>149</v>
      </c>
      <c r="F23" s="18"/>
      <c r="G23" s="18"/>
      <c r="H23" s="18"/>
      <c r="I23" s="18"/>
      <c r="J23" s="18"/>
      <c r="K23" s="18"/>
      <c r="L23" s="18"/>
      <c r="M23" s="18"/>
      <c r="N23" s="18"/>
      <c r="O23" s="18"/>
      <c r="P23" s="18"/>
    </row>
    <row r="24" spans="1:16" ht="16.5" customHeight="1">
      <c r="A24" s="18"/>
      <c r="B24" s="18"/>
      <c r="C24" s="18" t="s">
        <v>150</v>
      </c>
      <c r="D24" s="18"/>
      <c r="E24" s="40" t="s">
        <v>151</v>
      </c>
      <c r="F24" s="18"/>
      <c r="G24" s="18"/>
      <c r="H24" s="18"/>
      <c r="I24" s="18"/>
      <c r="J24" s="18"/>
      <c r="K24" s="18"/>
      <c r="L24" s="18"/>
      <c r="M24" s="18"/>
      <c r="N24" s="18"/>
      <c r="O24" s="18"/>
      <c r="P24" s="18"/>
    </row>
    <row r="25" spans="1:16" ht="16.5" customHeight="1">
      <c r="A25" s="18"/>
      <c r="B25" s="18"/>
      <c r="C25" s="18"/>
      <c r="D25" s="18"/>
      <c r="E25" s="40" t="s">
        <v>152</v>
      </c>
      <c r="F25" s="18"/>
      <c r="G25" s="18"/>
      <c r="H25" s="18"/>
      <c r="I25" s="18"/>
      <c r="J25" s="18"/>
      <c r="K25" s="18"/>
      <c r="L25" s="18"/>
      <c r="M25" s="18"/>
      <c r="N25" s="18"/>
      <c r="O25" s="18"/>
      <c r="P25" s="18"/>
    </row>
    <row r="26" spans="1:16" ht="16.5" customHeight="1">
      <c r="A26" s="18"/>
      <c r="B26" s="18" t="s">
        <v>154</v>
      </c>
      <c r="C26" s="18">
        <v>2018</v>
      </c>
      <c r="D26" s="18"/>
      <c r="E26" s="18"/>
      <c r="F26" s="18"/>
      <c r="G26" s="18"/>
      <c r="H26" s="18"/>
      <c r="I26" s="18"/>
      <c r="J26" s="18"/>
      <c r="K26" s="18"/>
      <c r="L26" s="18"/>
      <c r="M26" s="18"/>
      <c r="N26" s="18"/>
      <c r="O26" s="18"/>
      <c r="P26" s="18"/>
    </row>
    <row r="27" spans="1:16" ht="16.5" customHeight="1">
      <c r="A27" s="18"/>
      <c r="B27" s="18"/>
      <c r="C27" s="18">
        <v>2019</v>
      </c>
      <c r="D27" s="18"/>
      <c r="E27" s="18"/>
      <c r="F27" s="18"/>
      <c r="G27" s="18"/>
      <c r="H27" s="18"/>
      <c r="I27" s="18"/>
      <c r="J27" s="18"/>
      <c r="K27" s="18"/>
      <c r="L27" s="18"/>
      <c r="M27" s="18"/>
      <c r="N27" s="18"/>
      <c r="O27" s="18"/>
      <c r="P27" s="18"/>
    </row>
    <row r="28" spans="1:16" ht="16.5" customHeight="1">
      <c r="A28" s="18"/>
      <c r="B28" s="18"/>
      <c r="C28" s="18">
        <v>2020</v>
      </c>
      <c r="D28" s="18"/>
      <c r="E28" s="18"/>
      <c r="F28" s="18"/>
      <c r="G28" s="18"/>
      <c r="H28" s="18"/>
      <c r="I28" s="18"/>
      <c r="J28" s="18"/>
      <c r="K28" s="18"/>
      <c r="L28" s="18"/>
      <c r="M28" s="18"/>
      <c r="N28" s="18"/>
      <c r="O28" s="18"/>
      <c r="P28" s="18"/>
    </row>
    <row r="29" spans="1:16" ht="16.5" customHeight="1">
      <c r="A29" s="18"/>
      <c r="B29" s="18"/>
      <c r="C29" s="18"/>
      <c r="D29" s="18"/>
      <c r="E29" s="18"/>
      <c r="F29" s="18"/>
      <c r="G29" s="18"/>
      <c r="H29" s="18"/>
      <c r="I29" s="18"/>
      <c r="J29" s="18"/>
      <c r="K29" s="18"/>
      <c r="L29" s="18"/>
      <c r="M29" s="18"/>
      <c r="N29" s="18"/>
      <c r="O29" s="18"/>
      <c r="P29" s="18"/>
    </row>
    <row r="30" spans="1:16" ht="16.5" customHeight="1">
      <c r="A30" s="18"/>
      <c r="B30" s="18" t="s">
        <v>156</v>
      </c>
      <c r="C30" s="18" t="s">
        <v>157</v>
      </c>
      <c r="D30" s="18"/>
      <c r="E30" s="18"/>
      <c r="F30" s="18"/>
      <c r="G30" s="18"/>
      <c r="H30" s="18"/>
      <c r="I30" s="18"/>
      <c r="J30" s="18"/>
      <c r="K30" s="18"/>
      <c r="L30" s="18"/>
      <c r="M30" s="18"/>
      <c r="N30" s="18"/>
      <c r="O30" s="18"/>
      <c r="P30" s="18"/>
    </row>
    <row r="31" spans="1:16" ht="16.5" customHeight="1">
      <c r="A31" s="18"/>
      <c r="B31" s="18"/>
      <c r="C31" s="18" t="s">
        <v>158</v>
      </c>
      <c r="D31" s="18"/>
      <c r="E31" s="18"/>
      <c r="F31" s="18"/>
      <c r="G31" s="18"/>
      <c r="H31" s="18"/>
      <c r="I31" s="18"/>
      <c r="J31" s="18"/>
      <c r="K31" s="18"/>
      <c r="L31" s="18"/>
      <c r="M31" s="18"/>
      <c r="N31" s="18"/>
      <c r="O31" s="18"/>
      <c r="P31" s="18"/>
    </row>
    <row r="32" spans="1:16" ht="16.5" customHeight="1">
      <c r="A32" s="18"/>
      <c r="B32" s="18"/>
      <c r="C32" s="18" t="s">
        <v>159</v>
      </c>
      <c r="D32" s="18"/>
      <c r="E32" s="18"/>
      <c r="F32" s="18"/>
      <c r="G32" s="18"/>
      <c r="H32" s="18"/>
      <c r="I32" s="18"/>
      <c r="J32" s="18"/>
      <c r="K32" s="18"/>
      <c r="L32" s="18"/>
      <c r="M32" s="18"/>
      <c r="N32" s="18"/>
      <c r="O32" s="18"/>
      <c r="P32" s="18"/>
    </row>
    <row r="33" spans="1:16" ht="16.5" customHeight="1">
      <c r="A33" s="18"/>
      <c r="B33" s="18"/>
      <c r="C33" s="18" t="s">
        <v>160</v>
      </c>
      <c r="D33" s="18"/>
      <c r="E33" s="18"/>
      <c r="F33" s="18"/>
      <c r="G33" s="18"/>
      <c r="H33" s="18"/>
      <c r="I33" s="18"/>
      <c r="J33" s="18"/>
      <c r="K33" s="18"/>
      <c r="L33" s="18"/>
      <c r="M33" s="18"/>
      <c r="N33" s="18"/>
      <c r="O33" s="18"/>
      <c r="P33" s="18"/>
    </row>
    <row r="34" spans="1:16" ht="16.5" customHeight="1">
      <c r="A34" s="18"/>
      <c r="B34" s="18"/>
      <c r="C34" s="18" t="s">
        <v>161</v>
      </c>
      <c r="D34" s="18"/>
      <c r="E34" s="18"/>
      <c r="F34" s="18"/>
      <c r="G34" s="18"/>
      <c r="H34" s="18"/>
      <c r="I34" s="18"/>
      <c r="J34" s="18"/>
      <c r="K34" s="18"/>
      <c r="L34" s="18"/>
      <c r="M34" s="18"/>
      <c r="N34" s="18"/>
      <c r="O34" s="18"/>
      <c r="P34" s="18"/>
    </row>
    <row r="35" spans="1:16" ht="16.5" customHeight="1">
      <c r="A35" s="18"/>
      <c r="B35" s="18"/>
      <c r="C35" s="18" t="s">
        <v>162</v>
      </c>
      <c r="D35" s="18"/>
      <c r="E35" s="18"/>
      <c r="F35" s="18"/>
      <c r="G35" s="18"/>
      <c r="H35" s="18"/>
      <c r="I35" s="18"/>
      <c r="J35" s="18"/>
      <c r="K35" s="18"/>
      <c r="L35" s="18"/>
      <c r="M35" s="18"/>
      <c r="N35" s="18"/>
      <c r="O35" s="18"/>
      <c r="P35" s="18"/>
    </row>
    <row r="36" spans="1:16" ht="16.5" customHeight="1">
      <c r="A36" s="18"/>
      <c r="B36" s="18"/>
      <c r="C36" s="18" t="s">
        <v>163</v>
      </c>
      <c r="D36" s="18"/>
      <c r="E36" s="18"/>
      <c r="F36" s="18"/>
      <c r="G36" s="18"/>
      <c r="H36" s="18"/>
      <c r="I36" s="18"/>
      <c r="J36" s="18"/>
      <c r="K36" s="18"/>
      <c r="L36" s="18"/>
      <c r="M36" s="18"/>
      <c r="N36" s="18"/>
      <c r="O36" s="18"/>
      <c r="P36" s="18"/>
    </row>
    <row r="37" spans="1:16" ht="16.5" customHeight="1">
      <c r="A37" s="18"/>
      <c r="B37" s="18"/>
      <c r="C37" s="18" t="s">
        <v>165</v>
      </c>
      <c r="D37" s="18"/>
      <c r="E37" s="18"/>
      <c r="F37" s="18"/>
      <c r="G37" s="18"/>
      <c r="H37" s="18"/>
      <c r="I37" s="18"/>
      <c r="J37" s="18"/>
      <c r="K37" s="18"/>
      <c r="L37" s="18"/>
      <c r="M37" s="18"/>
      <c r="N37" s="18"/>
      <c r="O37" s="18"/>
      <c r="P37" s="18"/>
    </row>
    <row r="38" spans="1:16" ht="16.5" customHeight="1">
      <c r="A38" s="18"/>
      <c r="B38" s="18"/>
      <c r="C38" s="18" t="s">
        <v>166</v>
      </c>
      <c r="D38" s="18"/>
      <c r="E38" s="18"/>
      <c r="F38" s="18"/>
      <c r="G38" s="18"/>
      <c r="H38" s="18"/>
      <c r="I38" s="18"/>
      <c r="J38" s="18"/>
      <c r="K38" s="18"/>
      <c r="L38" s="18"/>
      <c r="M38" s="18"/>
      <c r="N38" s="18"/>
      <c r="O38" s="18"/>
      <c r="P38" s="18"/>
    </row>
    <row r="39" spans="1:16" ht="16.5" customHeight="1">
      <c r="A39" s="18"/>
      <c r="B39" s="18"/>
      <c r="C39" s="18" t="s">
        <v>167</v>
      </c>
      <c r="D39" s="18"/>
      <c r="E39" s="18"/>
      <c r="F39" s="18"/>
      <c r="G39" s="18"/>
      <c r="H39" s="18"/>
      <c r="I39" s="18"/>
      <c r="J39" s="18"/>
      <c r="K39" s="18"/>
      <c r="L39" s="18"/>
      <c r="M39" s="18"/>
      <c r="N39" s="18"/>
      <c r="O39" s="18"/>
      <c r="P39" s="18"/>
    </row>
    <row r="40" spans="1:16" ht="16.5" customHeight="1">
      <c r="A40" s="18"/>
      <c r="B40" s="18"/>
      <c r="C40" s="18" t="s">
        <v>168</v>
      </c>
      <c r="D40" s="18"/>
      <c r="E40" s="18"/>
      <c r="F40" s="18"/>
      <c r="G40" s="18"/>
      <c r="H40" s="18"/>
      <c r="I40" s="18"/>
      <c r="J40" s="18"/>
      <c r="K40" s="18"/>
      <c r="L40" s="18"/>
      <c r="M40" s="18"/>
      <c r="N40" s="18"/>
      <c r="O40" s="18"/>
      <c r="P40" s="18"/>
    </row>
    <row r="41" spans="1:16" ht="16.5" customHeight="1">
      <c r="A41" s="18"/>
      <c r="B41" s="18"/>
      <c r="C41" s="18" t="s">
        <v>169</v>
      </c>
      <c r="D41" s="18"/>
      <c r="E41" s="18"/>
      <c r="F41" s="18"/>
      <c r="G41" s="18"/>
      <c r="H41" s="18"/>
      <c r="I41" s="18"/>
      <c r="J41" s="18"/>
      <c r="K41" s="18"/>
      <c r="L41" s="18"/>
      <c r="M41" s="18"/>
      <c r="N41" s="18"/>
      <c r="O41" s="18"/>
      <c r="P41" s="18"/>
    </row>
    <row r="42" spans="1:16" ht="16.5" customHeight="1">
      <c r="A42" s="18"/>
      <c r="B42" s="18"/>
      <c r="C42" s="18" t="s">
        <v>170</v>
      </c>
      <c r="D42" s="18"/>
      <c r="E42" s="18"/>
      <c r="F42" s="18"/>
      <c r="G42" s="18"/>
      <c r="H42" s="18"/>
      <c r="I42" s="18"/>
      <c r="J42" s="18"/>
      <c r="K42" s="18"/>
      <c r="L42" s="18"/>
      <c r="M42" s="18"/>
      <c r="N42" s="18"/>
      <c r="O42" s="18"/>
      <c r="P42" s="18"/>
    </row>
    <row r="43" spans="1:16" ht="16.5" customHeight="1">
      <c r="A43" s="18"/>
      <c r="B43" s="18"/>
      <c r="C43" s="18" t="s">
        <v>171</v>
      </c>
      <c r="D43" s="18"/>
      <c r="E43" s="18"/>
      <c r="F43" s="18"/>
      <c r="G43" s="18"/>
      <c r="H43" s="18"/>
      <c r="I43" s="18"/>
      <c r="J43" s="18"/>
      <c r="K43" s="18"/>
      <c r="L43" s="18"/>
      <c r="M43" s="18"/>
      <c r="N43" s="18"/>
      <c r="O43" s="18"/>
      <c r="P43" s="18"/>
    </row>
    <row r="44" spans="1:16" ht="16.5" customHeight="1">
      <c r="A44" s="18"/>
      <c r="B44" s="18"/>
      <c r="C44" s="18" t="s">
        <v>172</v>
      </c>
      <c r="D44" s="18"/>
      <c r="E44" s="18"/>
      <c r="F44" s="18"/>
      <c r="G44" s="18"/>
      <c r="H44" s="18"/>
      <c r="I44" s="18"/>
      <c r="J44" s="18"/>
      <c r="K44" s="18"/>
      <c r="L44" s="18"/>
      <c r="M44" s="18"/>
      <c r="N44" s="18"/>
      <c r="O44" s="18"/>
      <c r="P44" s="18"/>
    </row>
    <row r="45" spans="1:16" ht="16.5" customHeight="1">
      <c r="A45" s="18"/>
      <c r="B45" s="18"/>
      <c r="C45" s="18" t="s">
        <v>173</v>
      </c>
      <c r="D45" s="18"/>
      <c r="E45" s="18"/>
      <c r="F45" s="18"/>
      <c r="G45" s="18"/>
      <c r="H45" s="18"/>
      <c r="I45" s="18"/>
      <c r="J45" s="18"/>
      <c r="K45" s="18"/>
      <c r="L45" s="18"/>
      <c r="M45" s="18"/>
      <c r="N45" s="18"/>
      <c r="O45" s="18"/>
      <c r="P45" s="18"/>
    </row>
    <row r="46" spans="1:16" ht="16.5" customHeight="1">
      <c r="A46" s="18"/>
      <c r="B46" s="18"/>
      <c r="C46" s="18" t="s">
        <v>174</v>
      </c>
      <c r="D46" s="18"/>
      <c r="E46" s="18"/>
      <c r="F46" s="18"/>
      <c r="G46" s="18"/>
      <c r="H46" s="18"/>
      <c r="I46" s="18"/>
      <c r="J46" s="18"/>
      <c r="K46" s="18"/>
      <c r="L46" s="18"/>
      <c r="M46" s="18"/>
      <c r="N46" s="18"/>
      <c r="O46" s="18"/>
      <c r="P46" s="18"/>
    </row>
    <row r="47" spans="1:16" ht="16.5" customHeight="1">
      <c r="A47" s="18"/>
      <c r="B47" s="18"/>
      <c r="C47" s="18" t="s">
        <v>175</v>
      </c>
      <c r="D47" s="18"/>
      <c r="E47" s="18"/>
      <c r="F47" s="18"/>
      <c r="G47" s="18"/>
      <c r="H47" s="18"/>
      <c r="I47" s="18"/>
      <c r="J47" s="18"/>
      <c r="K47" s="18"/>
      <c r="L47" s="18"/>
      <c r="M47" s="18"/>
      <c r="N47" s="18"/>
      <c r="O47" s="18"/>
      <c r="P47" s="18"/>
    </row>
    <row r="48" spans="1:16" ht="16.5" customHeight="1">
      <c r="A48" s="18"/>
      <c r="B48" s="18"/>
      <c r="C48" s="18" t="s">
        <v>176</v>
      </c>
      <c r="D48" s="18"/>
      <c r="E48" s="18"/>
      <c r="F48" s="18"/>
      <c r="G48" s="18"/>
      <c r="H48" s="18"/>
      <c r="I48" s="18"/>
      <c r="J48" s="18"/>
      <c r="K48" s="18"/>
      <c r="L48" s="18"/>
      <c r="M48" s="18"/>
      <c r="N48" s="18"/>
      <c r="O48" s="18"/>
      <c r="P48" s="18"/>
    </row>
    <row r="49" spans="1:16" ht="16.5" customHeight="1">
      <c r="A49" s="18"/>
      <c r="B49" s="18"/>
      <c r="C49" s="18" t="s">
        <v>177</v>
      </c>
      <c r="D49" s="18"/>
      <c r="E49" s="18"/>
      <c r="F49" s="18"/>
      <c r="G49" s="18"/>
      <c r="H49" s="18"/>
      <c r="I49" s="18"/>
      <c r="J49" s="18"/>
      <c r="K49" s="18"/>
      <c r="L49" s="18"/>
      <c r="M49" s="18"/>
      <c r="N49" s="18"/>
      <c r="O49" s="18"/>
      <c r="P49" s="18"/>
    </row>
    <row r="50" spans="1:16" ht="16.5" customHeight="1">
      <c r="A50" s="18"/>
      <c r="B50" s="18"/>
      <c r="C50" s="18" t="s">
        <v>178</v>
      </c>
      <c r="D50" s="18"/>
      <c r="E50" s="18"/>
      <c r="F50" s="18"/>
      <c r="G50" s="18"/>
      <c r="H50" s="18"/>
      <c r="I50" s="18"/>
      <c r="J50" s="18"/>
      <c r="K50" s="18"/>
      <c r="L50" s="18"/>
      <c r="M50" s="18"/>
      <c r="N50" s="18"/>
      <c r="O50" s="18"/>
      <c r="P50" s="18"/>
    </row>
    <row r="51" spans="1:16" ht="16.5" customHeight="1">
      <c r="A51" s="18"/>
      <c r="B51" s="18"/>
      <c r="C51" s="18" t="s">
        <v>179</v>
      </c>
      <c r="D51" s="18"/>
      <c r="E51" s="18"/>
      <c r="F51" s="18"/>
      <c r="G51" s="18"/>
      <c r="H51" s="18"/>
      <c r="I51" s="18"/>
      <c r="J51" s="18"/>
      <c r="K51" s="18"/>
      <c r="L51" s="18"/>
      <c r="M51" s="18"/>
      <c r="N51" s="18"/>
      <c r="O51" s="18"/>
      <c r="P51" s="18"/>
    </row>
    <row r="52" spans="1:16" ht="16.5" customHeight="1">
      <c r="A52" s="18"/>
      <c r="B52" s="18"/>
      <c r="C52" s="18" t="s">
        <v>180</v>
      </c>
      <c r="D52" s="18"/>
      <c r="E52" s="18"/>
      <c r="F52" s="18"/>
      <c r="G52" s="18"/>
      <c r="H52" s="18"/>
      <c r="I52" s="18"/>
      <c r="J52" s="18"/>
      <c r="K52" s="18"/>
      <c r="L52" s="18"/>
      <c r="M52" s="18"/>
      <c r="N52" s="18"/>
      <c r="O52" s="18"/>
      <c r="P52" s="18"/>
    </row>
    <row r="53" spans="1:16" ht="16.5" customHeight="1">
      <c r="A53" s="18"/>
      <c r="B53" s="18"/>
      <c r="C53" s="18" t="s">
        <v>181</v>
      </c>
      <c r="D53" s="18"/>
      <c r="E53" s="18"/>
      <c r="F53" s="18"/>
      <c r="G53" s="18"/>
      <c r="H53" s="18"/>
      <c r="I53" s="18"/>
      <c r="J53" s="18"/>
      <c r="K53" s="18"/>
      <c r="L53" s="18"/>
      <c r="M53" s="18"/>
      <c r="N53" s="18"/>
      <c r="O53" s="18"/>
      <c r="P53" s="18"/>
    </row>
    <row r="54" spans="1:16" ht="16.5" customHeight="1">
      <c r="A54" s="18"/>
      <c r="B54" s="18"/>
      <c r="C54" s="18" t="s">
        <v>182</v>
      </c>
      <c r="D54" s="18"/>
      <c r="E54" s="18"/>
      <c r="F54" s="18"/>
      <c r="G54" s="18"/>
      <c r="H54" s="18"/>
      <c r="I54" s="18"/>
      <c r="J54" s="18"/>
      <c r="K54" s="18"/>
      <c r="L54" s="18"/>
      <c r="M54" s="18"/>
      <c r="N54" s="18"/>
      <c r="O54" s="18"/>
      <c r="P54" s="18"/>
    </row>
    <row r="55" spans="1:16" ht="16.5" customHeight="1">
      <c r="A55" s="18"/>
      <c r="B55" s="18"/>
      <c r="C55" s="18" t="s">
        <v>183</v>
      </c>
      <c r="D55" s="18"/>
      <c r="E55" s="18"/>
      <c r="F55" s="18"/>
      <c r="G55" s="18"/>
      <c r="H55" s="18"/>
      <c r="I55" s="18"/>
      <c r="J55" s="18"/>
      <c r="K55" s="18"/>
      <c r="L55" s="18"/>
      <c r="M55" s="18"/>
      <c r="N55" s="18"/>
      <c r="O55" s="18"/>
      <c r="P55" s="18"/>
    </row>
    <row r="56" spans="1:16" ht="16.5" customHeight="1">
      <c r="A56" s="18"/>
      <c r="B56" s="18"/>
      <c r="C56" s="18" t="s">
        <v>184</v>
      </c>
      <c r="D56" s="18"/>
      <c r="E56" s="18"/>
      <c r="F56" s="18"/>
      <c r="G56" s="18"/>
      <c r="H56" s="18"/>
      <c r="I56" s="18"/>
      <c r="J56" s="18"/>
      <c r="K56" s="18"/>
      <c r="L56" s="18"/>
      <c r="M56" s="18"/>
      <c r="N56" s="18"/>
      <c r="O56" s="18"/>
      <c r="P56" s="18"/>
    </row>
    <row r="57" spans="1:16" ht="16.5" customHeight="1">
      <c r="A57" s="18"/>
      <c r="B57" s="18"/>
      <c r="C57" s="18" t="s">
        <v>185</v>
      </c>
      <c r="D57" s="18"/>
      <c r="E57" s="18"/>
      <c r="F57" s="18"/>
      <c r="G57" s="18"/>
      <c r="H57" s="18"/>
      <c r="I57" s="18"/>
      <c r="J57" s="18"/>
      <c r="K57" s="18"/>
      <c r="L57" s="18"/>
      <c r="M57" s="18"/>
      <c r="N57" s="18"/>
      <c r="O57" s="18"/>
      <c r="P57" s="18"/>
    </row>
    <row r="58" spans="1:16" ht="16.5" customHeight="1">
      <c r="A58" s="18"/>
      <c r="B58" s="18"/>
      <c r="C58" s="18" t="s">
        <v>186</v>
      </c>
      <c r="D58" s="18"/>
      <c r="E58" s="18"/>
      <c r="F58" s="18"/>
      <c r="G58" s="18"/>
      <c r="H58" s="18"/>
      <c r="I58" s="18"/>
      <c r="J58" s="18"/>
      <c r="K58" s="18"/>
      <c r="L58" s="18"/>
      <c r="M58" s="18"/>
      <c r="N58" s="18"/>
      <c r="O58" s="18"/>
      <c r="P58" s="18"/>
    </row>
    <row r="59" spans="1:16" ht="16.5" customHeight="1">
      <c r="A59" s="18"/>
      <c r="B59" s="18"/>
      <c r="C59" s="18"/>
      <c r="D59" s="18"/>
      <c r="E59" s="18"/>
      <c r="F59" s="18"/>
      <c r="G59" s="18"/>
      <c r="H59" s="18"/>
      <c r="I59" s="18"/>
      <c r="J59" s="18"/>
      <c r="K59" s="18"/>
      <c r="L59" s="18"/>
      <c r="M59" s="18"/>
      <c r="N59" s="18"/>
      <c r="O59" s="18"/>
      <c r="P59" s="18"/>
    </row>
    <row r="60" spans="1:16" ht="15.75" customHeight="1"/>
    <row r="61" spans="1:16" ht="15.75" customHeight="1"/>
    <row r="62" spans="1:16" ht="15.75" customHeight="1"/>
    <row r="63" spans="1:16" ht="15.75" customHeight="1"/>
    <row r="64" spans="1:16"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Identificacion</vt:lpstr>
      <vt:lpstr>Seguimiento</vt:lpstr>
      <vt:lpstr>Analisis</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ARMPAR</dc:creator>
  <cp:lastModifiedBy>NATLOP</cp:lastModifiedBy>
  <cp:lastPrinted>2019-02-27T18:15:24Z</cp:lastPrinted>
  <dcterms:created xsi:type="dcterms:W3CDTF">2018-12-19T23:57:35Z</dcterms:created>
  <dcterms:modified xsi:type="dcterms:W3CDTF">2019-02-28T22:46:05Z</dcterms:modified>
</cp:coreProperties>
</file>