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MEJ\Documents\Oficina de Planeacion\Indicadores de gestión\historico\"/>
    </mc:Choice>
  </mc:AlternateContent>
  <bookViews>
    <workbookView xWindow="0" yWindow="0" windowWidth="24000" windowHeight="9135" tabRatio="895"/>
  </bookViews>
  <sheets>
    <sheet name="INDICADORES 2016" sheetId="1" r:id="rId1"/>
  </sheets>
  <definedNames>
    <definedName name="_xlnm.Print_Area" localSheetId="0">'INDICADORES 2016'!$A$4:$K$17</definedName>
    <definedName name="_xlnm.Print_Titles" localSheetId="0">'INDICADORES 2016'!$4:$6</definedName>
  </definedNames>
  <calcPr calcId="152511"/>
</workbook>
</file>

<file path=xl/calcChain.xml><?xml version="1.0" encoding="utf-8"?>
<calcChain xmlns="http://schemas.openxmlformats.org/spreadsheetml/2006/main">
  <c r="H17" i="1" l="1"/>
  <c r="I17" i="1" s="1"/>
  <c r="I16" i="1"/>
  <c r="I15" i="1"/>
  <c r="I14" i="1"/>
  <c r="I13" i="1"/>
  <c r="I11" i="1"/>
  <c r="I10" i="1"/>
  <c r="I9" i="1"/>
  <c r="I8" i="1"/>
  <c r="G7" i="1"/>
  <c r="I7" i="1"/>
</calcChain>
</file>

<file path=xl/sharedStrings.xml><?xml version="1.0" encoding="utf-8"?>
<sst xmlns="http://schemas.openxmlformats.org/spreadsheetml/2006/main" count="95" uniqueCount="73">
  <si>
    <t>[1]</t>
  </si>
  <si>
    <t>0 INDICADORES DE GESTION</t>
  </si>
  <si>
    <t>TIPO DE INDICADOR</t>
  </si>
  <si>
    <t>NOMBRE DEL INDICADOR</t>
  </si>
  <si>
    <t>OBJETIVO DEL INDICADOR</t>
  </si>
  <si>
    <t>FORMULA DEL INDICADOR</t>
  </si>
  <si>
    <t>VALOR DEL NUMERADOR</t>
  </si>
  <si>
    <t>VALOR DEL DENOMINADOR</t>
  </si>
  <si>
    <t>RESULTADO</t>
  </si>
  <si>
    <t>ANALISIS DEL RESULTADO</t>
  </si>
  <si>
    <t>OBSERVACIONES</t>
  </si>
  <si>
    <t>FILA_1</t>
  </si>
  <si>
    <t>3 Efectividad (impacto o beneficios generados)</t>
  </si>
  <si>
    <t>Incremento en el número de iniciativas artísticas y culturales apoyadas a través de estímulos, apoyos concertados, alianzas estratégicas, becas y premios entregados por IDARTES.</t>
  </si>
  <si>
    <t>Comparar el número de iniciativas artísticas y culturales apoyadas a través de estímulos, apoyos concertados, alianzas estratégicas, becas y premios entregados por IDARTES en esta vigencia frente a la vigencia anterior.</t>
  </si>
  <si>
    <t>Número de iniciativas apoyadas en la vigencia / Número de iniciativas apoyadas en la vigencia anterior</t>
  </si>
  <si>
    <t>El porfafolio de concursos del Programa Distrital de Estímulos en 2016 estuvo compuesto por un total de 67 concursos en las modalidades de premios, becas, residencias y pasantías. 
A corte 31 de Mayo de 2016, a cierre del PDD “Bogotá Humana” se llevaron a cabo los proceso de selección de 30 ganadores de las siguientes convocatorias: Beca Cinemateca de creación de cortometraje documental alternativo, Beca Cinemateca de creación de cortometraje de ficción alternativo, Beca de circulación nacional e internacional en Danza, Beca de creación en Danza  y Premio conciertos temáticos. Adicionalmente, respecto al tema de jurados se designaron 254 jurados para evaluar las propuestas habilitadas del Programa Distrital de Estímulos, 118 con reconocimiento económico.  Además, se realizaron 18 convenios de asociación para el apoyo a iniciativas de organizaciones sin ánimo de lucro, en particular de salas concertadas del sector de teatro.
Entre julio y diciembre, en el marco del PDD “Bogotá Mejor para Todos”, se entregaron 335 estímulos a iniciativas artísticas por valor de $4.089 millones de pesos en el campo de las seis áreas artísticas; arte dramático (10), artes audiovisuales (31), artes plásticas y visuales (84), Danza (41), Literatura (32), Música (96), la Subdirección de las Artes aporta a la meta ofreciendo convocatorias con enfoque poblacional y multidisciplinar (41). En el mismo sentido, a través del Banco Sectorial de Hojas de Vida de Jurados se han beneficiado un total de 272 agentes del sector designados como jurados para el proceso de evaluación y selección de las propuestas inscritas en cada uno de los concursos del Programa Distrital de Estímulos, de los cuales 138 recibieron pago por sus servicios.
Además, en el marco de este programa se promovieron 45 proyectos de interés público, mediante apalancamiento económico y apoyo técnico para la realización de proyectos artísticos presentados por organizaciones jurídicamente constituidas, sin ánimo de lucro, de reconocida trayectoria e idoneidad; principalmente, desde la Gerencia de Arte Dramático, éstos han visibilizado las prácticas y procesos artísticos teniendo en cuenta los enfoques diferenciales, la transversalidad, las nuevas prácticas y la producción de conocimiento en  el campo de las artes. Los recursos invertidos en apoyo a estos mecanismos de fomento, ascendieron a la suma de $  2.598 millones. 
La variación negativa en el número de iniciativas apoyadas se explica en la reformulación de algunos estímulos que buscaron articular y focalizar algunas lineas de fomento y fortalecerlos con mayores recursos.</t>
  </si>
  <si>
    <t>N/A</t>
  </si>
  <si>
    <t>FILA_2</t>
  </si>
  <si>
    <t>Incremento en el número de participantes en las actividades artísticas y culturales que realizó IDARTES.</t>
  </si>
  <si>
    <t>Comparar el número de participantes en las actividades artísticas y culturales que realizó IDARTES en esta vigencia frente a la vigencia anterior.</t>
  </si>
  <si>
    <t>Número de participantes en las actividades realizadas en la vigencia / Número de participantes en las actividades realizadas en la vigencia anterior</t>
  </si>
  <si>
    <r>
      <t>En el marco del PDD “Bogotá Humana”, con corte a Mayo 31 las gerencias del Idartes alcanzaron la participación de 290.095 personas en las actividades artísticas que realizaron, de la siguiente manera: Audiovisuales, logró la asistencia de 32.367 personas, Danza alcanzó 8.480 asistentes, Música sumó una asistencia de 2.097 personas, Artes Plásticas y Visuales logró la participación de 3.091 asistentes, Arte Dramático logró 217.001 asistentes, Literatura convocó la participación de 8.435 asistentes, Arte en conexión alcanzó la participación de 2.796 personas, a Parques para todos asistieron 6.346 ciudadanos y las demás actividades de circulación apoyadas por la Subdirección de las Artes alcanzaron la asistencia de 2.710 ciudadanos. 
Por su parte, el Planetario alcanzó una asistencia de 182.350 personas a su programación científica y tecnológica. 
Así mismo, en talleres de fomento a la lectura y la escritura participaron de 39.498 personas. 
En 2016 en materia de escenarios se realizó un total de 2.660 actividades que convocaron 169.525, distribuidas de la siguiente forma: el Teatro Jorge Eliécer Gaitán realizó 174 actividades a las cuales asistieron 70.939 personas, en la actividad del Teatro al aire libre la Media Torta,  participaron 7.730 personas. Las 71 actividades del Teatro el Parque convocaron  3.475 personas. Las 17 actividades del Escenario móvil convocaron una asistencia de 4.630 personas.  El programa Cultura en común que inició en el mes de abril desarrolló en el marco de su programación 57 actividades con una asistencia de 12.899 beneficiarios. El Teatro Julio Mario Santo Domingo realizó un total de 49 eventos con una asistencia total de 29.412 personas. 
Durante el periodo julio – diciembre, en el marco del PDD “Bogotá Mejor para Todos”, se beneficiaron 792.143 personas de la oferta artística y cultural desarrollada por la gerencias de las Artes, detallados así: la Gerencia de Artes Audiovisuales alcanzó una asistencia de</t>
    </r>
    <r>
      <rPr>
        <sz val="10"/>
        <color rgb="FF000000"/>
        <rFont val="Arial"/>
        <family val="2"/>
        <charset val="1"/>
      </rPr>
      <t>33.317</t>
    </r>
    <r>
      <rPr>
        <sz val="10"/>
        <rFont val="Arial"/>
        <family val="2"/>
        <charset val="1"/>
      </rPr>
      <t>personas, la Gerencia de Artes Plásticas y Visuales sumó un total de 3.882 participantes, la Gerencia de Arte Dramático logró 282.342 asistentes, la Gerencia de Danza sumó una asistencia de 30.029, la Gerencia de Música logró asistencias de 370.158  personas, la Gerencia de Literatura a través de actividades para la apropiación y circulación de la Literatura,  logró 61.952 participantes, en cuanto a actividades de de los Centros de formación y de circulación para niños de primera infancia se sumaron 40.151 niños, niñas y adolescentes y a los</t>
    </r>
    <r>
      <rPr>
        <sz val="10"/>
        <color rgb="FF000000"/>
        <rFont val="Arial"/>
        <family val="2"/>
        <charset val="1"/>
      </rPr>
      <t>Parques para todos asistieron 6.327 ciudadanos. 
De igual forma, el Planetario y la línea de arte ciencia y tecnología alcanzó una asistencia de 282.706 personas a su programación científica y tecnológica.
Como producto de las 963 actividades artísticas y culturales en los diferentes escenarios a cargo del IDARTES,  se beneficiaron con la oferta artística  249.891 personas, a saber; 66.218 personas asistieron a las presentaciones artísticas de carácter metropolitano que ofrece el Teatro Jorge Eliécer Gaitán; 
25.245 personas asistieron a los conciertos y presentaciones artísticas de carácter metropolitano que ofrece el Teatro al Aire Libre La Media Torta; 9.291 personas asistieron a las obras de teatro del Teatro El Parque, dirigidas principalmente a público infantil; El Teatro Julio Mario Santo Domingo a través de su oferta metropolitana, alcanzó una cobertura de  47.247 personas que accedieron a espectáculos artísticos y conversatorios. 38.429 personas asistieron a eventos realizados en el marco del Programa Cultura en Común. 63.461 personas asistieron a las presentaciones artísticas ofrecidas por el Escenario Móvil.
La diferencia entre los resultados alcanzados entre 2016 y 2015 se debe principalmente a una menor asistencia a la oferta artística de las disciplinas artísticas, a la menor asistencia a la programación de los escenarios a cargo, con excepción del Escenario Móvil y el Planetario de Bogotá, la baja actividad de fomento a la lectura en el primer semestre por cumplimiento de meta en 2015, reducción de asistencias a los Festivales al Parque y los ajustes o terminación en algunos programas, consecuencia del cambio de administración y armonización. Cabe señalar que en 2015 se realizó la cumbre Arte y Cultura para la paz que convocó 125.000 personas, actividad que no fue realizada en 2016.</t>
    </r>
  </si>
  <si>
    <t>FILA_3</t>
  </si>
  <si>
    <t>1 Eficacia: (cumplimiento de metas)</t>
  </si>
  <si>
    <t>Incremento en el número de actividades artísticas que realizó o apoyó IDARTES.</t>
  </si>
  <si>
    <t>Comparar el número de actividades artísticas que realizó o apoyó IDARTES en esta vigencia frente a la vigencia anterior.</t>
  </si>
  <si>
    <t>Número de actividades artísticas realizadas o apoyadas por IDARTES en la vigencia / Número de actividades artísticas realizadas o apoyadas por IDARTES en la vigencia anterior</t>
  </si>
  <si>
    <t>En el marco del PDD “Bogotá Humana”, con corte a Mayo 31 las gerencias del Idartes alcanzaron la participación de 290.095 personas en las 2.660 actividades artísticas que realizaron, de la siguiente manera: Audiovisuales, efectuó 896 eventos; Danza efectuó 505 actividades artísticas;  Música realizó 35 eventos; Artes Plásticas y Visuales 58 actividades; Arte Dramático desarrolló 340 actividades, programa de salas concertadas, Festivales de Teatro y talleres de formación; Literatura efectuó  308 actividades; Arte en conexión realizó 76 actividades en 17 espacios, en Parques para todos se efectuaron 59 actividades artísticas. 
Por su parte, el Planetario realizó 3.337 actividades de divulgación científica en programas como: Planetario Enseña, Planetario en movimiento, Planetario Acoge, Universo al descubierto.
En materia de equipamientos se efectuaron en el primer semestre del año 553 actividades artísticas y culturales en los diferentes escenarios a cargo del IDARTES, discriminadas así: Teatro Jorge Eliécer Gaitán, se realizaron 174 actividades; Teatro el Parque contó 71 actividades; Teatro Julio Mario Santo Domingo efectuó un total de 49 eventos; Escenario móvil 17 actividades.  El programa Cultura en común que inició en el mes de abril desarrolló en el marco de su programación 57 actividades.
A 31 de diciembre, en el marco del PDD “Bogotá Mejor para Todos”, durante el periodo julio – diciembre, se efectuaron 8.540 actividades artísticas por la gerencias de las Artes, detallados así: la Gerencia de Artes Audiovisuales efectuó 1.156 eventos, la Gerencia de Artes Plásticas y Visuales realizó 194 actividades, la Gerencia de Arte Dramático efectuó 4.132 actividades, la Gerencia de Danza desarrolló 723 actividades artísticas, la Gerencia de Música realizó 614 eventos, la Gerencia de Literatura a través de actividades para la apropiación y circulación de la Literatura, llevó a cabo 880 actividades, los Centros de formación realizaron 555 actividades y en los Parques para todos se desarrollaron 253 actividades de formación. 
De igual forma, el Planetario y la línea de arte ciencia y tecnología realizaron 4.737 actividades de divulgación científica.
En cuanto a la meta de fomento a la lectura y la escritura, se desarrollaron 728 actividades: libro al viento, talleres en cuento, crónica y novela, Picnic Literario, charlas, conferencias y encuentros en el marco de Bogota Contada 3 y Encuentro Distrital de Escritura Creativa. 
Se realizaron 963 actividades artísticas y culturales en los diferentes escenarios a cargo del IDARTES, a saber: Teatro Jorge Eliécer Gaitán, 341 Actividades Artísticas; Teatro El Parque, 159 Actividades Artísticas; Teatro Julio Mario Santo Domingo, 136 Presentaciones Artísticas; Teatro Al Aire Libre De La Media Torta, 33 Actividades Artísticas; Finalmente, a través del Programa Cultura En Común, se ofrecieron 241 presentaciones artísticas.</t>
  </si>
  <si>
    <t>FILA_4</t>
  </si>
  <si>
    <t>Incremento en el número de equipamientos culturales a través de los cuales se ofrece programación artística pertinente, próxima y diversa.</t>
  </si>
  <si>
    <t>Comparar el número de equipamientos culturales sostenidos y programados por IDARTES en esta vigencia frente a la vigencia anterior.</t>
  </si>
  <si>
    <t>(Número de equipamientos sostenidos y programados en la vigencia - Número de equipamientos sostenidos y programados en la vigencia anterior) / Número de equipamientos sostenidos y programados en la vigencia anterior</t>
  </si>
  <si>
    <r>
      <t>En 2016 el IDARTES continuó con el desarrollo de una programación diversa, pertinente e incluyente en los equipamientos a su cargo, a saber: Teatro Jorge Eliécer Gaitán, Teatro al aire libre la Media Torta, Teatro el Parque, Escenario Móvil Armando De La Torre, Planetario de Bogotá,</t>
    </r>
    <r>
      <rPr>
        <sz val="10"/>
        <color rgb="FF000000"/>
        <rFont val="Arial"/>
        <family val="2"/>
        <charset val="1"/>
      </rPr>
      <t>Teatro Julio Mario Santo Domingo, Cinemateca Distrital, Casona de la Danza.
Desde la Subdirección de Equipamientos Culturales del IDARTES se adelantaron los siguientes procesos de selección relacionados con el mantenimiento y dotación especializadas de los escenarios a cargo del Idartes: 
1. Programa mejoramiento y dotación de equipos de sonido:  Se abrió proceso de suministro de sistema de amplificación y refuerzo de sonido profesional del Teatro El Parque incluida la instalación, montaje y puesta en funcionamiento, así como los micrófonos, cableado y accesorios de los demás escenarios de la Subdirección de Equipamientos Culturales que fue declarado desierto. 
2. Programa mejoramiento y dotación de equipos apoyo visual: Compra e instalación de un Videoproyector profesional para el Teatro Jorge Eliécer Gaitán; Suministro e instalación de una pantalla LED profesional y sistema de colgado para el Teatro al - Aire Libre la Media Torta; Suministro e instalación para actualización del sistema de iluminación escénica del Teatro al aire libre la Media Torta. 
3. Programa mejoramiento infraestructura y otros requerimientos escenarios: Suministro e instalación de varas de tramoya para el Teatro Jorge Eliécer Gaitán; Compra de dos baterías profesionales para el Teatro Jorge Eliécer Gaitán y el Teatro al Aire Libre la Media Torta;   Subestación Eléctrica del Teatro Jorge Eliécer Gaitán contratada con Codensa y en desarrollo, con cargo a reservas presupuestales.
Adicionalmente desde  la Subdirección Administrativa y Financiera se adelantaron labores de adecuación, dotación y mantenimiento a 6 equipamientos culturales:
1. Casona de la Danza, se efectuaron labores de mantenimiento correctivo al piso, así como al salón denominado “Sonia Osorio”. 
2. Teatro al Aire Libre Media Torta, se dio inicio a la reparación de las vallas, arreglos locativos para el mejoramiento de las baterías sanitarias, cielo raso y pintura de puertas. Se realizó el mantenimiento correctivo de las canales de la cubierta del escenario, se inspecciónó la acometida eléctrica y la red interna del edificio del escenario. 
3. Teatro Jorge Eliécer Gaitán, se adelantaron labores de mantenimiento correctivo y preventivo a través de la instalación de lámparas LED, cambio de los vidrios de acceso y la adecuación de la oficina de danza del 2 piso. Se realizaron arreglos correctivos en la carpintería metálica en las diferentes puertas que presentaban inconvenientes por el uso. Se continuó con el proceso de pintura general preventiva. 
4. Cinemateca Ditrital, se efectuó el cambio de vidrios sobre la fachada de la Cra 7 con calle 22 , arreglo del mogador, desmonte y montaje de proyectores. Se llevó a cabo la revisión preventivo de los elementos de iluminación, con el fin de hacer inventario de consumos y reemplazos programados. 
5. Planetario de Bogotá, se efectuó mantenimiento preventivo, para este efecto se mejoró el flotador del tanque de agua, cambio de las lámparas del cielo raso y cambio de pintura de los baños. 
6. Teatro El Parque, se instalaló la planta eléctrica de 15 KVA, instalación de lámparas LED en el corredor. Se hicieron mantenimientos de reparación de los pañetes de diferentes espacios. Se inspeccionaron las instalaciones hidrosanitarias.
Actualmente se encuentran en construcción la Nueva Cinemateca de Bogota y la Galería Santa Fe, con avances del 8% y el 50% respectivamente</t>
    </r>
  </si>
  <si>
    <t>FILA_5</t>
  </si>
  <si>
    <t>Avance en la implementación del Sistema Integrado de Gestión</t>
  </si>
  <si>
    <t>Determinar el grado de avance, en relación con la vigencia anterior, del montaje del Sistema Integrado de Gestión</t>
  </si>
  <si>
    <t>% de avance en la implementación del SIG en la vigencia - % de avance en la implementación del SIG en la vigencia anterior</t>
  </si>
  <si>
    <t>A corte de 31 de Mayo de 2016, al cierre del Plan de Desarrollo “Bogotá Humana”, la meta relacionada con el Sistema Integrado de Gestión cuenta con un nivel de avance del 85% de acuerdo con la evaluación a través del sistema de información para el seguimiento a la implementación del Sistema Integrado de Gestión de las Entidades Distritales – SISIG-. Entre las actividades realizadas en el primer semestre cabe destacar el diseño de 13 procedimientos, actualización de 115 formatos y levantamiento de 11 documentos entre guías, manuales, matrices, políticas, etc. en atención a los lineamientos impartidos por la Dirección de Desarrollo Institucional. Se actualizó el normograma de la entidad y se puso a disposición de la ciudadanía en la portal de Internet, se generaron los siguientes documentos: Programa de Gestión Documental, Activos de información, Información clasificada y reservada y Esquema de publicación. Se actualizó la información solicitada por la Ley de Transparencia 1712 de 2014 con destino a su publicación en el portal de Internet. Actualización y seguimiento al Plan Anticorrupción. Se actualizaron los mapas de riesgos de 6 procesos de gestión de la entidad. Inscripción de un trámite en el SUIT y presentación de un trámite adicional para ser inscrito. 
En el mismo sentido, a corte de 31 de Diciembre y en el marco del Plan de Desarrollo “Bogotá Mejor para Todos”, la calificación del SISIG de la Dirección de Desarrollo Institucional arrojó una puntaje del 85%, atendiendo los criterios de evaluación de la Secretaría General de la Alcaldía mayor de Bogotá. Entre las actividades que se realizaron está la implementación del plan de acción del SIG, la actualización de parte de la documentación del Sistema Integrado de Gestión como manuales, procedimientos, formatos, guías, instructivos, entre otros; se adelantaron acciones conducentes a la racionalización de trámites y procedimientos; se realizaron reuniones del Comité GEL para la formulación del plan de acción y la matriz de autodiagnóstico; se realizaron dos capacitaciones Octubre y Noviembre de 2017 frente al tema de SIG; se realizó el proceso contractual para el curso de formación de auditores en calidad para ser dictado en los meses de enero a marzo de 2017; se realizó la revisión por la Alta Dirección en el mes de diciembre frente a los avances en cada uno de los Subsistemas del SIG; Se realizó el acompañamiento para la formulación y seguimiento de los acuerdos de gestión de 2016.</t>
  </si>
  <si>
    <t>FILA_6</t>
  </si>
  <si>
    <t>Nivel de ejecución presupuestal</t>
  </si>
  <si>
    <t>Determinar el grado de compromisos presupuestales en la vigencia</t>
  </si>
  <si>
    <t>Valor del presupuesto ejecutado / Valor del presupuesto asignado</t>
  </si>
  <si>
    <t>La ejecución presupuestal alcanzó un 89,46% en la vigencia 2016, resultado a un menor ingreso por convenios interadministrativos planeados que no fueron suscritos a los cuales se les había asignado cupo presupuestal por valor de 1.734 millones; recursos LEP apropiados en 2016 que consecuencia de la fecha de desembolso pasaron para ejecución en 2017, por valor de $625 millones; menor recaudo por venta de bienes y servicios en los equipamientos a cargo, resultado del cambio de administración y la armonización consecuente; tampoco se ejecutaron recursos de uno de los premios del Programa Distrital de Estímulos por valor de $80 millones, al ser declarados desiertos; en el mismo sentido, no se ejecutaron recursos por concepto de la planta temporal, que no fue provista, consecuencia de un proceso complejo y dispendioso de tramitar ante las entidades del distrito correspondientes, por valor de $830 millones; procesos en curso de fuentes Distrito por valor de $3.363 millones  recursos de procesos en curso que fueron declarados desiertos en 2015 y en consecuencia no eran ejecutables en la vigencia 2016; la no ejecución de recursos destinados a dotaciones, mantenimiento y operación , consecuencia de procesos de contratación desiertos, en razón a incumplimiento de requisitos técnicos y de experticia, por valor de $1.084 millones.</t>
  </si>
  <si>
    <t>FILA_7</t>
  </si>
  <si>
    <t>2 Eficiencia: (uso de los recursos)</t>
  </si>
  <si>
    <t>Incremento en el recaudo de ingresos propios (por venta de bienes y servicios)</t>
  </si>
  <si>
    <t>Comparar el valor recaudado por ingresos propios durante la vigencia frente a la vigencia anterior.</t>
  </si>
  <si>
    <t>Valor ingresos propios recaudados en la vigencia / Valor de ingresos propios recaudados en la vigencia anterior</t>
  </si>
  <si>
    <t>Ingresos obtenidos en desarrollo de una estrategia de aprovechamiento económico de los escenarios a cargo de IDARTES, a saber, Teatro Jorge Eliécer Gaitán, Cinemateca Distrital y Teatro El Parque; del  Teatro Julio Mario Santo Domingo (recursos sin situación de fondos) y de PUFA. Se presenta un aumento en el recaudo de ingresos propios durante la vigencia 2016, que se explica principalmente en los recursos provenientes del Permiso Unico de Filmaciones Audiovisuales, que operó durante toda la vigencia 2016.</t>
  </si>
  <si>
    <t>FILA_8</t>
  </si>
  <si>
    <t>Oportunidad en la atención de peticiones, quejas y reclamos</t>
  </si>
  <si>
    <t>Determinar el grado de oportunidad en la respuesta a las solicitudes que realiza la ciudadanía y otras instancias de control político y administrativo</t>
  </si>
  <si>
    <t>Número de PQR atendidas en oportunidad / Número de PQR radicadas en la entidad</t>
  </si>
  <si>
    <r>
      <t>La entidad debe realizar un esfuerzo por lograr un índice del 100% en el cumplimiento de dicho indicador. En el segundo semestre se encuentra que el mes en el que se presento un mayor número de peticiones con contestaciones extemporáneas fue agosto, mes en el que la entidad se encontraba en un ajuste institucional con ocasión de la terminación de la planta temporal</t>
    </r>
    <r>
      <rPr>
        <sz val="10"/>
        <color rgb="FFFF0000"/>
        <rFont val="Arial"/>
        <family val="2"/>
        <charset val="1"/>
      </rPr>
      <t>.</t>
    </r>
  </si>
  <si>
    <t>FILA_9</t>
  </si>
  <si>
    <t>Incremento en el número de impactos positivos en medios de comunicación</t>
  </si>
  <si>
    <t>Comparar el número de impactos positivos en medios de comunicación logrados en esta vigencia frente a la vigencia anterior.</t>
  </si>
  <si>
    <t>Número de impactos positivos en medios de comunicación logrados en la vigencia / Número de impactos positivos en medios de comunicación logrados en la vigencia anterior</t>
  </si>
  <si>
    <t>Se presenta una importante reducción entre 2015 y 2016 del número de apariciones positivas en medios de comunicación, consecuencia de varios aspectos: en 2015 se realizó la cumbre de cultura por la paz, evento que tuvo un gran número de actividades culturales y artísticas que generó un alto volumen de impactos; adicionalmente se ha de tener en cuenta que algunos de los festivales de las artes se realizan de manera bienal, por tanto de un año a otro se producen menos actividades y en consecuencia menos impactos, tal es el caso del premio “Luis Caballero” de artes plásticas, entre otros; también el cambio de administración, produjo  ajustes en la programación y realización de actividades artísticas que incidieron en la oferta artística que promueve IDARTES en los territorios y en los escenarios a cargo. 
Ahora bien, se registro una reducción de impactos pero se siguieron fortaleciendo las redes sociales de la entidad y mecanismos alternativos de divulgación, que al corte de Mayo 31 se contabilizan 1.505.203 seguidores y 1.528.556 a diciembre 31 de 2016, y la  oferta pública de IDARTES a través de Canal Capital e Internet, a la que accedieron 278.530 personas.</t>
  </si>
  <si>
    <t>FILA_10</t>
  </si>
  <si>
    <t>Niñas, niños y adolescentes atendidos en actividades para el disfrute, apreciación y creación artística.</t>
  </si>
  <si>
    <t>seguimiento al número de niños, niñas y jóvenes atendidos a través de procesos de formación artística</t>
  </si>
  <si>
    <t># de niñas y niños atendidos</t>
  </si>
  <si>
    <t>En 2016 en el desarrollo de las líneas de Formación Artística en la Escuela y la Ciudad, se desarrollaron actividades beneficiando a un total de 49.831 niños, niñas y adolescentes, a través de dos líneas de atención:- Arte en la escuela, realizó acompañamiento a 104 Instituciones de Educación Distrital – IED con las cuales se llegó a acuerdos para adelantar procesos de formación artística en las seis áreas que maneja el Programa, a través del cual se atendieron 45.810 niños, niñas y adolescentes de colegios distritales, el proceso incluyó la realización de talleres en una intensidad de 4 horas semanales; - Emprende CLAN, atendió 4.021 niños, niñas y adolescentes en talleres de formación, se consolidaron colectivos artísticos los cuales, en algunos casos, participaron en eventos locales y distritales,  cuyas actividades  fueron presentadas en varios escenarios de la ciudad en el marco de la actividad “Parques Para Todos”.
Parte de los procesos de formación artística de los colegios distritales fueron consolidados en el Campus de Formación Artística, Como parte del trabajo articulado con los colegios, se realizaron 31 muestras locales, con una asistencia aproximadamente de 6.000 espectadores.
En lo que corresponde a la atención de la primera infancia se alcanzó una cobertura de 74.822; de ellos 32.348 niños y niñas participaron en la línea de los encuentros grupales, por medio de metodologías y diversas actividades que permiten experimentar vivencias artísticas, encaminadas a aportarle al desarrollo integral de los niños y niñas de primera infancia en ámbito familiar.
Respecto a las actividades de circulación, se iniciaron actividades con el grupo musical Awana, el cual realizó la creación del repertorio de concierto denominado “concierto experiencia” en donde se realizaron 15 eventos en 6 localidades y que en total sumaron  con asistencia de 42.474 niños y niñas. A partir de la identificación, selección, fomento, e implementación  de obras  artísticas de todas las áreas, adaptadas y creadas para la primera infancia y madres gestantes, los niños disfrutan de manera próxima y sin riesgo, obras de teatro, danza, títeres, conciertos musicales, propuestas plásticas y audiovisuales, efectuadas en  diversos lugares de la ciudad. Entre los eventos más emblemáticos realizados en esta estrategia de circulación están Al parque con mi Pá, Tetatón y Bebes al parque.
Vale indicar que la variación del indicador entre 2016 y 2015 obedece a una medición mejor segmentada, en donde sólo se incluye el segmento etario de primera infancia, infancia y adolescencia, mientras que las mediciones anteriores por la líneas y estrategias de atención definidas en los anteriores proyectos de inversión incluyeron algunos beneficiarios de otros segmentos etarios y de coberturas territoriales. Estos datos de participantes fueron incluidos en el indicador de asistencias de la entidad presentado unas líneas más arriba.</t>
  </si>
  <si>
    <t>FILA_11</t>
  </si>
  <si>
    <t>Espacios de formación artística creados y mantenidos con enfoque territorial</t>
  </si>
  <si>
    <t>seguimiento al número de espacios creados para el desarrollo del proyecto de primera infancia y la jornada única</t>
  </si>
  <si>
    <t># de espacios destinados a la formación artística creados y mantenidos</t>
  </si>
  <si>
    <t>Para la vigencia 2016 Bogotá D.C., contó con 20 Centros de Formación Artística, en diez (10) localidades:Usme, Kennedy,  Fontibón, Bosa, Engativá, Suba,  Barrios Unidos,  Mártires, Rafael Uribe Uribe y Ciudad Bolívar. En 2016 la ciudad terminó con 14 espacios adecuados para la atención de la primera infancia ubicados en 11 Centros de Formación Artística, 1 en la Cinemateca Distrital - Rayito, 1 en el Bloque Pedagógico y la Biblioteca. Estos espacios cuentan con las siguientes modalidades de atención: Instituciones de educación inicial, Entorno familiar, Entorno comunitario, Entornos no convencionales. Estos espacios están ubicados en las siguientes localidades: Suba,  Engativá,  Ciudad Bolívar, Rafael Uribe, Mártires, San Cristóbal, Usme, Kennedy y Santa Fe.  
Vale señalar que para el segundo semestre de 2016, los espacios intervenidos en jardines infantiles y otros espacios de la Secretaria Distrital de Integración Social (70), tenidos en cuenta en el indicador de 2015, continuaron su operación pero no bajo la tutela del Idartes debido a la terminación del convenio interadministrativo con la SDIS.</t>
  </si>
  <si>
    <t>INSTITUTO DISTRITAL DE LAS ARTES</t>
  </si>
  <si>
    <t>GESTION Y RESULTADOS</t>
  </si>
  <si>
    <t>INDICADORES DE GESTION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</si>
</sst>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_(* #,##0.00_);_(* \(#,##0.00\);_(* \-??_);_(@_)"/>
    <numFmt numFmtId="166" formatCode="_(* #,##0_);_(* \(#,##0\);_(* \-??_);_(@_)"/>
    <numFmt numFmtId="167" formatCode="0.0%"/>
    <numFmt numFmtId="168" formatCode="_-* #,##0_-;\-* #,##0_-;_-* \-_-;_-@_-"/>
  </numFmts>
  <fonts count="7" x14ac:knownFonts="1">
    <font>
      <sz val="10"/>
      <name val="Arial"/>
      <family val="2"/>
      <charset val="1"/>
    </font>
    <font>
      <b/>
      <sz val="11"/>
      <color rgb="FFFFFFFF"/>
      <name val="Calibri"/>
      <family val="2"/>
      <charset val="1"/>
    </font>
    <font>
      <sz val="10"/>
      <color rgb="FF000000"/>
      <name val="Arial"/>
      <family val="2"/>
      <charset val="1"/>
    </font>
    <font>
      <sz val="10"/>
      <color rgb="FFFF0000"/>
      <name val="Arial"/>
      <family val="2"/>
      <charset val="1"/>
    </font>
    <font>
      <sz val="10"/>
      <color rgb="FFFFFFFF"/>
      <name val="Arial"/>
      <family val="2"/>
    </font>
    <font>
      <sz val="10"/>
      <name val="Arial"/>
      <family val="2"/>
      <charset val="1"/>
    </font>
    <font>
      <b/>
      <sz val="10"/>
      <color indexed="9"/>
      <name val="Arial"/>
      <family val="2"/>
    </font>
  </fonts>
  <fills count="5">
    <fill>
      <patternFill patternType="none"/>
    </fill>
    <fill>
      <patternFill patternType="gray125"/>
    </fill>
    <fill>
      <patternFill patternType="solid">
        <fgColor rgb="FF666699"/>
        <bgColor rgb="FF808080"/>
      </patternFill>
    </fill>
    <fill>
      <patternFill patternType="solid">
        <fgColor rgb="FFFFFFFF"/>
        <bgColor rgb="FFFFFFCC"/>
      </patternFill>
    </fill>
    <fill>
      <patternFill patternType="solid">
        <fgColor indexed="54"/>
        <bgColor indexed="23"/>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s>
  <cellStyleXfs count="4">
    <xf numFmtId="0" fontId="0" fillId="0" borderId="0"/>
    <xf numFmtId="165" fontId="5" fillId="0" borderId="0" applyBorder="0" applyProtection="0"/>
    <xf numFmtId="9" fontId="5" fillId="0" borderId="0" applyBorder="0" applyProtection="0"/>
    <xf numFmtId="168" fontId="5" fillId="0" borderId="0" applyBorder="0" applyProtection="0"/>
  </cellStyleXfs>
  <cellXfs count="23">
    <xf numFmtId="0" fontId="0" fillId="0" borderId="0" xfId="0"/>
    <xf numFmtId="0" fontId="1" fillId="2" borderId="1" xfId="0"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3" borderId="0" xfId="0" applyFont="1" applyFill="1" applyAlignment="1">
      <alignment vertical="center"/>
    </xf>
    <xf numFmtId="0" fontId="0" fillId="3" borderId="3" xfId="0" applyFont="1" applyFill="1" applyBorder="1" applyAlignment="1" applyProtection="1">
      <alignment horizontal="justify" vertical="center"/>
      <protection locked="0"/>
    </xf>
    <xf numFmtId="0" fontId="0" fillId="3" borderId="3" xfId="0" applyFill="1" applyBorder="1" applyAlignment="1" applyProtection="1">
      <alignment vertical="center"/>
      <protection locked="0"/>
    </xf>
    <xf numFmtId="9" fontId="0" fillId="3" borderId="3" xfId="2" applyFont="1" applyFill="1" applyBorder="1" applyAlignment="1" applyProtection="1">
      <alignment vertical="center"/>
      <protection locked="0"/>
    </xf>
    <xf numFmtId="0" fontId="0" fillId="3" borderId="3" xfId="0" applyFont="1" applyFill="1" applyBorder="1" applyAlignment="1" applyProtection="1">
      <alignment horizontal="left" vertical="top" wrapText="1"/>
      <protection locked="0"/>
    </xf>
    <xf numFmtId="0" fontId="0" fillId="3" borderId="3" xfId="0" applyFont="1" applyFill="1" applyBorder="1" applyAlignment="1" applyProtection="1">
      <alignment vertical="center"/>
      <protection locked="0"/>
    </xf>
    <xf numFmtId="166" fontId="0" fillId="3" borderId="3" xfId="1" applyNumberFormat="1" applyFont="1" applyFill="1" applyBorder="1" applyAlignment="1" applyProtection="1">
      <alignment vertical="center"/>
      <protection locked="0"/>
    </xf>
    <xf numFmtId="167" fontId="0" fillId="3" borderId="3" xfId="2" applyNumberFormat="1" applyFont="1" applyFill="1" applyBorder="1" applyAlignment="1" applyProtection="1">
      <alignment vertical="center"/>
      <protection locked="0"/>
    </xf>
    <xf numFmtId="0" fontId="2" fillId="3" borderId="3" xfId="0" applyFont="1" applyFill="1" applyBorder="1" applyAlignment="1" applyProtection="1">
      <alignment horizontal="left" vertical="top" wrapText="1"/>
      <protection locked="0"/>
    </xf>
    <xf numFmtId="168" fontId="0" fillId="3" borderId="3" xfId="3" applyFont="1" applyFill="1" applyBorder="1" applyAlignment="1" applyProtection="1">
      <alignment vertical="center"/>
      <protection locked="0"/>
    </xf>
    <xf numFmtId="3" fontId="0" fillId="3" borderId="3" xfId="0" applyNumberFormat="1" applyFill="1" applyBorder="1" applyAlignment="1" applyProtection="1">
      <alignment vertical="center"/>
      <protection locked="0"/>
    </xf>
    <xf numFmtId="0" fontId="0" fillId="3" borderId="1" xfId="0" applyFont="1" applyFill="1" applyBorder="1" applyAlignment="1" applyProtection="1">
      <alignment horizontal="left" vertical="top" wrapText="1"/>
      <protection locked="0"/>
    </xf>
    <xf numFmtId="168" fontId="0" fillId="3" borderId="1" xfId="3" applyFont="1"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4" fillId="0" borderId="0" xfId="0" applyFont="1"/>
    <xf numFmtId="0" fontId="1" fillId="2" borderId="2" xfId="0" applyFont="1" applyFill="1" applyBorder="1" applyAlignment="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cellXfs>
  <cellStyles count="4">
    <cellStyle name="Millares" xfId="1" builtinId="3"/>
    <cellStyle name="Normal" xfId="0" builtinId="0"/>
    <cellStyle name="Porcentaje" xfId="2" builtinId="5"/>
    <cellStyle name="Texto explicativo" xfId="3"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0998"/>
  <sheetViews>
    <sheetView tabSelected="1" zoomScale="90" zoomScaleNormal="90" workbookViewId="0">
      <selection activeCell="J7" sqref="J7"/>
    </sheetView>
  </sheetViews>
  <sheetFormatPr baseColWidth="10" defaultColWidth="9.140625" defaultRowHeight="12.75" x14ac:dyDescent="0.2"/>
  <cols>
    <col min="2" max="2" width="16"/>
    <col min="3" max="3" width="12.7109375"/>
    <col min="4" max="4" width="18.5703125"/>
    <col min="5" max="5" width="17.85546875"/>
    <col min="6" max="6" width="13.85546875"/>
    <col min="7" max="7" width="19.140625"/>
    <col min="8" max="8" width="17"/>
    <col min="10" max="10" width="142.42578125"/>
    <col min="11" max="11" width="17.7109375"/>
    <col min="256" max="256" width="32.85546875"/>
  </cols>
  <sheetData>
    <row r="1" spans="1:11" x14ac:dyDescent="0.2">
      <c r="B1" s="20"/>
      <c r="C1" s="21" t="s">
        <v>70</v>
      </c>
      <c r="D1" s="22"/>
      <c r="E1" s="22"/>
      <c r="F1" s="22"/>
      <c r="G1" s="22"/>
    </row>
    <row r="2" spans="1:11" x14ac:dyDescent="0.2">
      <c r="B2" s="20"/>
      <c r="C2" s="21" t="s">
        <v>71</v>
      </c>
      <c r="D2" s="22"/>
      <c r="E2" s="22"/>
      <c r="F2" s="22"/>
      <c r="G2" s="22"/>
    </row>
    <row r="3" spans="1:11" x14ac:dyDescent="0.2">
      <c r="B3" s="20"/>
      <c r="C3" s="21" t="s">
        <v>72</v>
      </c>
      <c r="D3" s="22"/>
      <c r="E3" s="22"/>
      <c r="F3" s="22"/>
      <c r="G3" s="22"/>
    </row>
    <row r="4" spans="1:11" ht="15" x14ac:dyDescent="0.2">
      <c r="A4" s="1" t="s">
        <v>0</v>
      </c>
      <c r="B4" s="19" t="s">
        <v>1</v>
      </c>
      <c r="C4" s="19"/>
      <c r="D4" s="19"/>
      <c r="E4" s="19"/>
      <c r="F4" s="19"/>
      <c r="G4" s="19"/>
      <c r="H4" s="19"/>
      <c r="I4" s="19"/>
      <c r="J4" s="19"/>
      <c r="K4" s="19"/>
    </row>
    <row r="5" spans="1:11" ht="15" x14ac:dyDescent="0.2">
      <c r="C5" s="1">
        <v>4</v>
      </c>
      <c r="D5" s="1">
        <v>8</v>
      </c>
      <c r="E5" s="1">
        <v>12</v>
      </c>
      <c r="F5" s="1">
        <v>16</v>
      </c>
      <c r="G5" s="1">
        <v>18</v>
      </c>
      <c r="H5" s="1">
        <v>19</v>
      </c>
      <c r="I5" s="1">
        <v>20</v>
      </c>
      <c r="J5" s="1">
        <v>24</v>
      </c>
      <c r="K5" s="1">
        <v>28</v>
      </c>
    </row>
    <row r="6" spans="1:11" s="2" customFormat="1" ht="36" customHeight="1" x14ac:dyDescent="0.2">
      <c r="C6" s="3" t="s">
        <v>2</v>
      </c>
      <c r="D6" s="3" t="s">
        <v>3</v>
      </c>
      <c r="E6" s="3" t="s">
        <v>4</v>
      </c>
      <c r="F6" s="3" t="s">
        <v>5</v>
      </c>
      <c r="G6" s="3" t="s">
        <v>6</v>
      </c>
      <c r="H6" s="3" t="s">
        <v>7</v>
      </c>
      <c r="I6" s="3" t="s">
        <v>8</v>
      </c>
      <c r="J6" s="3" t="s">
        <v>9</v>
      </c>
      <c r="K6" s="3" t="s">
        <v>10</v>
      </c>
    </row>
    <row r="7" spans="1:11" ht="280.5" x14ac:dyDescent="0.2">
      <c r="A7" s="1">
        <v>1</v>
      </c>
      <c r="B7" s="4" t="s">
        <v>11</v>
      </c>
      <c r="C7" s="5" t="s">
        <v>12</v>
      </c>
      <c r="D7" s="5" t="s">
        <v>13</v>
      </c>
      <c r="E7" s="5" t="s">
        <v>14</v>
      </c>
      <c r="F7" s="5" t="s">
        <v>15</v>
      </c>
      <c r="G7" s="6">
        <f>621+63</f>
        <v>684</v>
      </c>
      <c r="H7" s="6">
        <v>781</v>
      </c>
      <c r="I7" s="7">
        <f>+(G7-H7)/H7</f>
        <v>-0.12419974391805377</v>
      </c>
      <c r="J7" s="8" t="s">
        <v>16</v>
      </c>
      <c r="K7" s="9" t="s">
        <v>17</v>
      </c>
    </row>
    <row r="8" spans="1:11" ht="408" x14ac:dyDescent="0.2">
      <c r="A8" s="1">
        <v>2</v>
      </c>
      <c r="B8" s="4" t="s">
        <v>18</v>
      </c>
      <c r="C8" s="5" t="s">
        <v>12</v>
      </c>
      <c r="D8" s="5" t="s">
        <v>19</v>
      </c>
      <c r="E8" s="5" t="s">
        <v>20</v>
      </c>
      <c r="F8" s="5" t="s">
        <v>21</v>
      </c>
      <c r="G8" s="10">
        <v>2006208</v>
      </c>
      <c r="H8" s="10">
        <v>2646153</v>
      </c>
      <c r="I8" s="7">
        <f>+(G8-H8)/H8</f>
        <v>-0.24183975756503875</v>
      </c>
      <c r="J8" s="8" t="s">
        <v>22</v>
      </c>
      <c r="K8" s="9" t="s">
        <v>17</v>
      </c>
    </row>
    <row r="9" spans="1:11" ht="290.64999999999998" customHeight="1" x14ac:dyDescent="0.2">
      <c r="A9" s="1">
        <v>3</v>
      </c>
      <c r="B9" s="4" t="s">
        <v>23</v>
      </c>
      <c r="C9" s="5" t="s">
        <v>24</v>
      </c>
      <c r="D9" s="5" t="s">
        <v>25</v>
      </c>
      <c r="E9" s="5" t="s">
        <v>26</v>
      </c>
      <c r="F9" s="5" t="s">
        <v>27</v>
      </c>
      <c r="G9" s="10">
        <v>21498</v>
      </c>
      <c r="H9" s="10">
        <v>23331</v>
      </c>
      <c r="I9" s="11">
        <f>+(G9-H9)/H9</f>
        <v>-7.8564999357078572E-2</v>
      </c>
      <c r="J9" s="12" t="s">
        <v>28</v>
      </c>
      <c r="K9" s="9" t="s">
        <v>17</v>
      </c>
    </row>
    <row r="10" spans="1:11" ht="382.5" x14ac:dyDescent="0.2">
      <c r="A10" s="1">
        <v>4</v>
      </c>
      <c r="B10" s="4" t="s">
        <v>29</v>
      </c>
      <c r="C10" s="5" t="s">
        <v>24</v>
      </c>
      <c r="D10" s="5" t="s">
        <v>30</v>
      </c>
      <c r="E10" s="5" t="s">
        <v>31</v>
      </c>
      <c r="F10" s="5" t="s">
        <v>32</v>
      </c>
      <c r="G10" s="6">
        <v>8</v>
      </c>
      <c r="H10" s="6">
        <v>8</v>
      </c>
      <c r="I10" s="7">
        <f>+(G10-H10)/H10</f>
        <v>0</v>
      </c>
      <c r="J10" s="8" t="s">
        <v>33</v>
      </c>
      <c r="K10" s="9" t="s">
        <v>17</v>
      </c>
    </row>
    <row r="11" spans="1:11" ht="237" customHeight="1" x14ac:dyDescent="0.2">
      <c r="A11" s="1">
        <v>5</v>
      </c>
      <c r="B11" s="4" t="s">
        <v>34</v>
      </c>
      <c r="C11" s="5" t="s">
        <v>24</v>
      </c>
      <c r="D11" s="5" t="s">
        <v>35</v>
      </c>
      <c r="E11" s="5" t="s">
        <v>36</v>
      </c>
      <c r="F11" s="5" t="s">
        <v>37</v>
      </c>
      <c r="G11" s="6">
        <v>85</v>
      </c>
      <c r="H11" s="6">
        <v>78</v>
      </c>
      <c r="I11" s="13">
        <f>+G11-H11</f>
        <v>7</v>
      </c>
      <c r="J11" s="8" t="s">
        <v>38</v>
      </c>
      <c r="K11" s="9" t="s">
        <v>17</v>
      </c>
    </row>
    <row r="12" spans="1:11" ht="126.75" customHeight="1" x14ac:dyDescent="0.2">
      <c r="A12" s="1">
        <v>6</v>
      </c>
      <c r="B12" s="4" t="s">
        <v>39</v>
      </c>
      <c r="C12" s="5" t="s">
        <v>24</v>
      </c>
      <c r="D12" s="5" t="s">
        <v>40</v>
      </c>
      <c r="E12" s="5" t="s">
        <v>41</v>
      </c>
      <c r="F12" s="5" t="s">
        <v>42</v>
      </c>
      <c r="G12" s="14">
        <v>126096067393</v>
      </c>
      <c r="H12" s="13">
        <v>140585697230</v>
      </c>
      <c r="I12" s="11">
        <v>0.89693382668014399</v>
      </c>
      <c r="J12" s="15" t="s">
        <v>43</v>
      </c>
      <c r="K12" s="9" t="s">
        <v>17</v>
      </c>
    </row>
    <row r="13" spans="1:11" ht="127.5" x14ac:dyDescent="0.2">
      <c r="A13" s="1">
        <v>7</v>
      </c>
      <c r="B13" s="4" t="s">
        <v>44</v>
      </c>
      <c r="C13" s="5" t="s">
        <v>45</v>
      </c>
      <c r="D13" s="5" t="s">
        <v>46</v>
      </c>
      <c r="E13" s="5" t="s">
        <v>47</v>
      </c>
      <c r="F13" s="5" t="s">
        <v>48</v>
      </c>
      <c r="G13" s="13">
        <v>9850706461</v>
      </c>
      <c r="H13" s="13">
        <v>9318527266</v>
      </c>
      <c r="I13" s="11">
        <f>+(G13-H13)/H13</f>
        <v>5.7109796409753832E-2</v>
      </c>
      <c r="J13" s="15" t="s">
        <v>49</v>
      </c>
      <c r="K13" s="9" t="s">
        <v>17</v>
      </c>
    </row>
    <row r="14" spans="1:11" ht="114.75" x14ac:dyDescent="0.2">
      <c r="A14" s="1">
        <v>8</v>
      </c>
      <c r="B14" s="4" t="s">
        <v>50</v>
      </c>
      <c r="C14" s="5" t="s">
        <v>24</v>
      </c>
      <c r="D14" s="5" t="s">
        <v>51</v>
      </c>
      <c r="E14" s="5" t="s">
        <v>52</v>
      </c>
      <c r="F14" s="5" t="s">
        <v>53</v>
      </c>
      <c r="G14" s="13">
        <v>1101</v>
      </c>
      <c r="H14" s="13">
        <v>1114</v>
      </c>
      <c r="I14" s="11">
        <f>+(G14)/H14</f>
        <v>0.98833034111310591</v>
      </c>
      <c r="J14" s="15" t="s">
        <v>54</v>
      </c>
      <c r="K14" s="9" t="s">
        <v>17</v>
      </c>
    </row>
    <row r="15" spans="1:11" ht="191.25" x14ac:dyDescent="0.2">
      <c r="A15" s="1">
        <v>9</v>
      </c>
      <c r="B15" s="4" t="s">
        <v>55</v>
      </c>
      <c r="C15" s="5" t="s">
        <v>12</v>
      </c>
      <c r="D15" s="5" t="s">
        <v>56</v>
      </c>
      <c r="E15" s="5" t="s">
        <v>57</v>
      </c>
      <c r="F15" s="5" t="s">
        <v>58</v>
      </c>
      <c r="G15" s="13">
        <v>2515</v>
      </c>
      <c r="H15" s="13">
        <v>6082</v>
      </c>
      <c r="I15" s="11">
        <f>+(G15-H15)/H15</f>
        <v>-0.58648470897731009</v>
      </c>
      <c r="J15" s="15" t="s">
        <v>59</v>
      </c>
      <c r="K15" s="9" t="s">
        <v>17</v>
      </c>
    </row>
    <row r="16" spans="1:11" ht="310.5" customHeight="1" x14ac:dyDescent="0.2">
      <c r="A16" s="1">
        <v>10</v>
      </c>
      <c r="B16" s="4" t="s">
        <v>60</v>
      </c>
      <c r="C16" s="5" t="s">
        <v>12</v>
      </c>
      <c r="D16" s="5" t="s">
        <v>61</v>
      </c>
      <c r="E16" s="5" t="s">
        <v>62</v>
      </c>
      <c r="F16" s="5" t="s">
        <v>63</v>
      </c>
      <c r="G16" s="16">
        <v>124653</v>
      </c>
      <c r="H16" s="16">
        <v>138987</v>
      </c>
      <c r="I16" s="11">
        <f>+(G16-H16)/H16</f>
        <v>-0.10313194759222086</v>
      </c>
      <c r="J16" s="15" t="s">
        <v>64</v>
      </c>
      <c r="K16" s="9" t="s">
        <v>17</v>
      </c>
    </row>
    <row r="17" spans="1:11" ht="114.75" x14ac:dyDescent="0.2">
      <c r="A17" s="1">
        <v>11</v>
      </c>
      <c r="B17" s="4" t="s">
        <v>65</v>
      </c>
      <c r="C17" s="5" t="s">
        <v>12</v>
      </c>
      <c r="D17" s="5" t="s">
        <v>66</v>
      </c>
      <c r="E17" s="5" t="s">
        <v>67</v>
      </c>
      <c r="F17" s="5" t="s">
        <v>68</v>
      </c>
      <c r="G17" s="6">
        <v>34</v>
      </c>
      <c r="H17" s="17">
        <f>34+70</f>
        <v>104</v>
      </c>
      <c r="I17" s="11">
        <f>+(G17-H17)/H17</f>
        <v>-0.67307692307692313</v>
      </c>
      <c r="J17" s="15" t="s">
        <v>69</v>
      </c>
      <c r="K17" s="9" t="s">
        <v>17</v>
      </c>
    </row>
    <row r="24" spans="1:11" x14ac:dyDescent="0.2">
      <c r="J24" s="18" t="s">
        <v>62</v>
      </c>
    </row>
    <row r="350996" spans="1:1" x14ac:dyDescent="0.2">
      <c r="A350996" t="s">
        <v>24</v>
      </c>
    </row>
    <row r="350997" spans="1:1" x14ac:dyDescent="0.2">
      <c r="A350997" t="s">
        <v>45</v>
      </c>
    </row>
    <row r="350998" spans="1:1" x14ac:dyDescent="0.2">
      <c r="A350998" t="s">
        <v>12</v>
      </c>
    </row>
  </sheetData>
  <mergeCells count="4">
    <mergeCell ref="B4:K4"/>
    <mergeCell ref="C1:G1"/>
    <mergeCell ref="C2:G2"/>
    <mergeCell ref="C3:G3"/>
  </mergeCells>
  <dataValidations count="3">
    <dataValidation type="textLength" allowBlank="1" showInputMessage="1" error="Escriba un texto " promptTitle="Cualquier contenido" sqref="G17 K7:K17 J7:J15 J17 I7:I17 G7:H15">
      <formula1>0</formula1>
      <formula2>3500</formula2>
    </dataValidation>
    <dataValidation type="list" allowBlank="1" showInputMessage="1" showErrorMessage="1" errorTitle="Entrada no válida" error="Por favor seleccione un elemento de la lista" promptTitle="Seleccione un elemento de la lista" sqref="C7:F15 C16:D17 F16:F17 E17:F17">
      <formula1>$A$350998:$A$351001</formula1>
      <formula2>0</formula2>
    </dataValidation>
    <dataValidation type="list" allowBlank="1" showInputMessage="1" showErrorMessage="1" errorTitle="Entrada no válida" error="Por favor seleccione un elemento de la lista" promptTitle="Seleccione un elemento de la lista" sqref="E16">
      <formula1>$J$24</formula1>
      <formula2>0</formula2>
    </dataValidation>
  </dataValidations>
  <pageMargins left="0.70833333333333304" right="0.70833333333333304" top="0.74791666666666701" bottom="0.74791666666666701" header="0.51180555555555496" footer="0.51180555555555496"/>
  <pageSetup paperSize="0" scale="0" firstPageNumber="0" fitToHeight="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INDICADORES 2016</vt:lpstr>
      <vt:lpstr>'INDICADORES 2016'!Área_de_impresión</vt:lpstr>
      <vt:lpstr>'INDICADORES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LUIMEJ</cp:lastModifiedBy>
  <cp:revision>12</cp:revision>
  <cp:lastPrinted>2017-02-13T17:33:24Z</cp:lastPrinted>
  <dcterms:created xsi:type="dcterms:W3CDTF">2017-02-01T17:38:08Z</dcterms:created>
  <dcterms:modified xsi:type="dcterms:W3CDTF">2018-03-09T17:41:25Z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