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5.xml" ContentType="application/vnd.openxmlformats-officedocument.drawingml.chart+xml"/>
  <Override PartName="/xl/drawings/drawing4.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x Alarcon\IDARTES\Bateria de Indicadores\Para Publicar\"/>
    </mc:Choice>
  </mc:AlternateContent>
  <bookViews>
    <workbookView xWindow="0" yWindow="0" windowWidth="24000" windowHeight="9345" activeTab="5"/>
  </bookViews>
  <sheets>
    <sheet name="GDO-01 Consulta Doc 2016 I   " sheetId="4" r:id="rId1"/>
    <sheet name="GDO-01_Consultas de Doc 2016 II" sheetId="1" r:id="rId2"/>
    <sheet name="GDO-02 Doc Digitalizados 2016 I" sheetId="5" r:id="rId3"/>
    <sheet name="GDO-02 Doc Digitalizado 2016 II" sheetId="2" r:id="rId4"/>
    <sheet name="GDO-03 Corresp Devuelta 2016 I" sheetId="6" r:id="rId5"/>
    <sheet name="GDO-03_Corresp Devuelta 2016 II" sheetId="3" r:id="rId6"/>
  </sheets>
  <externalReferences>
    <externalReference r:id="rId7"/>
  </externalReferences>
  <definedNames>
    <definedName name="_xlnm.Print_Area" localSheetId="3">'GDO-02 Doc Digitalizado 2016 II'!$A$1:$O$35</definedName>
    <definedName name="_xlnm.Print_Area" localSheetId="5">'GDO-03_Corresp Devuelta 2016 II'!$A$1:$O$37</definedName>
  </definedNames>
  <calcPr calcId="162913"/>
</workbook>
</file>

<file path=xl/calcChain.xml><?xml version="1.0" encoding="utf-8"?>
<calcChain xmlns="http://schemas.openxmlformats.org/spreadsheetml/2006/main">
  <c r="O24" i="5" l="1"/>
  <c r="N24" i="6" l="1"/>
  <c r="M24" i="6"/>
  <c r="L24" i="6"/>
  <c r="K24" i="6"/>
  <c r="J24" i="6"/>
  <c r="I24" i="6"/>
  <c r="H24" i="6"/>
  <c r="G24" i="6"/>
  <c r="F24" i="6"/>
  <c r="E24" i="6"/>
  <c r="D24" i="6"/>
  <c r="C24" i="6"/>
  <c r="N22" i="6"/>
  <c r="M22" i="6"/>
  <c r="L22" i="6"/>
  <c r="K22" i="6"/>
  <c r="J22" i="6"/>
  <c r="I22" i="6"/>
  <c r="H22" i="6"/>
  <c r="G22" i="6"/>
  <c r="F22" i="6"/>
  <c r="E22" i="6"/>
  <c r="D22" i="6"/>
  <c r="C22" i="6"/>
  <c r="O21" i="6"/>
  <c r="O22" i="6" s="1"/>
  <c r="O20" i="6"/>
  <c r="O24" i="6" s="1"/>
  <c r="O25" i="5"/>
  <c r="N25" i="5"/>
  <c r="M25" i="5"/>
  <c r="L25" i="5"/>
  <c r="K25" i="5"/>
  <c r="J25" i="5"/>
  <c r="I25" i="5"/>
  <c r="H25" i="5"/>
  <c r="G25" i="5"/>
  <c r="F25" i="5"/>
  <c r="E25" i="5"/>
  <c r="D25" i="5"/>
  <c r="C25" i="5"/>
  <c r="N24" i="5"/>
  <c r="M24" i="5"/>
  <c r="L24" i="5"/>
  <c r="K24" i="5"/>
  <c r="J24" i="5"/>
  <c r="I24" i="5"/>
  <c r="H24" i="5"/>
  <c r="G24" i="5"/>
  <c r="F24" i="5"/>
  <c r="E24" i="5"/>
  <c r="D24" i="5"/>
  <c r="C24" i="5"/>
  <c r="O22" i="5"/>
  <c r="O20" i="5"/>
  <c r="N26" i="4"/>
  <c r="M26" i="4"/>
  <c r="L26" i="4"/>
  <c r="K26" i="4"/>
  <c r="J26" i="4"/>
  <c r="I26" i="4"/>
  <c r="H26" i="4"/>
  <c r="G26" i="4"/>
  <c r="F26" i="4"/>
  <c r="E26" i="4"/>
  <c r="D26" i="4"/>
  <c r="C26" i="4"/>
  <c r="O24" i="4"/>
  <c r="O23" i="4"/>
  <c r="O22" i="4"/>
  <c r="O21" i="4"/>
  <c r="O20" i="4"/>
  <c r="O26" i="4" l="1"/>
  <c r="O25" i="4"/>
  <c r="N24" i="3"/>
  <c r="M24" i="3"/>
  <c r="L24" i="3"/>
  <c r="K24" i="3"/>
  <c r="J24" i="3"/>
  <c r="I24" i="3"/>
  <c r="H24" i="3"/>
  <c r="G24" i="3"/>
  <c r="F24" i="3"/>
  <c r="E24" i="3"/>
  <c r="D24" i="3"/>
  <c r="C24" i="3"/>
  <c r="N22" i="3"/>
  <c r="M22" i="3"/>
  <c r="L22" i="3"/>
  <c r="K22" i="3"/>
  <c r="J22" i="3"/>
  <c r="I22" i="3"/>
  <c r="H22" i="3"/>
  <c r="G22" i="3"/>
  <c r="F22" i="3"/>
  <c r="E22" i="3"/>
  <c r="D22" i="3"/>
  <c r="C22" i="3"/>
  <c r="N22" i="2"/>
  <c r="M22" i="2"/>
  <c r="L22" i="2"/>
  <c r="K22" i="2"/>
  <c r="J22" i="2"/>
  <c r="I22" i="2"/>
  <c r="H22" i="2"/>
  <c r="G22" i="2"/>
  <c r="F22" i="2"/>
  <c r="E22" i="2"/>
  <c r="D22" i="2"/>
  <c r="C22" i="2"/>
  <c r="O22" i="2" s="1"/>
  <c r="O21" i="2"/>
  <c r="O20" i="2"/>
  <c r="N26" i="1"/>
  <c r="M26" i="1"/>
  <c r="L26" i="1"/>
  <c r="K26" i="1"/>
  <c r="J26" i="1"/>
  <c r="I26" i="1"/>
  <c r="H26" i="1"/>
  <c r="G26" i="1"/>
  <c r="F26" i="1"/>
  <c r="E26" i="1"/>
  <c r="D26" i="1"/>
  <c r="C26" i="1"/>
  <c r="O24" i="1"/>
  <c r="O23" i="1"/>
  <c r="O22" i="1"/>
  <c r="O21" i="1"/>
  <c r="O25" i="1" s="1"/>
  <c r="O20" i="1"/>
  <c r="O23" i="3"/>
  <c r="O21" i="3"/>
  <c r="O20" i="3"/>
  <c r="O22" i="3" l="1"/>
  <c r="O24" i="3"/>
  <c r="O26" i="1"/>
</calcChain>
</file>

<file path=xl/comments1.xml><?xml version="1.0" encoding="utf-8"?>
<comments xmlns="http://schemas.openxmlformats.org/spreadsheetml/2006/main">
  <authors>
    <author/>
  </authors>
  <commentList>
    <comment ref="O28" authorId="0" shapeId="0">
      <text>
        <r>
          <rPr>
            <sz val="10"/>
            <color indexed="8"/>
            <rFont val="Arial"/>
            <family val="2"/>
          </rPr>
          <t>Chequear con una “X” o indicar el número si son más de 1</t>
        </r>
      </text>
    </comment>
  </commentList>
</comments>
</file>

<file path=xl/comments2.xml><?xml version="1.0" encoding="utf-8"?>
<comments xmlns="http://schemas.openxmlformats.org/spreadsheetml/2006/main">
  <authors>
    <author/>
  </authors>
  <commentList>
    <comment ref="O25" authorId="0" shapeId="0">
      <text>
        <r>
          <rPr>
            <sz val="10"/>
            <color rgb="FF000000"/>
            <rFont val="Arial"/>
            <family val="2"/>
          </rPr>
          <t>Chequear con una “X” o indicar el número si son más de 1</t>
        </r>
      </text>
    </comment>
  </commentList>
</comments>
</file>

<file path=xl/sharedStrings.xml><?xml version="1.0" encoding="utf-8"?>
<sst xmlns="http://schemas.openxmlformats.org/spreadsheetml/2006/main" count="479" uniqueCount="126">
  <si>
    <t>CONTROL, EVALUACIÓN Y SEGUIMIENTO</t>
  </si>
  <si>
    <t>Código: 2EM-CES-F-04</t>
  </si>
  <si>
    <t>Fecha: 18/06/2015</t>
  </si>
  <si>
    <t>HOJA DE VIDA DEL INDICADOR</t>
  </si>
  <si>
    <t>Versión: 1</t>
  </si>
  <si>
    <t>DEFINICIÓN DEL INDICADOR</t>
  </si>
  <si>
    <t>Nombre del Indicador</t>
  </si>
  <si>
    <t>Control de atención y devolución de consultas de documentos</t>
  </si>
  <si>
    <t>Tipo de indicador</t>
  </si>
  <si>
    <t>EFICACIA</t>
  </si>
  <si>
    <t>Proyecto Asociado</t>
  </si>
  <si>
    <t>784. Fortalecimiento de la gestión institucional del Instituto Distrital de las Artes</t>
  </si>
  <si>
    <t>Proceso Asociado</t>
  </si>
  <si>
    <t>Gestión Documental</t>
  </si>
  <si>
    <t>Objetivo del indicador</t>
  </si>
  <si>
    <t>hacer seguimiento a la atención de consultas de documentos de archivo y la devolución oportuna de los mismos</t>
  </si>
  <si>
    <t>Unidad de medida</t>
  </si>
  <si>
    <t>CONSULTAS</t>
  </si>
  <si>
    <t>Fórmula para su Cálculo</t>
  </si>
  <si>
    <t>Total documentos reintegrados oportunamente/ Total préstamos de documentos para consulta</t>
  </si>
  <si>
    <t>Periodicidad / Fechas de medición</t>
  </si>
  <si>
    <t>MENSUAL</t>
  </si>
  <si>
    <t>Fuente de los datos</t>
  </si>
  <si>
    <t>Formato de "Préstamo de Documentos para Consulta"</t>
  </si>
  <si>
    <t>Meta</t>
  </si>
  <si>
    <t>El 100% de documentos prestados devueltos en un  plazo máximo de 15 días</t>
  </si>
  <si>
    <t>Variables del Producto</t>
  </si>
  <si>
    <t>*Total préstamos de documentos para consulta realizados
*Total préstamos de documentos para consulta recibidos
*Total de documentos devueltos oportunamente
*Total de documentos devueltos fuera de tiempo</t>
  </si>
  <si>
    <t>Producto del Indicador</t>
  </si>
  <si>
    <t>PRESTAMOS Y DEVOLUCIÓN DE DOCUMENTOS DE ARCHIVO</t>
  </si>
  <si>
    <t>Responsable del indicador (Nombre y cargo)</t>
  </si>
  <si>
    <t>Liliana valencia Mejia</t>
  </si>
  <si>
    <t>Diligenció  (Nombre y Cargo)</t>
  </si>
  <si>
    <t>Julio Cesar carrillo silva</t>
  </si>
  <si>
    <t>Subdirectora administrativa y financiera</t>
  </si>
  <si>
    <t>Profesional contratista Gestión Documental</t>
  </si>
  <si>
    <t>SEGUIMIENTO AL INDICADOR</t>
  </si>
  <si>
    <t>AÑO</t>
  </si>
  <si>
    <t>VARIABLES</t>
  </si>
  <si>
    <t>Ene.</t>
  </si>
  <si>
    <t>Feb.</t>
  </si>
  <si>
    <t>Mar.</t>
  </si>
  <si>
    <t>Abr.</t>
  </si>
  <si>
    <t>May.</t>
  </si>
  <si>
    <t>Jun.</t>
  </si>
  <si>
    <t>Jul.</t>
  </si>
  <si>
    <t>Ago.</t>
  </si>
  <si>
    <t>Sept.</t>
  </si>
  <si>
    <t>Oct.</t>
  </si>
  <si>
    <t>Nov.</t>
  </si>
  <si>
    <t>Dic.</t>
  </si>
  <si>
    <t>TOTAL</t>
  </si>
  <si>
    <t>SOLICITUDES PRÉSTAMOS DOCUMENTOS</t>
  </si>
  <si>
    <t>PRÉSTAMOS DOCUMENTOS CONSULTA</t>
  </si>
  <si>
    <t>DOCUMENTOS REINTEGRADOS OPORTUNAMENTE</t>
  </si>
  <si>
    <t>DOCUMENTOS QUE SOLICITAN RENOVACIÓN</t>
  </si>
  <si>
    <t>DOCUMENTOS DEVUELTOS FUERA DE TIEMPO</t>
  </si>
  <si>
    <t>DOCUMENTOS NO DEVUELTOS</t>
  </si>
  <si>
    <t>NIVEL DE RESPUESTA</t>
  </si>
  <si>
    <t>ANÁLISIS DE DATOS</t>
  </si>
  <si>
    <t>ACCIÓN DE MEJORAMIENTO</t>
  </si>
  <si>
    <t>Acción Correctiva</t>
  </si>
  <si>
    <t>Acción Preventiva</t>
  </si>
  <si>
    <t>X</t>
  </si>
  <si>
    <t>Oportunidad de Mejora</t>
  </si>
  <si>
    <t>No requiere acción</t>
  </si>
  <si>
    <t>No. De la Acción</t>
  </si>
  <si>
    <t>Responsable del seguimiento y análisis del indicador</t>
  </si>
  <si>
    <t>Fecha de Corte</t>
  </si>
  <si>
    <t>Fecha Diligenciamiento</t>
  </si>
  <si>
    <t>Código Indicador</t>
  </si>
  <si>
    <t>8AP-GDO-IND-01</t>
  </si>
  <si>
    <t>Porcentaje de documentos digitalizados en Orfeo</t>
  </si>
  <si>
    <t>hacer seguimiento al proceso de copiado magnético y/o microfilmación de los documentos de correspondencia de entrada y salida</t>
  </si>
  <si>
    <t>POR CIENTO</t>
  </si>
  <si>
    <t>Total de documentos en medio magnético y/o microfilmados / (Total documentos de correspondencia radicados a través de orfeo de entrada y salida</t>
  </si>
  <si>
    <t xml:space="preserve">  </t>
  </si>
  <si>
    <t>*Reportes de Orfeo</t>
  </si>
  <si>
    <t>100 % de los documentos radicados en orfeo archivados a través de procesos de copiado magnético y/o microfilmación</t>
  </si>
  <si>
    <t>* Total documentos radicados de entrada
* Total documentos radicados de salida
* Total de documentos en medio magnético y/o microfilmados</t>
  </si>
  <si>
    <t>DOCUMENTOS DE CORRESPONDENCIA DIGITALIZADOS</t>
  </si>
  <si>
    <t>Liliana Valencia Mejia</t>
  </si>
  <si>
    <t>TOTAL DOC RADICADOS</t>
  </si>
  <si>
    <t>TOTAL RADICADOS DIGITALIZADOS</t>
  </si>
  <si>
    <t>% DOCUMENTOS DIGITALIZADOS</t>
  </si>
  <si>
    <t>8AP-GDO-IND-02</t>
  </si>
  <si>
    <t>Volumen de correspondencia de salida que genera devolución</t>
  </si>
  <si>
    <t>hacer seguimiento al Volumen de correspondencia de salida que genera devolución con el objetivo de determinar y corregir las causas.</t>
  </si>
  <si>
    <t>CANTIDAD</t>
  </si>
  <si>
    <t>* Total de Número de envíos de correspondencia que generan devolución* Total de Número de envíos de correspondencia que generan devolución / Total de Número de envíos de correspondencia</t>
  </si>
  <si>
    <t>Reportes del Sistema de correspondencia ORFEO</t>
  </si>
  <si>
    <t>Detectar las causas de devolución y Reducir la correspondencia devuelta.</t>
  </si>
  <si>
    <t>* Total de Número de envíos de correspondencia de salida que genera devolución* Total de Número de envíos de correspondencia</t>
  </si>
  <si>
    <t>CORRESPONDENCIA DE SALIDA ASIGNADA CORRECTAMENTE</t>
  </si>
  <si>
    <t>Janier Orlando Martinez</t>
  </si>
  <si>
    <t>Contratista</t>
  </si>
  <si>
    <t>NÚMERO TOTAL DE ENVÍOS</t>
  </si>
  <si>
    <t>ENVÍOS QUE GENERAN DEVOLUCIÓN</t>
  </si>
  <si>
    <t>% DE ENVÍO DEVUELTOS</t>
  </si>
  <si>
    <t>NÚMERO DE ENVÍOS ADICIONALES DE LAS DEVOLUCIONES</t>
  </si>
  <si>
    <t>TOTAL DE ENVÍO REQUERIDOS</t>
  </si>
  <si>
    <t>El comportamiento de los envíos durante el año es muy variable, se incrementa especialmente en el segundo semestre con picos en los meses de Julio-Agosto y noviembre – Diciembre; esto responde a la realización de los festivales al parque y a la oferta artística de la entidad, ademas de la incidencia que tienen el proceso de convocatorias.
De otra parte, se observa que el porcentaje de devoluciones se incrementa en los picos altos de envíos, probablemente por que no se realizan la verificación adecuada de la información antes de hacer el envío, por la sobre carga de trabajo del área y la limitación de tiempos en la revisión previa al envío.
Se sugiere socializar la información y los análisis a los funcionarios del área y a Talento Humano como insumo del programa de capacitación</t>
  </si>
  <si>
    <t>8AP-GDO-IND-03</t>
  </si>
  <si>
    <t>El volumen de documentos consultados que se observa en el segundo semeste de 2016, muestra su valor más alto en agosto, consecuencia del proceso de certificaciones de contratos, que se debería realizar a través del ORFEO utilizando los expedientes virtuales, en este sentido; se presenta la oportunidad de mejoramiento del proceso, cuya estratégia debe consitir en utilizar las herramientas dispuestas, como una acción preventiva para reducir los riesgos de deterioro y perdida que implican estar manipulando los documentos por fuera del archivo. Estas mejoras permitirían entre otras reducir la carga laboral y los tiempos improductivos, que actualmente requieren dedicación de un mínimo de 2 horas diarias de un funcionario. Se inisiste en que una acción de mejoramiento que impactaría positivamente tanto a los funcionarios como a los contratistas consiste en generar un certificado de ejecución del contrato como parte o anexo del certificado de cumplimiento de manera que se le entregue al contratista al momento de trámite de pago final y sirva como soporte para generar nuevos certificados posteriores, eliminando la necesidad de requerir los contratos para elaborar certificaciones de este tipo. El reintegro de documentos, si bien corresponde al comportamiento de los préstamos,como se puede verificar en las cifras, va acumulando mensualmente unos documentos pendientes de devolver que en el año 2016 sumaron 477 expedientes, lo que significa riesgos y deficiencias en el proceso de gestión documental, que la pena señalar es responsabilidad de todos los funcionarios de la entidad, en este sentido es fundamental que todas las áreas se apropien del proceso y resuelvan esta situación.</t>
  </si>
  <si>
    <t>Todos los documentos radicados son digitalizados, se observan un  pico  en Diciembre durante el segundo semestre del año, que corresponde al proceso de contratación y solicitudes de certificacion de los contratos, donde se realiza la mayor parte de contratación de CPS y en Noviembre-Diciembre en lo que corresponde a los informes de la mayor parte de contratos que pueden llegar a sumar más de 30.000 folios. En este sentido estos picos y condiciones de la dilgitalización exigen mayor dedicación del equipo de trabajo requiriendo entre un día  de labor de una persona a estar dedicados prácticamente todos los funcionarios cuando se suman los requerimientos de Contraloría. Por lo anterior se considera necesario incorporar la variable de folios digitalizados a fin de tener un seguimiento más preciso del proceso y poder determinar acciones de mejoramiento pertinentes, que se empezarán a medir en la vigencia 2017, soportándose en el aplicativo ORFEO.</t>
  </si>
  <si>
    <t>Mauricio Araque</t>
  </si>
  <si>
    <t>Técnico Administrativo</t>
  </si>
  <si>
    <t>El volumen de documentos consultados que se observa en el primer semestre de 2016 tiene un promedio superior a las 100 solicitudes con reducciones en los meses de marzo y mayo y un elevado incremento en el mes de junio, resultado de las solicitudes de certificaciones de contratos y la terminación de la planta temporal, que como ya se había sugerido, se debería realizar a través del ORFEO utilizando los expedientes virtuales, en este sentido no se ha corregido la oportunidad de mejoramiento del proceso de utilizar las herramientas dispuestas y además con esto realizar una acción preventiva de reducir los riesgos de deterioro y perdida que implican estar manipulando los documentos por fuera del archivo. Estas mejoras permitirían entre otras reducir la carga laboral y los tiempos improductivos que actualmente requiere un mínimo de 2 horas diarias de un funcionario. Una acción de mejoramiento que impactaría positivamente tanto a los funcionarios como a los contratistas consiste en generar un certificado de ejecución del contrato como parte o anexo del certificado de cumplimiento de manera que se le entregue al contratista al momento de trámite de pago final y sirva como soporte para generar nuevos certificados posteriores, eliminando la necesidad de requerir los contratos para elaborar certificaciones de este tipo. El reintegro de documentos si bien corresponde al comportamiento de los préstamos, no obstante como se puede verificar en las cifras va acumulando mensualmente unos documentos pendientes de devolver, que para el año 2016, a acorte de 30 de junio van sumando 151 expedientes, lo que significa riesgos y deficiencias en el proceso de gestión documental, que es responsabilidad de todos los funcionarios de la entidad, en este sentido es fundamental que todas las áreas se apropien del proceso y resuelvan esta situación.</t>
  </si>
  <si>
    <t>TOTAL FOLIOS RADICADOS</t>
  </si>
  <si>
    <t>TOTAL FOLIOS DIGITALIZADOS</t>
  </si>
  <si>
    <t>% FOLIOS DIGITALIZADOS</t>
  </si>
  <si>
    <t>Todos los documentos radicados son digitalizados, a corte de 30 de junio de 2016, se observa un comportamiento creciente con pico en el mes de abril, mes a partir del cual tiende a estabilizarse, que corresponden al proceso de contratación, donde se realiza la mayor parte de contratación de CPS. Por lo anterior se reitera la  necesidad de incorporar la variable de folios digitalizados a fin de tener un seguimiento más preciso del proceso y poder determinar acciones de mejoramiento pertinentes.</t>
  </si>
  <si>
    <t>x</t>
  </si>
  <si>
    <t>Brenda Coca</t>
  </si>
  <si>
    <t>Técnico Administrativo Responsable</t>
  </si>
  <si>
    <t xml:space="preserve">El comportamiento de los envíos durante el año 2016 sigue siendo variable, mejorando el porcentaje promedio de devoluciones; esto responde a la dinámica de los procesos de contratación.  
Probablemente las devoluciones se han reducido, por un volumen de envío menor al promedio de 2015, que posiblemente permite que se realice la verificación adecuada de la información antes de hacer el envío.  
También se observa una reducción importante en el número de envíos que generan devolución y el número de envíos adicionales, bien vale la pena identificar los aspectos que han permitido esta mejora, a fin de fortalecerlos. </t>
  </si>
  <si>
    <t>982 - Formación artística en la escuela y la ciudad.</t>
  </si>
  <si>
    <t>985 - Emprendimiento artístico y empleo del artista.</t>
  </si>
  <si>
    <t>993 - Experiencias artísticas para la primera infancia.</t>
  </si>
  <si>
    <t>996 - Integración entre el arte, la cultura científica, la tecnología y la ciudad</t>
  </si>
  <si>
    <t>998 - Fortalecimiento de la gestión institucional, comunicaciones  y servicio al ciudadano</t>
  </si>
  <si>
    <t>999 - Gestión, aprovechamiento económico, sostenibilidad y mejoramiento de equipamientos culturales.</t>
  </si>
  <si>
    <t>1000 - Fomento a las prácticas artísticas en todas sus dimensiones.</t>
  </si>
  <si>
    <t>1010 - Construcción y sostenimiento de la infraestructura para las Artes</t>
  </si>
  <si>
    <t>1017 - Arte para la transformación social: Prácticas artísticas incluyentes, descentralizadas y al servicio de la comunidad</t>
  </si>
  <si>
    <t>000- Aplica a todos los Proyectos de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</si>
</sst>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quot; &quot;;&quot; (&quot;#,##0.00&quot;)&quot;;&quot; -&quot;00&quot; &quot;;@&quot; &quot;"/>
    <numFmt numFmtId="165" formatCode="[$$-240A]#,##0.00;[Red]&quot;(&quot;[$$-240A]#,##0.00&quot;)&quot;"/>
    <numFmt numFmtId="166" formatCode="#,##0.00\ ;&quot; (&quot;#,##0.00\);&quot; -&quot;00\ ;@\ "/>
  </numFmts>
  <fonts count="40">
    <font>
      <sz val="11"/>
      <color rgb="FF000000"/>
      <name val="Liberation Sans"/>
      <family val="2"/>
    </font>
    <font>
      <sz val="10"/>
      <color rgb="FF000000"/>
      <name val="Arial"/>
      <family val="2"/>
    </font>
    <font>
      <b/>
      <i/>
      <sz val="16"/>
      <color rgb="FF000000"/>
      <name val="Liberation Sans"/>
      <family val="2"/>
    </font>
    <font>
      <b/>
      <i/>
      <u/>
      <sz val="11"/>
      <color rgb="FF000000"/>
      <name val="Liberation Sans"/>
      <family val="2"/>
    </font>
    <font>
      <b/>
      <sz val="14"/>
      <color rgb="FF000000"/>
      <name val="Arial1"/>
    </font>
    <font>
      <sz val="14"/>
      <color rgb="FF000000"/>
      <name val="Arial1"/>
    </font>
    <font>
      <b/>
      <sz val="14"/>
      <color rgb="FF000000"/>
      <name val="Arial2"/>
    </font>
    <font>
      <b/>
      <sz val="11"/>
      <color rgb="FF000000"/>
      <name val="Arial"/>
      <family val="2"/>
    </font>
    <font>
      <sz val="12"/>
      <color rgb="FF000000"/>
      <name val="Arial"/>
      <family val="2"/>
    </font>
    <font>
      <sz val="11"/>
      <color rgb="FF000000"/>
      <name val="Arial"/>
      <family val="2"/>
    </font>
    <font>
      <sz val="12"/>
      <color rgb="FF000000"/>
      <name val="Arial3"/>
    </font>
    <font>
      <sz val="10"/>
      <color rgb="FFFFFFFF"/>
      <name val="Arial"/>
      <family val="2"/>
    </font>
    <font>
      <b/>
      <sz val="11"/>
      <color rgb="FF000000"/>
      <name val="Liberation Sans"/>
      <family val="2"/>
    </font>
    <font>
      <sz val="12"/>
      <color rgb="FF000000"/>
      <name val="Arial1"/>
    </font>
    <font>
      <b/>
      <sz val="10"/>
      <color rgb="FF000000"/>
      <name val="Arial"/>
      <family val="2"/>
    </font>
    <font>
      <b/>
      <sz val="8"/>
      <color rgb="FF000000"/>
      <name val="Arial"/>
      <family val="2"/>
    </font>
    <font>
      <b/>
      <sz val="14"/>
      <color rgb="FF000000"/>
      <name val="Arial"/>
      <family val="2"/>
    </font>
    <font>
      <sz val="14"/>
      <color rgb="FF000000"/>
      <name val="Arial"/>
      <family val="2"/>
    </font>
    <font>
      <sz val="10"/>
      <name val="Arial"/>
      <family val="2"/>
    </font>
    <font>
      <b/>
      <sz val="14"/>
      <color indexed="8"/>
      <name val="Arial1"/>
    </font>
    <font>
      <sz val="14"/>
      <color indexed="8"/>
      <name val="Arial1"/>
    </font>
    <font>
      <b/>
      <sz val="14"/>
      <color indexed="8"/>
      <name val="Arial"/>
      <family val="2"/>
    </font>
    <font>
      <b/>
      <sz val="11"/>
      <color indexed="8"/>
      <name val="Arial"/>
      <family val="2"/>
    </font>
    <font>
      <sz val="12"/>
      <color indexed="8"/>
      <name val="Arial"/>
      <family val="2"/>
    </font>
    <font>
      <sz val="11"/>
      <color indexed="8"/>
      <name val="Arial"/>
      <family val="2"/>
    </font>
    <font>
      <sz val="12"/>
      <color indexed="8"/>
      <name val="Arial"/>
      <family val="1"/>
    </font>
    <font>
      <sz val="10"/>
      <color indexed="8"/>
      <name val="Arial"/>
      <family val="2"/>
    </font>
    <font>
      <sz val="10"/>
      <color indexed="9"/>
      <name val="Arial"/>
      <family val="2"/>
    </font>
    <font>
      <b/>
      <sz val="11"/>
      <name val="Arial"/>
      <family val="2"/>
    </font>
    <font>
      <sz val="12"/>
      <color indexed="8"/>
      <name val="Arial1"/>
    </font>
    <font>
      <b/>
      <sz val="10"/>
      <color indexed="8"/>
      <name val="Arial"/>
      <family val="2"/>
    </font>
    <font>
      <b/>
      <sz val="8"/>
      <color indexed="8"/>
      <name val="Arial"/>
      <family val="2"/>
    </font>
    <font>
      <b/>
      <sz val="10"/>
      <name val="Arial"/>
      <family val="2"/>
    </font>
    <font>
      <sz val="12"/>
      <name val="Arial"/>
      <family val="2"/>
    </font>
    <font>
      <sz val="14"/>
      <color indexed="8"/>
      <name val="Arial"/>
      <family val="2"/>
    </font>
    <font>
      <sz val="10"/>
      <color rgb="FFFFFFFF"/>
      <name val="Arial"/>
    </font>
    <font>
      <sz val="11"/>
      <color theme="0"/>
      <name val="Arial"/>
      <family val="2"/>
    </font>
    <font>
      <sz val="11"/>
      <color theme="0"/>
      <name val="Liberation Sans"/>
      <family val="2"/>
    </font>
    <font>
      <sz val="10"/>
      <color theme="0"/>
      <name val="Arial"/>
      <family val="2"/>
    </font>
    <font>
      <b/>
      <sz val="10"/>
      <color rgb="FF000000"/>
      <name val="Liberation Sans"/>
      <family val="2"/>
    </font>
  </fonts>
  <fills count="13">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99CCFF"/>
        <bgColor rgb="FF99CCFF"/>
      </patternFill>
    </fill>
    <fill>
      <patternFill patternType="solid">
        <fgColor rgb="FF83CAFF"/>
        <bgColor rgb="FF83CAFF"/>
      </patternFill>
    </fill>
    <fill>
      <patternFill patternType="solid">
        <fgColor rgb="FF93CDDD"/>
        <bgColor rgb="FF93CDDD"/>
      </patternFill>
    </fill>
    <fill>
      <patternFill patternType="solid">
        <fgColor indexed="9"/>
        <bgColor indexed="26"/>
      </patternFill>
    </fill>
    <fill>
      <patternFill patternType="solid">
        <fgColor indexed="22"/>
        <bgColor indexed="31"/>
      </patternFill>
    </fill>
    <fill>
      <patternFill patternType="solid">
        <fgColor indexed="44"/>
        <bgColor indexed="42"/>
      </patternFill>
    </fill>
    <fill>
      <patternFill patternType="solid">
        <fgColor indexed="24"/>
        <bgColor indexed="44"/>
      </patternFill>
    </fill>
    <fill>
      <patternFill patternType="solid">
        <fgColor indexed="42"/>
        <bgColor indexed="44"/>
      </patternFill>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s>
  <cellStyleXfs count="20">
    <xf numFmtId="0" fontId="0" fillId="0" borderId="0"/>
    <xf numFmtId="164" fontId="1" fillId="0" borderId="0" applyBorder="0" applyProtection="0"/>
    <xf numFmtId="0" fontId="1" fillId="0" borderId="0" applyNumberFormat="0" applyBorder="0" applyProtection="0"/>
    <xf numFmtId="9" fontId="1" fillId="0" borderId="0" applyBorder="0" applyProtection="0"/>
    <xf numFmtId="164" fontId="1" fillId="0" borderId="0" applyBorder="0" applyProtection="0"/>
    <xf numFmtId="0" fontId="1" fillId="0" borderId="0" applyNumberFormat="0" applyBorder="0" applyProtection="0"/>
    <xf numFmtId="9" fontId="1" fillId="0" borderId="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5" fontId="3" fillId="0" borderId="0" applyBorder="0" applyProtection="0"/>
    <xf numFmtId="0" fontId="1" fillId="0" borderId="0" applyNumberFormat="0" applyBorder="0" applyProtection="0"/>
    <xf numFmtId="0" fontId="18" fillId="0" borderId="0"/>
    <xf numFmtId="166" fontId="26" fillId="0" borderId="0"/>
    <xf numFmtId="9" fontId="26" fillId="0" borderId="0"/>
    <xf numFmtId="0" fontId="26" fillId="0" borderId="0"/>
    <xf numFmtId="166" fontId="26" fillId="0" borderId="0" applyBorder="0" applyProtection="0"/>
    <xf numFmtId="0" fontId="26" fillId="0" borderId="0" applyBorder="0" applyProtection="0"/>
    <xf numFmtId="9" fontId="26" fillId="0" borderId="0" applyBorder="0" applyProtection="0"/>
    <xf numFmtId="0" fontId="26" fillId="0" borderId="0" applyBorder="0" applyProtection="0"/>
  </cellStyleXfs>
  <cellXfs count="196">
    <xf numFmtId="0" fontId="0" fillId="0" borderId="0" xfId="0"/>
    <xf numFmtId="0" fontId="7" fillId="4" borderId="1" xfId="0" applyFont="1" applyFill="1" applyBorder="1" applyAlignment="1">
      <alignment horizontal="center" vertical="center" wrapText="1"/>
    </xf>
    <xf numFmtId="0" fontId="0" fillId="0" borderId="0" xfId="0" applyAlignment="1">
      <alignment horizontal="center" vertical="center" wrapText="1"/>
    </xf>
    <xf numFmtId="0" fontId="7" fillId="4" borderId="3" xfId="0" applyFont="1" applyFill="1" applyBorder="1" applyAlignment="1">
      <alignment horizontal="center" vertical="center" wrapText="1"/>
    </xf>
    <xf numFmtId="0" fontId="7" fillId="0" borderId="1" xfId="0" applyFont="1" applyBorder="1" applyAlignment="1">
      <alignment horizontal="center" vertical="center" wrapText="1"/>
    </xf>
    <xf numFmtId="3" fontId="9" fillId="0" borderId="1" xfId="1" applyNumberFormat="1" applyFont="1" applyFill="1" applyBorder="1" applyAlignment="1">
      <alignment horizontal="center" vertical="center" wrapText="1"/>
    </xf>
    <xf numFmtId="3" fontId="7" fillId="0" borderId="1" xfId="1" applyNumberFormat="1" applyFont="1" applyFill="1" applyBorder="1" applyAlignment="1">
      <alignment horizontal="center" vertical="center" wrapText="1"/>
    </xf>
    <xf numFmtId="10" fontId="9" fillId="0" borderId="1" xfId="3" applyNumberFormat="1" applyFont="1" applyFill="1" applyBorder="1" applyAlignment="1">
      <alignment horizontal="center" vertical="center" wrapText="1"/>
    </xf>
    <xf numFmtId="0" fontId="11" fillId="0" borderId="1" xfId="0" applyFont="1" applyBorder="1" applyAlignment="1">
      <alignment horizontal="center" vertical="center" wrapText="1"/>
    </xf>
    <xf numFmtId="9" fontId="11" fillId="0" borderId="1" xfId="3"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11" fillId="0" borderId="0" xfId="0" applyFont="1" applyAlignment="1">
      <alignment horizontal="center" vertical="center" wrapText="1"/>
    </xf>
    <xf numFmtId="0" fontId="9" fillId="2" borderId="0" xfId="0" applyFont="1" applyFill="1" applyAlignment="1">
      <alignment horizontal="center" vertical="center" wrapText="1"/>
    </xf>
    <xf numFmtId="0" fontId="9" fillId="2" borderId="0" xfId="0" applyFont="1" applyFill="1"/>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3" fontId="14" fillId="0" borderId="1" xfId="1" applyNumberFormat="1" applyFont="1" applyFill="1" applyBorder="1" applyAlignment="1">
      <alignment horizontal="center" vertical="center" wrapText="1"/>
    </xf>
    <xf numFmtId="3" fontId="1" fillId="0" borderId="1" xfId="1" applyNumberFormat="1" applyFont="1" applyFill="1" applyBorder="1" applyAlignment="1">
      <alignment horizontal="center" vertical="center" wrapText="1"/>
    </xf>
    <xf numFmtId="0" fontId="14" fillId="0" borderId="1" xfId="0" applyFont="1" applyBorder="1" applyAlignment="1">
      <alignment horizontal="center" vertical="center" wrapText="1"/>
    </xf>
    <xf numFmtId="9" fontId="1" fillId="0" borderId="1" xfId="1" applyNumberFormat="1" applyFont="1" applyFill="1" applyBorder="1" applyAlignment="1">
      <alignment horizontal="center" vertical="center" wrapText="1"/>
    </xf>
    <xf numFmtId="10" fontId="1" fillId="0" borderId="1" xfId="1" applyNumberFormat="1" applyFont="1" applyFill="1" applyBorder="1" applyAlignment="1">
      <alignment horizontal="center" vertical="center" wrapText="1"/>
    </xf>
    <xf numFmtId="9" fontId="11" fillId="0" borderId="0" xfId="3" applyFont="1" applyFill="1" applyAlignment="1">
      <alignment horizontal="center" vertical="center" wrapText="1"/>
    </xf>
    <xf numFmtId="1" fontId="11" fillId="0" borderId="0" xfId="0" applyNumberFormat="1" applyFont="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3" fontId="14" fillId="0" borderId="1" xfId="4" applyNumberFormat="1" applyFont="1" applyFill="1" applyBorder="1" applyAlignment="1">
      <alignment horizontal="center" vertical="center" wrapText="1"/>
    </xf>
    <xf numFmtId="3" fontId="1" fillId="0" borderId="1" xfId="11" applyNumberFormat="1" applyFont="1" applyFill="1" applyBorder="1" applyAlignment="1">
      <alignment horizontal="center" vertical="center" wrapText="1"/>
    </xf>
    <xf numFmtId="3" fontId="1" fillId="0" borderId="1" xfId="4" applyNumberFormat="1" applyFont="1" applyFill="1" applyBorder="1" applyAlignment="1">
      <alignment horizontal="center" vertical="center" wrapText="1"/>
    </xf>
    <xf numFmtId="9" fontId="1" fillId="0" borderId="1" xfId="4" applyNumberFormat="1" applyFont="1" applyFill="1" applyBorder="1" applyAlignment="1">
      <alignment horizontal="center" vertical="center" wrapText="1"/>
    </xf>
    <xf numFmtId="0" fontId="1" fillId="0" borderId="1" xfId="6" applyNumberFormat="1" applyFont="1" applyFill="1" applyBorder="1" applyAlignment="1">
      <alignment horizontal="center" vertical="center" wrapText="1"/>
    </xf>
    <xf numFmtId="9" fontId="11" fillId="0" borderId="0" xfId="6" applyFont="1" applyFill="1" applyAlignment="1">
      <alignment horizontal="center" vertical="center" wrapText="1"/>
    </xf>
    <xf numFmtId="0" fontId="0" fillId="0" borderId="1" xfId="0"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2"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0" fillId="0" borderId="2" xfId="0" applyFill="1" applyBorder="1"/>
    <xf numFmtId="0" fontId="0" fillId="0" borderId="1" xfId="0" applyFill="1" applyBorder="1"/>
    <xf numFmtId="0" fontId="4"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0" fillId="0" borderId="1" xfId="0" applyFill="1" applyBorder="1" applyAlignment="1">
      <alignment horizontal="justify" vertical="center"/>
    </xf>
    <xf numFmtId="0" fontId="14" fillId="4"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0" fillId="0" borderId="1" xfId="0" applyFill="1" applyBorder="1" applyAlignment="1">
      <alignment horizontal="justify" vertical="center" wrapText="1"/>
    </xf>
    <xf numFmtId="0" fontId="7" fillId="6" borderId="1" xfId="5" applyFont="1" applyFill="1" applyBorder="1" applyAlignment="1">
      <alignment horizontal="center" vertical="center" wrapText="1"/>
    </xf>
    <xf numFmtId="0" fontId="18" fillId="0" borderId="5" xfId="12" applyBorder="1"/>
    <xf numFmtId="0" fontId="19" fillId="7" borderId="5" xfId="12" applyFont="1" applyFill="1" applyBorder="1" applyAlignment="1">
      <alignment horizontal="center" vertical="center" wrapText="1"/>
    </xf>
    <xf numFmtId="0" fontId="20" fillId="0" borderId="5" xfId="12" applyFont="1" applyBorder="1" applyAlignment="1">
      <alignment horizontal="left" vertical="center" wrapText="1"/>
    </xf>
    <xf numFmtId="0" fontId="18" fillId="0" borderId="0" xfId="12"/>
    <xf numFmtId="0" fontId="18" fillId="0" borderId="0" xfId="12" applyAlignment="1">
      <alignment horizontal="center" vertical="center" wrapText="1"/>
    </xf>
    <xf numFmtId="0" fontId="21" fillId="7" borderId="5" xfId="12" applyFont="1" applyFill="1" applyBorder="1" applyAlignment="1">
      <alignment horizontal="center" vertical="center" wrapText="1"/>
    </xf>
    <xf numFmtId="0" fontId="18" fillId="0" borderId="0" xfId="12" applyBorder="1"/>
    <xf numFmtId="0" fontId="22" fillId="8" borderId="5" xfId="12" applyFont="1" applyFill="1" applyBorder="1" applyAlignment="1">
      <alignment horizontal="center" vertical="center" wrapText="1"/>
    </xf>
    <xf numFmtId="0" fontId="22" fillId="9" borderId="5" xfId="12" applyFont="1" applyFill="1" applyBorder="1" applyAlignment="1">
      <alignment horizontal="center" vertical="center" wrapText="1"/>
    </xf>
    <xf numFmtId="0" fontId="23" fillId="0" borderId="5" xfId="12" applyFont="1" applyBorder="1" applyAlignment="1">
      <alignment horizontal="left" vertical="center" wrapText="1"/>
    </xf>
    <xf numFmtId="0" fontId="24" fillId="0" borderId="5" xfId="12" applyFont="1" applyBorder="1" applyAlignment="1">
      <alignment horizontal="center" vertical="center" wrapText="1"/>
    </xf>
    <xf numFmtId="0" fontId="24" fillId="0" borderId="5" xfId="12" applyFont="1" applyBorder="1" applyAlignment="1">
      <alignment horizontal="left" vertical="center" wrapText="1"/>
    </xf>
    <xf numFmtId="0" fontId="25" fillId="0" borderId="5" xfId="12" applyFont="1" applyBorder="1" applyAlignment="1">
      <alignment horizontal="left" vertical="center" wrapText="1"/>
    </xf>
    <xf numFmtId="0" fontId="23" fillId="0" borderId="5" xfId="12" applyFont="1" applyBorder="1" applyAlignment="1">
      <alignment horizontal="center" vertical="center" wrapText="1"/>
    </xf>
    <xf numFmtId="0" fontId="24" fillId="0" borderId="5" xfId="12" applyFont="1" applyBorder="1" applyAlignment="1">
      <alignment horizontal="center" vertical="center"/>
    </xf>
    <xf numFmtId="0" fontId="22" fillId="9" borderId="5" xfId="12" applyFont="1" applyFill="1" applyBorder="1" applyAlignment="1">
      <alignment horizontal="center" vertical="center" wrapText="1"/>
    </xf>
    <xf numFmtId="0" fontId="22" fillId="9" borderId="6" xfId="12" applyFont="1" applyFill="1" applyBorder="1" applyAlignment="1">
      <alignment horizontal="center" vertical="center" wrapText="1"/>
    </xf>
    <xf numFmtId="0" fontId="22" fillId="0" borderId="5" xfId="12" applyFont="1" applyBorder="1" applyAlignment="1">
      <alignment horizontal="center" vertical="center" wrapText="1"/>
    </xf>
    <xf numFmtId="3" fontId="24" fillId="0" borderId="5" xfId="13" applyNumberFormat="1" applyFont="1" applyBorder="1" applyAlignment="1">
      <alignment horizontal="center" vertical="center" wrapText="1"/>
    </xf>
    <xf numFmtId="3" fontId="22" fillId="0" borderId="5" xfId="13" applyNumberFormat="1" applyFont="1" applyBorder="1" applyAlignment="1">
      <alignment horizontal="center" vertical="center" wrapText="1"/>
    </xf>
    <xf numFmtId="3" fontId="24" fillId="0" borderId="5" xfId="13" applyNumberFormat="1" applyFont="1" applyFill="1" applyBorder="1" applyAlignment="1">
      <alignment horizontal="center" vertical="center" wrapText="1"/>
    </xf>
    <xf numFmtId="10" fontId="24" fillId="0" borderId="5" xfId="14" applyNumberFormat="1" applyFont="1" applyBorder="1" applyAlignment="1">
      <alignment horizontal="center" vertical="center" wrapText="1"/>
    </xf>
    <xf numFmtId="0" fontId="27" fillId="0" borderId="5" xfId="12" applyFont="1" applyBorder="1" applyAlignment="1">
      <alignment horizontal="center" vertical="center" wrapText="1"/>
    </xf>
    <xf numFmtId="9" fontId="27" fillId="0" borderId="5" xfId="14" applyFont="1" applyBorder="1" applyAlignment="1">
      <alignment horizontal="center" vertical="center" wrapText="1"/>
    </xf>
    <xf numFmtId="1" fontId="27" fillId="0" borderId="5" xfId="12" applyNumberFormat="1" applyFont="1" applyBorder="1" applyAlignment="1">
      <alignment horizontal="center" vertical="center" wrapText="1"/>
    </xf>
    <xf numFmtId="0" fontId="27" fillId="0" borderId="0" xfId="12" applyFont="1" applyAlignment="1">
      <alignment horizontal="center" vertical="center" wrapText="1"/>
    </xf>
    <xf numFmtId="0" fontId="22" fillId="10" borderId="5" xfId="12" applyFont="1" applyFill="1" applyBorder="1" applyAlignment="1">
      <alignment horizontal="center" vertical="center" wrapText="1"/>
    </xf>
    <xf numFmtId="0" fontId="24" fillId="7" borderId="0" xfId="12" applyFont="1" applyFill="1" applyBorder="1" applyAlignment="1">
      <alignment horizontal="center" vertical="center" wrapText="1"/>
    </xf>
    <xf numFmtId="0" fontId="24" fillId="7" borderId="0" xfId="12" applyFont="1" applyFill="1" applyBorder="1"/>
    <xf numFmtId="0" fontId="22" fillId="11" borderId="5" xfId="15" applyFont="1" applyFill="1" applyBorder="1" applyAlignment="1">
      <alignment horizontal="center" vertical="center" wrapText="1"/>
    </xf>
    <xf numFmtId="0" fontId="24" fillId="0" borderId="5" xfId="12" applyFont="1" applyBorder="1" applyAlignment="1">
      <alignment horizontal="center" vertical="center" wrapText="1"/>
    </xf>
    <xf numFmtId="0" fontId="22" fillId="11" borderId="5" xfId="12" applyFont="1" applyFill="1" applyBorder="1" applyAlignment="1">
      <alignment horizontal="center" vertical="center" wrapText="1"/>
    </xf>
    <xf numFmtId="0" fontId="24" fillId="7" borderId="5" xfId="12" applyFont="1" applyFill="1" applyBorder="1" applyAlignment="1">
      <alignment horizontal="center" vertical="center" wrapText="1"/>
    </xf>
    <xf numFmtId="0" fontId="28" fillId="11" borderId="7" xfId="12" applyNumberFormat="1" applyFont="1" applyFill="1" applyBorder="1" applyAlignment="1">
      <alignment horizontal="center" vertical="center" wrapText="1"/>
    </xf>
    <xf numFmtId="0" fontId="18" fillId="0" borderId="7" xfId="12" applyNumberFormat="1" applyFont="1" applyBorder="1" applyAlignment="1">
      <alignment horizontal="center" vertical="center" wrapText="1"/>
    </xf>
    <xf numFmtId="0" fontId="29" fillId="7" borderId="5" xfId="12" applyFont="1" applyFill="1" applyBorder="1" applyAlignment="1">
      <alignment horizontal="center" vertical="center" wrapText="1"/>
    </xf>
    <xf numFmtId="0" fontId="30" fillId="8" borderId="5" xfId="12" applyFont="1" applyFill="1" applyBorder="1" applyAlignment="1">
      <alignment horizontal="center" vertical="center" wrapText="1"/>
    </xf>
    <xf numFmtId="0" fontId="30" fillId="9" borderId="5" xfId="12" applyFont="1" applyFill="1" applyBorder="1" applyAlignment="1">
      <alignment horizontal="center" vertical="center" wrapText="1"/>
    </xf>
    <xf numFmtId="0" fontId="26" fillId="0" borderId="5" xfId="12" applyFont="1" applyBorder="1" applyAlignment="1">
      <alignment horizontal="center" vertical="center" wrapText="1"/>
    </xf>
    <xf numFmtId="0" fontId="26" fillId="0" borderId="5" xfId="12" applyFont="1" applyBorder="1" applyAlignment="1">
      <alignment horizontal="left" vertical="center" wrapText="1"/>
    </xf>
    <xf numFmtId="0" fontId="30" fillId="9" borderId="5" xfId="12" applyFont="1" applyFill="1" applyBorder="1" applyAlignment="1">
      <alignment horizontal="center" vertical="center" wrapText="1"/>
    </xf>
    <xf numFmtId="0" fontId="31" fillId="9" borderId="6" xfId="12" applyFont="1" applyFill="1" applyBorder="1" applyAlignment="1">
      <alignment horizontal="center" vertical="center" wrapText="1"/>
    </xf>
    <xf numFmtId="0" fontId="30" fillId="9" borderId="6" xfId="12" applyFont="1" applyFill="1" applyBorder="1" applyAlignment="1">
      <alignment horizontal="center" vertical="center" wrapText="1"/>
    </xf>
    <xf numFmtId="0" fontId="30" fillId="7" borderId="5" xfId="12" applyFont="1" applyFill="1" applyBorder="1" applyAlignment="1">
      <alignment horizontal="center" vertical="center" wrapText="1"/>
    </xf>
    <xf numFmtId="3" fontId="32" fillId="0" borderId="5" xfId="13" applyNumberFormat="1" applyFont="1" applyBorder="1" applyAlignment="1">
      <alignment horizontal="center" vertical="center" wrapText="1"/>
    </xf>
    <xf numFmtId="3" fontId="0" fillId="0" borderId="5" xfId="13" applyNumberFormat="1" applyFont="1" applyBorder="1" applyAlignment="1">
      <alignment horizontal="center" vertical="center" wrapText="1"/>
    </xf>
    <xf numFmtId="0" fontId="32" fillId="0" borderId="5" xfId="12" applyFont="1" applyBorder="1" applyAlignment="1">
      <alignment horizontal="center" vertical="center" wrapText="1"/>
    </xf>
    <xf numFmtId="9" fontId="0" fillId="0" borderId="5" xfId="13" applyNumberFormat="1" applyFont="1" applyBorder="1" applyAlignment="1">
      <alignment horizontal="center" vertical="center" wrapText="1"/>
    </xf>
    <xf numFmtId="10" fontId="0" fillId="0" borderId="5" xfId="13" applyNumberFormat="1" applyFont="1" applyBorder="1" applyAlignment="1">
      <alignment horizontal="center" vertical="center" wrapText="1"/>
    </xf>
    <xf numFmtId="9" fontId="27" fillId="0" borderId="0" xfId="14" applyFont="1" applyAlignment="1">
      <alignment horizontal="center" vertical="center" wrapText="1"/>
    </xf>
    <xf numFmtId="1" fontId="27" fillId="0" borderId="0" xfId="12" applyNumberFormat="1" applyFont="1" applyAlignment="1">
      <alignment horizontal="center" vertical="center" wrapText="1"/>
    </xf>
    <xf numFmtId="0" fontId="30" fillId="10" borderId="5" xfId="12" applyFont="1" applyFill="1" applyBorder="1" applyAlignment="1">
      <alignment horizontal="center" vertical="center" wrapText="1"/>
    </xf>
    <xf numFmtId="0" fontId="18" fillId="0" borderId="5" xfId="12" applyBorder="1" applyAlignment="1">
      <alignment horizontal="center" vertical="center"/>
    </xf>
    <xf numFmtId="0" fontId="18" fillId="0" borderId="7" xfId="12" applyFont="1" applyBorder="1" applyAlignment="1">
      <alignment horizontal="justify" vertical="center"/>
    </xf>
    <xf numFmtId="0" fontId="18" fillId="0" borderId="5" xfId="12" applyBorder="1" applyAlignment="1">
      <alignment horizontal="center" vertical="center" wrapText="1"/>
    </xf>
    <xf numFmtId="0" fontId="33" fillId="0" borderId="5" xfId="12" applyFont="1" applyBorder="1" applyAlignment="1">
      <alignment horizontal="center" vertical="center" wrapText="1"/>
    </xf>
    <xf numFmtId="0" fontId="30" fillId="11" borderId="5" xfId="12" applyFont="1" applyFill="1" applyBorder="1" applyAlignment="1">
      <alignment horizontal="center" vertical="center" wrapText="1"/>
    </xf>
    <xf numFmtId="0" fontId="18" fillId="7" borderId="5" xfId="12" applyFill="1" applyBorder="1" applyAlignment="1">
      <alignment horizontal="center" vertical="center" wrapText="1"/>
    </xf>
    <xf numFmtId="0" fontId="18" fillId="0" borderId="7" xfId="12" applyBorder="1" applyAlignment="1">
      <alignment horizontal="center" vertical="center" wrapText="1"/>
    </xf>
    <xf numFmtId="0" fontId="21" fillId="7" borderId="7" xfId="12" applyFont="1" applyFill="1" applyBorder="1" applyAlignment="1">
      <alignment horizontal="center" vertical="center" wrapText="1"/>
    </xf>
    <xf numFmtId="0" fontId="34" fillId="0" borderId="7" xfId="12" applyFont="1" applyBorder="1" applyAlignment="1">
      <alignment horizontal="left" vertical="center" wrapText="1"/>
    </xf>
    <xf numFmtId="0" fontId="30" fillId="8" borderId="7" xfId="12" applyFont="1" applyFill="1" applyBorder="1" applyAlignment="1">
      <alignment horizontal="center" vertical="center" wrapText="1"/>
    </xf>
    <xf numFmtId="0" fontId="30" fillId="9" borderId="7" xfId="12" applyFont="1" applyFill="1" applyBorder="1" applyAlignment="1">
      <alignment horizontal="center" vertical="center" wrapText="1"/>
    </xf>
    <xf numFmtId="0" fontId="24" fillId="0" borderId="7" xfId="12" applyFont="1" applyBorder="1" applyAlignment="1">
      <alignment horizontal="center" vertical="center" wrapText="1"/>
    </xf>
    <xf numFmtId="0" fontId="26" fillId="0" borderId="7" xfId="12" applyFont="1" applyBorder="1" applyAlignment="1">
      <alignment horizontal="left" vertical="center" wrapText="1"/>
    </xf>
    <xf numFmtId="0" fontId="18" fillId="0" borderId="7" xfId="12" applyFont="1" applyBorder="1" applyAlignment="1">
      <alignment horizontal="center" vertical="center" wrapText="1"/>
    </xf>
    <xf numFmtId="0" fontId="30" fillId="9" borderId="7" xfId="12" applyFont="1" applyFill="1" applyBorder="1" applyAlignment="1">
      <alignment horizontal="center" vertical="center" wrapText="1"/>
    </xf>
    <xf numFmtId="0" fontId="31" fillId="9" borderId="8" xfId="12" applyFont="1" applyFill="1" applyBorder="1" applyAlignment="1">
      <alignment horizontal="center" vertical="center" wrapText="1"/>
    </xf>
    <xf numFmtId="0" fontId="30" fillId="9" borderId="8" xfId="12" applyFont="1" applyFill="1" applyBorder="1" applyAlignment="1">
      <alignment horizontal="center" vertical="center" wrapText="1"/>
    </xf>
    <xf numFmtId="3" fontId="30" fillId="0" borderId="7" xfId="16" applyNumberFormat="1" applyFont="1" applyBorder="1" applyAlignment="1" applyProtection="1">
      <alignment horizontal="center" vertical="center" wrapText="1"/>
    </xf>
    <xf numFmtId="3" fontId="26" fillId="0" borderId="7" xfId="17" applyNumberFormat="1" applyFont="1" applyBorder="1" applyAlignment="1" applyProtection="1">
      <alignment horizontal="center" vertical="center" wrapText="1"/>
    </xf>
    <xf numFmtId="3" fontId="26" fillId="0" borderId="7" xfId="16" applyNumberFormat="1" applyBorder="1" applyAlignment="1" applyProtection="1">
      <alignment horizontal="center" vertical="center" wrapText="1"/>
    </xf>
    <xf numFmtId="3" fontId="26" fillId="0" borderId="7" xfId="16" applyNumberFormat="1" applyFill="1" applyBorder="1" applyAlignment="1" applyProtection="1">
      <alignment horizontal="center" vertical="center" wrapText="1"/>
    </xf>
    <xf numFmtId="0" fontId="30" fillId="0" borderId="7" xfId="12" applyFont="1" applyBorder="1" applyAlignment="1">
      <alignment horizontal="center" vertical="center" wrapText="1"/>
    </xf>
    <xf numFmtId="9" fontId="26" fillId="0" borderId="7" xfId="16" applyNumberFormat="1" applyBorder="1" applyAlignment="1" applyProtection="1">
      <alignment horizontal="center" vertical="center" wrapText="1"/>
    </xf>
    <xf numFmtId="3" fontId="26" fillId="0" borderId="7" xfId="17" applyNumberFormat="1" applyFont="1" applyFill="1" applyBorder="1" applyAlignment="1" applyProtection="1">
      <alignment horizontal="center" vertical="center" wrapText="1"/>
    </xf>
    <xf numFmtId="0" fontId="26" fillId="0" borderId="7" xfId="18" applyNumberFormat="1" applyBorder="1" applyAlignment="1" applyProtection="1">
      <alignment horizontal="center" vertical="center" wrapText="1"/>
    </xf>
    <xf numFmtId="9" fontId="27" fillId="0" borderId="0" xfId="18" applyFont="1" applyBorder="1" applyAlignment="1" applyProtection="1">
      <alignment horizontal="center" vertical="center" wrapText="1"/>
    </xf>
    <xf numFmtId="0" fontId="30" fillId="10" borderId="7" xfId="12" applyFont="1" applyFill="1" applyBorder="1" applyAlignment="1">
      <alignment horizontal="center" vertical="center" wrapText="1"/>
    </xf>
    <xf numFmtId="0" fontId="22" fillId="11" borderId="7" xfId="19" applyFont="1" applyFill="1" applyBorder="1" applyAlignment="1" applyProtection="1">
      <alignment horizontal="center" vertical="center" wrapText="1"/>
    </xf>
    <xf numFmtId="0" fontId="18" fillId="0" borderId="7" xfId="12" applyFont="1" applyBorder="1" applyAlignment="1">
      <alignment horizontal="center" vertical="center" wrapText="1"/>
    </xf>
    <xf numFmtId="0" fontId="22" fillId="10" borderId="7" xfId="12" applyFont="1" applyFill="1" applyBorder="1" applyAlignment="1">
      <alignment horizontal="center" vertical="center" wrapText="1"/>
    </xf>
    <xf numFmtId="0" fontId="26" fillId="0" borderId="7" xfId="12" applyFont="1" applyBorder="1" applyAlignment="1">
      <alignment horizontal="center" vertical="center" wrapText="1"/>
    </xf>
    <xf numFmtId="0" fontId="18" fillId="0" borderId="7" xfId="12" applyFont="1" applyBorder="1" applyAlignment="1">
      <alignment horizontal="justify" vertical="center" wrapText="1"/>
    </xf>
    <xf numFmtId="0" fontId="30" fillId="11" borderId="7" xfId="12" applyFont="1" applyFill="1" applyBorder="1" applyAlignment="1">
      <alignment horizontal="center" vertical="center" wrapText="1"/>
    </xf>
    <xf numFmtId="0" fontId="18" fillId="7" borderId="7" xfId="12" applyFill="1" applyBorder="1" applyAlignment="1">
      <alignment horizontal="center" vertical="center" wrapText="1"/>
    </xf>
    <xf numFmtId="0" fontId="35" fillId="0" borderId="0" xfId="0" applyFont="1"/>
    <xf numFmtId="0" fontId="0" fillId="0" borderId="4" xfId="0" applyFill="1" applyBorder="1" applyAlignment="1">
      <alignment horizontal="justify" vertical="distributed"/>
    </xf>
    <xf numFmtId="10" fontId="36" fillId="12" borderId="1" xfId="3" applyNumberFormat="1" applyFont="1" applyFill="1" applyBorder="1" applyAlignment="1">
      <alignment horizontal="center" vertical="center" wrapText="1"/>
    </xf>
    <xf numFmtId="10" fontId="36" fillId="0" borderId="5" xfId="14" applyNumberFormat="1" applyFont="1" applyBorder="1" applyAlignment="1">
      <alignment horizontal="center" vertical="center" wrapText="1"/>
    </xf>
    <xf numFmtId="0" fontId="24" fillId="0" borderId="5" xfId="12" applyFont="1" applyBorder="1" applyAlignment="1">
      <alignment horizontal="center" vertical="center" textRotation="255" wrapText="1"/>
    </xf>
    <xf numFmtId="0" fontId="24" fillId="0" borderId="6" xfId="12" applyFont="1" applyBorder="1" applyAlignment="1">
      <alignment horizontal="center" vertical="center" wrapText="1"/>
    </xf>
    <xf numFmtId="0" fontId="22" fillId="11" borderId="6" xfId="12" applyFont="1" applyFill="1" applyBorder="1" applyAlignment="1">
      <alignment horizontal="center" vertical="center" wrapText="1"/>
    </xf>
    <xf numFmtId="0" fontId="18" fillId="0" borderId="4" xfId="12" applyFont="1" applyBorder="1" applyAlignment="1">
      <alignment horizontal="justify" vertical="center"/>
    </xf>
    <xf numFmtId="0" fontId="22" fillId="11" borderId="9" xfId="12" applyFont="1" applyFill="1" applyBorder="1" applyAlignment="1">
      <alignment horizontal="center" vertical="center" wrapText="1"/>
    </xf>
    <xf numFmtId="0" fontId="22" fillId="11" borderId="10" xfId="12" applyFont="1" applyFill="1" applyBorder="1" applyAlignment="1">
      <alignment horizontal="center" vertical="center" wrapText="1"/>
    </xf>
    <xf numFmtId="0" fontId="24" fillId="7" borderId="10" xfId="12" applyFont="1" applyFill="1" applyBorder="1" applyAlignment="1">
      <alignment horizontal="center" vertical="center" wrapText="1"/>
    </xf>
    <xf numFmtId="0" fontId="28" fillId="11" borderId="4" xfId="12" applyNumberFormat="1" applyFont="1" applyFill="1" applyBorder="1" applyAlignment="1">
      <alignment horizontal="center" vertical="center" wrapText="1"/>
    </xf>
    <xf numFmtId="0" fontId="18" fillId="0" borderId="4" xfId="12" applyNumberFormat="1" applyFont="1" applyBorder="1" applyAlignment="1">
      <alignment horizontal="center" vertical="center" wrapText="1"/>
    </xf>
    <xf numFmtId="0" fontId="9" fillId="0" borderId="1" xfId="0" applyFont="1" applyFill="1" applyBorder="1" applyAlignment="1">
      <alignment horizontal="center" vertical="center" textRotation="255" wrapText="1"/>
    </xf>
    <xf numFmtId="9" fontId="37" fillId="0" borderId="5" xfId="13" applyNumberFormat="1" applyFont="1" applyBorder="1" applyAlignment="1">
      <alignment horizontal="center" vertical="center" wrapText="1"/>
    </xf>
    <xf numFmtId="9" fontId="38" fillId="0" borderId="7" xfId="16" applyNumberFormat="1" applyFont="1" applyBorder="1" applyAlignment="1" applyProtection="1">
      <alignment horizontal="center" vertical="center" wrapText="1"/>
    </xf>
    <xf numFmtId="0" fontId="18" fillId="0" borderId="11" xfId="12" applyFont="1" applyBorder="1" applyAlignment="1">
      <alignment horizontal="center" vertical="center" wrapText="1"/>
    </xf>
    <xf numFmtId="0" fontId="18" fillId="0" borderId="12" xfId="12" applyFont="1" applyBorder="1" applyAlignment="1">
      <alignment horizontal="center" vertical="center" wrapText="1"/>
    </xf>
    <xf numFmtId="0" fontId="18" fillId="0" borderId="8" xfId="12" applyFont="1" applyBorder="1" applyAlignment="1">
      <alignment horizontal="center" vertical="center" wrapText="1"/>
    </xf>
    <xf numFmtId="0" fontId="32" fillId="11" borderId="7" xfId="12" applyNumberFormat="1" applyFont="1" applyFill="1" applyBorder="1" applyAlignment="1">
      <alignment horizontal="center" vertical="center" wrapText="1"/>
    </xf>
    <xf numFmtId="0" fontId="39" fillId="6" borderId="1" xfId="0" applyFont="1" applyFill="1" applyBorder="1" applyAlignment="1">
      <alignment horizontal="center" vertical="center" wrapText="1"/>
    </xf>
    <xf numFmtId="9" fontId="38" fillId="0" borderId="1" xfId="4" applyNumberFormat="1" applyFont="1" applyFill="1" applyBorder="1" applyAlignment="1">
      <alignment horizontal="center" vertical="center" wrapText="1"/>
    </xf>
    <xf numFmtId="0" fontId="0" fillId="0" borderId="13" xfId="0" applyFill="1" applyBorder="1" applyAlignment="1">
      <alignment horizontal="center"/>
    </xf>
    <xf numFmtId="0" fontId="0" fillId="0" borderId="14" xfId="0" applyFill="1"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16" fillId="2" borderId="13"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18" xfId="0" applyFont="1" applyFill="1" applyBorder="1" applyAlignment="1">
      <alignment horizontal="center" vertical="center" wrapText="1"/>
    </xf>
  </cellXfs>
  <cellStyles count="20">
    <cellStyle name="Excel Built-in Comma" xfId="1"/>
    <cellStyle name="Excel Built-in Excel Built-in Excel Built-in Excel Built-in Normal 2" xfId="2"/>
    <cellStyle name="Excel Built-in Excel Built-in Excel Built-in Excel Built-in Normal 2 2" xfId="15"/>
    <cellStyle name="Excel Built-in Excel Built-in Excel Built-in Excel Built-in Porcentual" xfId="3"/>
    <cellStyle name="Excel Built-in Excel Built-in Excel Built-in Excel Built-in Porcentual 2" xfId="14"/>
    <cellStyle name="Excel Built-in Excel Built-in Millares" xfId="4"/>
    <cellStyle name="Excel Built-in Excel Built-in Millares 2" xfId="16"/>
    <cellStyle name="Excel Built-in Excel Built-in Normal 2" xfId="5"/>
    <cellStyle name="Excel Built-in Excel Built-in Normal 2 2" xfId="19"/>
    <cellStyle name="Excel Built-in Excel Built-in Porcentual" xfId="6"/>
    <cellStyle name="Excel Built-in Excel Built-in Porcentual 2" xfId="18"/>
    <cellStyle name="Heading" xfId="7"/>
    <cellStyle name="Heading1" xfId="8"/>
    <cellStyle name="Millares 2" xfId="13"/>
    <cellStyle name="Normal" xfId="0" builtinId="0" customBuiltin="1"/>
    <cellStyle name="Normal 2" xfId="12"/>
    <cellStyle name="Result" xfId="9"/>
    <cellStyle name="Result2" xfId="10"/>
    <cellStyle name="TableStyleLight1" xfId="11"/>
    <cellStyle name="TableStyleLight1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s-CO"/>
              <a:t>Préstamo Documentos para Consulta</a:t>
            </a:r>
          </a:p>
        </c:rich>
      </c:tx>
      <c:layout>
        <c:manualLayout>
          <c:xMode val="edge"/>
          <c:yMode val="edge"/>
          <c:x val="0.14470311366117994"/>
          <c:y val="3.4161490683229816E-2"/>
        </c:manualLayout>
      </c:layout>
      <c:overlay val="0"/>
      <c:spPr>
        <a:noFill/>
        <a:ln w="25400">
          <a:noFill/>
        </a:ln>
      </c:spPr>
    </c:title>
    <c:autoTitleDeleted val="0"/>
    <c:view3D>
      <c:rotX val="15"/>
      <c:hPercent val="100"/>
      <c:rotY val="20"/>
      <c:depthPercent val="100"/>
      <c:rAngAx val="0"/>
      <c:perspective val="0"/>
    </c:view3D>
    <c:floor>
      <c:thickness val="0"/>
      <c:spPr>
        <a:solidFill>
          <a:srgbClr val="CCCCCC"/>
        </a:solidFill>
        <a:ln w="12700">
          <a:solidFill>
            <a:srgbClr val="B3B3B3"/>
          </a:solidFill>
          <a:prstDash val="solid"/>
        </a:ln>
      </c:spPr>
    </c:floor>
    <c:sideWall>
      <c:thickness val="0"/>
      <c:spPr>
        <a:noFill/>
        <a:ln w="12700">
          <a:solidFill>
            <a:srgbClr val="B3B3B3"/>
          </a:solidFill>
          <a:prstDash val="solid"/>
        </a:ln>
      </c:spPr>
    </c:sideWall>
    <c:backWall>
      <c:thickness val="0"/>
      <c:spPr>
        <a:noFill/>
        <a:ln w="12700">
          <a:solidFill>
            <a:srgbClr val="B3B3B3"/>
          </a:solidFill>
          <a:prstDash val="solid"/>
        </a:ln>
      </c:spPr>
    </c:backWall>
    <c:plotArea>
      <c:layout>
        <c:manualLayout>
          <c:layoutTarget val="inner"/>
          <c:xMode val="edge"/>
          <c:yMode val="edge"/>
          <c:x val="0.12394165206560977"/>
          <c:y val="0.18042754302014499"/>
          <c:w val="0.85060902239766933"/>
          <c:h val="0.66382493185136426"/>
        </c:manualLayout>
      </c:layout>
      <c:bar3DChart>
        <c:barDir val="col"/>
        <c:grouping val="clustered"/>
        <c:varyColors val="0"/>
        <c:ser>
          <c:idx val="0"/>
          <c:order val="0"/>
          <c:spPr>
            <a:solidFill>
              <a:srgbClr val="004586"/>
            </a:solidFill>
            <a:ln w="25400">
              <a:noFill/>
            </a:ln>
          </c:spPr>
          <c:invertIfNegative val="0"/>
          <c:val>
            <c:numRef>
              <c:f>'GDO-01 Consulta Doc 2016 I   '!$C$21:$N$21</c:f>
              <c:numCache>
                <c:formatCode>#,##0</c:formatCode>
                <c:ptCount val="12"/>
                <c:pt idx="0">
                  <c:v>117</c:v>
                </c:pt>
                <c:pt idx="1">
                  <c:v>111</c:v>
                </c:pt>
                <c:pt idx="2">
                  <c:v>89</c:v>
                </c:pt>
                <c:pt idx="3">
                  <c:v>137</c:v>
                </c:pt>
                <c:pt idx="4">
                  <c:v>48</c:v>
                </c:pt>
                <c:pt idx="5">
                  <c:v>202</c:v>
                </c:pt>
                <c:pt idx="6">
                  <c:v>0</c:v>
                </c:pt>
                <c:pt idx="7">
                  <c:v>0</c:v>
                </c:pt>
                <c:pt idx="8">
                  <c:v>0</c:v>
                </c:pt>
                <c:pt idx="9">
                  <c:v>0</c:v>
                </c:pt>
                <c:pt idx="10">
                  <c:v>0</c:v>
                </c:pt>
                <c:pt idx="11">
                  <c:v>0</c:v>
                </c:pt>
              </c:numCache>
            </c:numRef>
          </c:val>
          <c:extLst>
            <c:ext xmlns:c16="http://schemas.microsoft.com/office/drawing/2014/chart" uri="{C3380CC4-5D6E-409C-BE32-E72D297353CC}">
              <c16:uniqueId val="{00000000-ABC9-4716-AE9E-DFF9BFC7F6D6}"/>
            </c:ext>
          </c:extLst>
        </c:ser>
        <c:dLbls>
          <c:showLegendKey val="0"/>
          <c:showVal val="0"/>
          <c:showCatName val="0"/>
          <c:showSerName val="0"/>
          <c:showPercent val="0"/>
          <c:showBubbleSize val="0"/>
        </c:dLbls>
        <c:gapWidth val="150"/>
        <c:shape val="box"/>
        <c:axId val="486917616"/>
        <c:axId val="1"/>
        <c:axId val="0"/>
      </c:bar3DChart>
      <c:catAx>
        <c:axId val="486917616"/>
        <c:scaling>
          <c:orientation val="minMax"/>
        </c:scaling>
        <c:delete val="0"/>
        <c:axPos val="b"/>
        <c:title>
          <c:tx>
            <c:rich>
              <a:bodyPr/>
              <a:lstStyle/>
              <a:p>
                <a:pPr>
                  <a:defRPr sz="900" b="1" i="0" u="none" strike="noStrike" baseline="0">
                    <a:solidFill>
                      <a:srgbClr val="000000"/>
                    </a:solidFill>
                    <a:latin typeface="Calibri"/>
                    <a:ea typeface="Calibri"/>
                    <a:cs typeface="Calibri"/>
                  </a:defRPr>
                </a:pPr>
                <a:r>
                  <a:rPr lang="es-CO"/>
                  <a:t>En</a:t>
                </a:r>
                <a:r>
                  <a:rPr lang="es-CO" baseline="0"/>
                  <a:t> </a:t>
                </a:r>
                <a:r>
                  <a:rPr lang="es-CO"/>
                  <a:t>Fb Mz Ab My Jn Jl Ag Sp Ot Nv  Dc</a:t>
                </a:r>
              </a:p>
            </c:rich>
          </c:tx>
          <c:layout>
            <c:manualLayout>
              <c:xMode val="edge"/>
              <c:yMode val="edge"/>
              <c:x val="0.28936466051663112"/>
              <c:y val="0.91375716299128207"/>
            </c:manualLayout>
          </c:layout>
          <c:overlay val="0"/>
          <c:spPr>
            <a:noFill/>
            <a:ln w="25400">
              <a:noFill/>
            </a:ln>
          </c:spPr>
        </c:title>
        <c:numFmt formatCode="General" sourceLinked="1"/>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2"/>
        <c:tickMarkSkip val="1"/>
        <c:noMultiLvlLbl val="1"/>
      </c:catAx>
      <c:valAx>
        <c:axId val="1"/>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86917616"/>
        <c:crosses val="autoZero"/>
        <c:crossBetween val="between"/>
      </c:valAx>
      <c:spPr>
        <a:noFill/>
        <a:ln w="25400">
          <a:noFill/>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 r="0.75" t="1" header="0.51180555555555551" footer="0.51180555555555551"/>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s-CO"/>
              <a:t>Número de Envíos Adicionales</a:t>
            </a:r>
          </a:p>
        </c:rich>
      </c:tx>
      <c:layout>
        <c:manualLayout>
          <c:xMode val="edge"/>
          <c:yMode val="edge"/>
          <c:x val="0.16272189349112426"/>
          <c:y val="3.9473684210526314E-2"/>
        </c:manualLayout>
      </c:layout>
      <c:overlay val="0"/>
      <c:spPr>
        <a:noFill/>
        <a:ln w="25400">
          <a:noFill/>
        </a:ln>
      </c:spPr>
    </c:title>
    <c:autoTitleDeleted val="0"/>
    <c:view3D>
      <c:rotX val="11"/>
      <c:hPercent val="52"/>
      <c:rotY val="25"/>
      <c:depthPercent val="100"/>
      <c:rAngAx val="1"/>
    </c:view3D>
    <c:floor>
      <c:thickness val="0"/>
      <c:spPr>
        <a:solidFill>
          <a:srgbClr val="CCCCCC"/>
        </a:solidFill>
        <a:ln w="6350">
          <a:noFill/>
        </a:ln>
      </c:spPr>
    </c:floor>
    <c:sideWall>
      <c:thickness val="0"/>
      <c:spPr>
        <a:noFill/>
        <a:ln w="3175">
          <a:solidFill>
            <a:srgbClr val="B3B3B3"/>
          </a:solidFill>
          <a:prstDash val="solid"/>
        </a:ln>
      </c:spPr>
    </c:sideWall>
    <c:backWall>
      <c:thickness val="0"/>
      <c:spPr>
        <a:noFill/>
        <a:ln w="3175">
          <a:solidFill>
            <a:srgbClr val="B3B3B3"/>
          </a:solidFill>
          <a:prstDash val="solid"/>
        </a:ln>
      </c:spPr>
    </c:backWall>
    <c:plotArea>
      <c:layout>
        <c:manualLayout>
          <c:layoutTarget val="inner"/>
          <c:xMode val="edge"/>
          <c:yMode val="edge"/>
          <c:x val="0.17751479289940827"/>
          <c:y val="0.2631590218913698"/>
          <c:w val="0.78106508875739644"/>
          <c:h val="0.38158058174248621"/>
        </c:manualLayout>
      </c:layout>
      <c:bar3DChart>
        <c:barDir val="col"/>
        <c:grouping val="clustered"/>
        <c:varyColors val="0"/>
        <c:ser>
          <c:idx val="0"/>
          <c:order val="0"/>
          <c:spPr>
            <a:solidFill>
              <a:srgbClr val="004586"/>
            </a:solidFill>
            <a:ln w="25400">
              <a:noFill/>
            </a:ln>
          </c:spPr>
          <c:invertIfNegative val="0"/>
          <c:val>
            <c:numRef>
              <c:f>'GDO-03 Corresp Devuelta 2016 I'!$C$23:$N$23</c:f>
              <c:numCache>
                <c:formatCode>#,##0</c:formatCode>
                <c:ptCount val="12"/>
                <c:pt idx="0">
                  <c:v>7</c:v>
                </c:pt>
                <c:pt idx="1">
                  <c:v>18</c:v>
                </c:pt>
                <c:pt idx="2">
                  <c:v>16</c:v>
                </c:pt>
                <c:pt idx="3">
                  <c:v>8</c:v>
                </c:pt>
                <c:pt idx="4">
                  <c:v>25</c:v>
                </c:pt>
                <c:pt idx="5">
                  <c:v>9</c:v>
                </c:pt>
                <c:pt idx="6">
                  <c:v>0</c:v>
                </c:pt>
                <c:pt idx="7">
                  <c:v>0</c:v>
                </c:pt>
                <c:pt idx="8">
                  <c:v>0</c:v>
                </c:pt>
                <c:pt idx="9">
                  <c:v>0</c:v>
                </c:pt>
                <c:pt idx="10">
                  <c:v>0</c:v>
                </c:pt>
                <c:pt idx="11">
                  <c:v>0</c:v>
                </c:pt>
              </c:numCache>
            </c:numRef>
          </c:val>
          <c:extLst>
            <c:ext xmlns:c16="http://schemas.microsoft.com/office/drawing/2014/chart" uri="{C3380CC4-5D6E-409C-BE32-E72D297353CC}">
              <c16:uniqueId val="{00000000-9243-45F7-B3AC-8C5F2970535E}"/>
            </c:ext>
          </c:extLst>
        </c:ser>
        <c:dLbls>
          <c:showLegendKey val="0"/>
          <c:showVal val="0"/>
          <c:showCatName val="0"/>
          <c:showSerName val="0"/>
          <c:showPercent val="0"/>
          <c:showBubbleSize val="0"/>
        </c:dLbls>
        <c:gapWidth val="100"/>
        <c:shape val="box"/>
        <c:axId val="482670488"/>
        <c:axId val="1"/>
        <c:axId val="0"/>
      </c:bar3DChart>
      <c:catAx>
        <c:axId val="482670488"/>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s-CO"/>
                  <a:t>Ene Feb Mar Abr May Jun Jul Ago Sep Oct Nov Dic </a:t>
                </a:r>
              </a:p>
            </c:rich>
          </c:tx>
          <c:layout>
            <c:manualLayout>
              <c:xMode val="edge"/>
              <c:yMode val="edge"/>
              <c:x val="0.22258367112394975"/>
              <c:y val="0.75438918819358114"/>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B3B3B3"/>
              </a:solidFill>
              <a:prstDash val="solid"/>
            </a:ln>
          </c:spPr>
        </c:majorGridlines>
        <c:title>
          <c:tx>
            <c:rich>
              <a:bodyPr/>
              <a:lstStyle/>
              <a:p>
                <a:pPr>
                  <a:defRPr sz="900" b="0" i="0" u="none" strike="noStrike" baseline="0">
                    <a:solidFill>
                      <a:srgbClr val="000000"/>
                    </a:solidFill>
                    <a:latin typeface="Arial"/>
                    <a:ea typeface="Arial"/>
                    <a:cs typeface="Arial"/>
                  </a:defRPr>
                </a:pPr>
                <a:r>
                  <a:rPr lang="es-CO"/>
                  <a:t>Cantidad</a:t>
                </a:r>
              </a:p>
            </c:rich>
          </c:tx>
          <c:layout>
            <c:manualLayout>
              <c:xMode val="edge"/>
              <c:yMode val="edge"/>
              <c:x val="0.19526627218934911"/>
              <c:y val="0.34210664456416628"/>
            </c:manualLayout>
          </c:layout>
          <c:overlay val="0"/>
          <c:spPr>
            <a:noFill/>
            <a:ln w="25400">
              <a:noFill/>
            </a:ln>
          </c:spPr>
        </c:title>
        <c:numFmt formatCode="#,##0" sourceLinked="0"/>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82670488"/>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 r="0.75" t="1" header="0.51180555555555551" footer="0.51180555555555551"/>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300" b="0" i="0" u="none" strike="noStrike" kern="1200" baseline="0">
                <a:solidFill>
                  <a:srgbClr val="000000"/>
                </a:solidFill>
                <a:latin typeface="Calibri"/>
              </a:defRPr>
            </a:pPr>
            <a:r>
              <a:rPr lang="es-CO" sz="1300" b="0" i="0" u="none" strike="noStrike" kern="1200" cap="none" spc="0" baseline="0">
                <a:solidFill>
                  <a:srgbClr val="000000"/>
                </a:solidFill>
                <a:uFillTx/>
                <a:latin typeface="Calibri"/>
              </a:rPr>
              <a:t>Envíos que Generan Devolución</a:t>
            </a:r>
          </a:p>
        </c:rich>
      </c:tx>
      <c:layout/>
      <c:overlay val="0"/>
      <c:spPr>
        <a:noFill/>
        <a:ln>
          <a:noFill/>
        </a:ln>
      </c:spPr>
    </c:title>
    <c:autoTitleDeleted val="0"/>
    <c:view3D>
      <c:rotX val="9"/>
      <c:rotY val="25"/>
      <c:rAngAx val="1"/>
    </c:view3D>
    <c:floor>
      <c:thickness val="0"/>
      <c:spPr>
        <a:solidFill>
          <a:srgbClr val="CCCCCC"/>
        </a:solidFill>
        <a:ln w="6345" cap="flat">
          <a:solidFill>
            <a:srgbClr val="898989"/>
          </a:solidFill>
          <a:prstDash val="solid"/>
          <a:round/>
        </a:ln>
      </c:spPr>
    </c:floor>
    <c:sideWall>
      <c:thickness val="0"/>
      <c:spPr>
        <a:noFill/>
        <a:ln w="9528">
          <a:solidFill>
            <a:srgbClr val="B3B3B3"/>
          </a:solidFill>
          <a:prstDash val="solid"/>
        </a:ln>
      </c:spPr>
    </c:sideWall>
    <c:backWall>
      <c:thickness val="0"/>
      <c:spPr>
        <a:noFill/>
        <a:ln w="9528">
          <a:solidFill>
            <a:srgbClr val="B3B3B3"/>
          </a:solidFill>
          <a:prstDash val="solid"/>
        </a:ln>
      </c:spPr>
    </c:backWall>
    <c:plotArea>
      <c:layout/>
      <c:bar3DChart>
        <c:barDir val="col"/>
        <c:grouping val="clustered"/>
        <c:varyColors val="0"/>
        <c:ser>
          <c:idx val="0"/>
          <c:order val="0"/>
          <c:spPr>
            <a:solidFill>
              <a:srgbClr val="004586"/>
            </a:solidFill>
            <a:ln>
              <a:noFill/>
            </a:ln>
          </c:spPr>
          <c:invertIfNegative val="0"/>
          <c:val>
            <c:numRef>
              <c:f>'GDO-03_Corresp Devuelta 2016 II'!$C$21:$N$21</c:f>
              <c:numCache>
                <c:formatCode>#,##0</c:formatCode>
                <c:ptCount val="12"/>
                <c:pt idx="0">
                  <c:v>0</c:v>
                </c:pt>
                <c:pt idx="1">
                  <c:v>0</c:v>
                </c:pt>
                <c:pt idx="2">
                  <c:v>0</c:v>
                </c:pt>
                <c:pt idx="3">
                  <c:v>0</c:v>
                </c:pt>
                <c:pt idx="4">
                  <c:v>0</c:v>
                </c:pt>
                <c:pt idx="5">
                  <c:v>0</c:v>
                </c:pt>
                <c:pt idx="6">
                  <c:v>20</c:v>
                </c:pt>
                <c:pt idx="7">
                  <c:v>30</c:v>
                </c:pt>
                <c:pt idx="8">
                  <c:v>19</c:v>
                </c:pt>
                <c:pt idx="9">
                  <c:v>14</c:v>
                </c:pt>
                <c:pt idx="10">
                  <c:v>12</c:v>
                </c:pt>
                <c:pt idx="11">
                  <c:v>19</c:v>
                </c:pt>
              </c:numCache>
            </c:numRef>
          </c:val>
          <c:extLst>
            <c:ext xmlns:c16="http://schemas.microsoft.com/office/drawing/2014/chart" uri="{C3380CC4-5D6E-409C-BE32-E72D297353CC}">
              <c16:uniqueId val="{00000000-7C6C-4C85-A1D3-78BBE11F0147}"/>
            </c:ext>
          </c:extLst>
        </c:ser>
        <c:dLbls>
          <c:showLegendKey val="0"/>
          <c:showVal val="0"/>
          <c:showCatName val="0"/>
          <c:showSerName val="0"/>
          <c:showPercent val="0"/>
          <c:showBubbleSize val="0"/>
        </c:dLbls>
        <c:gapWidth val="150"/>
        <c:shape val="box"/>
        <c:axId val="662945936"/>
        <c:axId val="662945608"/>
        <c:axId val="0"/>
      </c:bar3DChart>
      <c:valAx>
        <c:axId val="662945608"/>
        <c:scaling>
          <c:orientation val="minMax"/>
        </c:scaling>
        <c:delete val="0"/>
        <c:axPos val="l"/>
        <c:majorGridlines>
          <c:spPr>
            <a:ln w="6345" cap="flat">
              <a:solidFill>
                <a:srgbClr val="B3B3B3"/>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900" b="1" i="0" u="none" strike="noStrike" kern="1200" baseline="0">
                    <a:solidFill>
                      <a:srgbClr val="000000"/>
                    </a:solidFill>
                    <a:latin typeface="Arial"/>
                  </a:defRPr>
                </a:pPr>
                <a:r>
                  <a:rPr lang="es-CO" sz="900" b="1" i="0" u="none" strike="noStrike" kern="1200" cap="none" spc="0" baseline="0">
                    <a:solidFill>
                      <a:srgbClr val="000000"/>
                    </a:solidFill>
                    <a:uFillTx/>
                    <a:latin typeface="Arial"/>
                  </a:rPr>
                  <a:t>PORCENTAJE</a:t>
                </a:r>
              </a:p>
            </c:rich>
          </c:tx>
          <c:layout/>
          <c:overlay val="0"/>
          <c:spPr>
            <a:noFill/>
            <a:ln>
              <a:noFill/>
            </a:ln>
          </c:spPr>
        </c:title>
        <c:numFmt formatCode="#,##0"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662945936"/>
        <c:crossesAt val="0"/>
        <c:crossBetween val="between"/>
      </c:valAx>
      <c:catAx>
        <c:axId val="662945936"/>
        <c:scaling>
          <c:orientation val="minMax"/>
        </c:scaling>
        <c:delete val="0"/>
        <c:axPos val="b"/>
        <c:title>
          <c:tx>
            <c:rich>
              <a:bodyPr lIns="0" tIns="0" rIns="0" bIns="0"/>
              <a:lstStyle/>
              <a:p>
                <a:pPr marL="0" marR="0" indent="0" algn="ctr" defTabSz="914400" fontAlgn="auto" hangingPunct="1">
                  <a:lnSpc>
                    <a:spcPct val="100000"/>
                  </a:lnSpc>
                  <a:spcBef>
                    <a:spcPts val="0"/>
                  </a:spcBef>
                  <a:spcAft>
                    <a:spcPts val="0"/>
                  </a:spcAft>
                  <a:tabLst/>
                  <a:defRPr sz="900" b="1" i="0" u="none" strike="noStrike" kern="1200" baseline="0">
                    <a:solidFill>
                      <a:srgbClr val="000000"/>
                    </a:solidFill>
                    <a:latin typeface="Arial"/>
                  </a:defRPr>
                </a:pPr>
                <a:r>
                  <a:rPr lang="es-CO" sz="900" b="1" i="0" u="none" strike="noStrike" kern="1200" cap="none" spc="0" baseline="0">
                    <a:solidFill>
                      <a:srgbClr val="000000"/>
                    </a:solidFill>
                    <a:uFillTx/>
                    <a:latin typeface="Arial"/>
                  </a:rPr>
                  <a:t>Feb Mar Abr May Jun Jul Ago Sep Oct Nov Dic</a:t>
                </a:r>
              </a:p>
            </c:rich>
          </c:tx>
          <c:layout/>
          <c:overlay val="0"/>
          <c:spPr>
            <a:noFill/>
            <a:ln>
              <a:noFill/>
            </a:ln>
          </c:spPr>
        </c:title>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662945608"/>
        <c:crossesAt val="0"/>
        <c:auto val="1"/>
        <c:lblAlgn val="ctr"/>
        <c:lblOffset val="100"/>
        <c:noMultiLvlLbl val="0"/>
      </c:catAx>
      <c:spPr>
        <a:no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300" b="0" i="0" u="none" strike="noStrike" kern="1200" baseline="0">
                <a:solidFill>
                  <a:srgbClr val="000000"/>
                </a:solidFill>
                <a:latin typeface="Calibri"/>
              </a:defRPr>
            </a:pPr>
            <a:r>
              <a:rPr lang="es-CO" sz="1300" b="0" i="0" u="none" strike="noStrike" kern="1200" cap="none" spc="0" baseline="0">
                <a:solidFill>
                  <a:srgbClr val="000000"/>
                </a:solidFill>
                <a:uFillTx/>
                <a:latin typeface="Calibri"/>
              </a:rPr>
              <a:t>Número de Envíos</a:t>
            </a:r>
          </a:p>
        </c:rich>
      </c:tx>
      <c:layout/>
      <c:overlay val="0"/>
      <c:spPr>
        <a:noFill/>
        <a:ln>
          <a:noFill/>
        </a:ln>
      </c:spPr>
    </c:title>
    <c:autoTitleDeleted val="0"/>
    <c:view3D>
      <c:rotX val="14"/>
      <c:rotY val="19"/>
      <c:rAngAx val="1"/>
    </c:view3D>
    <c:floor>
      <c:thickness val="0"/>
      <c:spPr>
        <a:solidFill>
          <a:srgbClr val="CCCCCC"/>
        </a:solidFill>
        <a:ln w="6345" cap="flat">
          <a:solidFill>
            <a:srgbClr val="B3B3B3"/>
          </a:solidFill>
          <a:prstDash val="solid"/>
          <a:round/>
        </a:ln>
      </c:spPr>
    </c:floor>
    <c:sideWall>
      <c:thickness val="0"/>
      <c:spPr>
        <a:noFill/>
        <a:ln w="9528">
          <a:solidFill>
            <a:srgbClr val="B3B3B3"/>
          </a:solidFill>
          <a:prstDash val="solid"/>
        </a:ln>
      </c:spPr>
    </c:sideWall>
    <c:backWall>
      <c:thickness val="0"/>
      <c:spPr>
        <a:noFill/>
        <a:ln w="9528">
          <a:solidFill>
            <a:srgbClr val="B3B3B3"/>
          </a:solidFill>
          <a:prstDash val="solid"/>
        </a:ln>
      </c:spPr>
    </c:backWall>
    <c:plotArea>
      <c:layout/>
      <c:bar3DChart>
        <c:barDir val="col"/>
        <c:grouping val="clustered"/>
        <c:varyColors val="0"/>
        <c:ser>
          <c:idx val="0"/>
          <c:order val="0"/>
          <c:spPr>
            <a:solidFill>
              <a:srgbClr val="004586"/>
            </a:solidFill>
            <a:ln>
              <a:noFill/>
            </a:ln>
          </c:spPr>
          <c:invertIfNegative val="0"/>
          <c:val>
            <c:numRef>
              <c:f>'GDO-03_Corresp Devuelta 2016 II'!$C$20:$N$20</c:f>
              <c:numCache>
                <c:formatCode>#,##0</c:formatCode>
                <c:ptCount val="12"/>
                <c:pt idx="0">
                  <c:v>0</c:v>
                </c:pt>
                <c:pt idx="1">
                  <c:v>0</c:v>
                </c:pt>
                <c:pt idx="2">
                  <c:v>0</c:v>
                </c:pt>
                <c:pt idx="3">
                  <c:v>0</c:v>
                </c:pt>
                <c:pt idx="4">
                  <c:v>0</c:v>
                </c:pt>
                <c:pt idx="5">
                  <c:v>0</c:v>
                </c:pt>
                <c:pt idx="6">
                  <c:v>262</c:v>
                </c:pt>
                <c:pt idx="7">
                  <c:v>429</c:v>
                </c:pt>
                <c:pt idx="8">
                  <c:v>546</c:v>
                </c:pt>
                <c:pt idx="9">
                  <c:v>622</c:v>
                </c:pt>
                <c:pt idx="10">
                  <c:v>196</c:v>
                </c:pt>
                <c:pt idx="11">
                  <c:v>167</c:v>
                </c:pt>
              </c:numCache>
            </c:numRef>
          </c:val>
          <c:extLst>
            <c:ext xmlns:c16="http://schemas.microsoft.com/office/drawing/2014/chart" uri="{C3380CC4-5D6E-409C-BE32-E72D297353CC}">
              <c16:uniqueId val="{00000000-41CC-4E12-9342-7B10D257ADC6}"/>
            </c:ext>
          </c:extLst>
        </c:ser>
        <c:dLbls>
          <c:showLegendKey val="0"/>
          <c:showVal val="0"/>
          <c:showCatName val="0"/>
          <c:showSerName val="0"/>
          <c:showPercent val="0"/>
          <c:showBubbleSize val="0"/>
        </c:dLbls>
        <c:gapWidth val="150"/>
        <c:shape val="box"/>
        <c:axId val="662938064"/>
        <c:axId val="662937736"/>
        <c:axId val="0"/>
      </c:bar3DChart>
      <c:valAx>
        <c:axId val="662937736"/>
        <c:scaling>
          <c:orientation val="minMax"/>
        </c:scaling>
        <c:delete val="0"/>
        <c:axPos val="l"/>
        <c:majorGridlines>
          <c:spPr>
            <a:ln w="6345" cap="flat">
              <a:solidFill>
                <a:srgbClr val="B3B3B3"/>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r>
                  <a:rPr lang="es-CO" sz="900" b="0" i="0" u="none" strike="noStrike" kern="1200" cap="none" spc="0" baseline="0">
                    <a:solidFill>
                      <a:srgbClr val="000000"/>
                    </a:solidFill>
                    <a:uFillTx/>
                    <a:latin typeface="Calibri"/>
                  </a:rPr>
                  <a:t>Cantidad</a:t>
                </a:r>
              </a:p>
            </c:rich>
          </c:tx>
          <c:layout/>
          <c:overlay val="0"/>
          <c:spPr>
            <a:noFill/>
            <a:ln>
              <a:noFill/>
            </a:ln>
          </c:spPr>
        </c:title>
        <c:numFmt formatCode="#,##0"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662938064"/>
        <c:crossesAt val="0"/>
        <c:crossBetween val="between"/>
      </c:valAx>
      <c:catAx>
        <c:axId val="662938064"/>
        <c:scaling>
          <c:orientation val="minMax"/>
        </c:scaling>
        <c:delete val="0"/>
        <c:axPos val="b"/>
        <c:title>
          <c:tx>
            <c:rich>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r>
                  <a:rPr lang="es-CO" sz="900" b="0" i="0" u="none" strike="noStrike" kern="1200" cap="none" spc="0" baseline="0">
                    <a:solidFill>
                      <a:srgbClr val="000000"/>
                    </a:solidFill>
                    <a:uFillTx/>
                    <a:latin typeface="Calibri"/>
                  </a:rPr>
                  <a:t>Ene Feb Mar Abr May Jun Jul Ago Sep Oct Nov Dic</a:t>
                </a:r>
              </a:p>
            </c:rich>
          </c:tx>
          <c:layout>
            <c:manualLayout>
              <c:xMode val="edge"/>
              <c:yMode val="edge"/>
              <c:x val="0.20750960483734926"/>
              <c:y val="0.84359100658143604"/>
            </c:manualLayout>
          </c:layout>
          <c:overlay val="0"/>
          <c:spPr>
            <a:noFill/>
            <a:ln>
              <a:noFill/>
            </a:ln>
          </c:spPr>
        </c:title>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662937736"/>
        <c:crossesAt val="0"/>
        <c:auto val="1"/>
        <c:lblAlgn val="ctr"/>
        <c:lblOffset val="100"/>
        <c:noMultiLvlLbl val="0"/>
      </c:catAx>
      <c:spPr>
        <a:no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300" b="0" i="0" u="none" strike="noStrike" kern="1200" baseline="0">
                <a:solidFill>
                  <a:srgbClr val="000000"/>
                </a:solidFill>
                <a:latin typeface="Calibri"/>
              </a:defRPr>
            </a:pPr>
            <a:r>
              <a:rPr lang="es-CO" sz="1300" b="0" i="0" u="none" strike="noStrike" kern="1200" cap="none" spc="0" baseline="0">
                <a:solidFill>
                  <a:srgbClr val="000000"/>
                </a:solidFill>
                <a:uFillTx/>
                <a:latin typeface="Calibri"/>
              </a:rPr>
              <a:t>Porcentaje de Envíos Devueltos</a:t>
            </a:r>
          </a:p>
        </c:rich>
      </c:tx>
      <c:layout/>
      <c:overlay val="0"/>
      <c:spPr>
        <a:noFill/>
        <a:ln>
          <a:noFill/>
        </a:ln>
      </c:spPr>
    </c:title>
    <c:autoTitleDeleted val="0"/>
    <c:view3D>
      <c:rotX val="14"/>
      <c:rotY val="19"/>
      <c:rAngAx val="1"/>
    </c:view3D>
    <c:floor>
      <c:thickness val="0"/>
      <c:spPr>
        <a:solidFill>
          <a:srgbClr val="CCCCCC"/>
        </a:solidFill>
        <a:ln w="6345" cap="flat">
          <a:solidFill>
            <a:srgbClr val="B3B3B3"/>
          </a:solidFill>
          <a:prstDash val="solid"/>
          <a:round/>
        </a:ln>
      </c:spPr>
    </c:floor>
    <c:sideWall>
      <c:thickness val="0"/>
      <c:spPr>
        <a:noFill/>
        <a:ln w="9528">
          <a:solidFill>
            <a:srgbClr val="B3B3B3"/>
          </a:solidFill>
          <a:prstDash val="solid"/>
        </a:ln>
      </c:spPr>
    </c:sideWall>
    <c:backWall>
      <c:thickness val="0"/>
      <c:spPr>
        <a:noFill/>
        <a:ln w="9528">
          <a:solidFill>
            <a:srgbClr val="B3B3B3"/>
          </a:solidFill>
          <a:prstDash val="solid"/>
        </a:ln>
      </c:spPr>
    </c:backWall>
    <c:plotArea>
      <c:layout/>
      <c:bar3DChart>
        <c:barDir val="col"/>
        <c:grouping val="clustered"/>
        <c:varyColors val="0"/>
        <c:ser>
          <c:idx val="0"/>
          <c:order val="0"/>
          <c:spPr>
            <a:solidFill>
              <a:srgbClr val="004586"/>
            </a:solidFill>
            <a:ln>
              <a:noFill/>
            </a:ln>
          </c:spPr>
          <c:invertIfNegative val="0"/>
          <c:val>
            <c:numRef>
              <c:f>'GDO-03_Corresp Devuelta 2016 II'!$C$22:$N$22</c:f>
              <c:numCache>
                <c:formatCode>0%</c:formatCode>
                <c:ptCount val="12"/>
                <c:pt idx="0">
                  <c:v>0</c:v>
                </c:pt>
                <c:pt idx="1">
                  <c:v>0</c:v>
                </c:pt>
                <c:pt idx="2">
                  <c:v>0</c:v>
                </c:pt>
                <c:pt idx="3">
                  <c:v>0</c:v>
                </c:pt>
                <c:pt idx="4">
                  <c:v>0</c:v>
                </c:pt>
                <c:pt idx="5">
                  <c:v>0</c:v>
                </c:pt>
                <c:pt idx="6">
                  <c:v>7.6335877862595422E-2</c:v>
                </c:pt>
                <c:pt idx="7">
                  <c:v>6.9930069930069935E-2</c:v>
                </c:pt>
                <c:pt idx="8">
                  <c:v>3.47985347985348E-2</c:v>
                </c:pt>
                <c:pt idx="9">
                  <c:v>2.2508038585209004E-2</c:v>
                </c:pt>
                <c:pt idx="10">
                  <c:v>6.1224489795918366E-2</c:v>
                </c:pt>
                <c:pt idx="11">
                  <c:v>0.11377245508982035</c:v>
                </c:pt>
              </c:numCache>
            </c:numRef>
          </c:val>
          <c:extLst>
            <c:ext xmlns:c16="http://schemas.microsoft.com/office/drawing/2014/chart" uri="{C3380CC4-5D6E-409C-BE32-E72D297353CC}">
              <c16:uniqueId val="{00000000-E51C-404E-A97D-8A257A345A79}"/>
            </c:ext>
          </c:extLst>
        </c:ser>
        <c:dLbls>
          <c:showLegendKey val="0"/>
          <c:showVal val="0"/>
          <c:showCatName val="0"/>
          <c:showSerName val="0"/>
          <c:showPercent val="0"/>
          <c:showBubbleSize val="0"/>
        </c:dLbls>
        <c:gapWidth val="150"/>
        <c:shape val="box"/>
        <c:axId val="662940688"/>
        <c:axId val="662940360"/>
        <c:axId val="0"/>
      </c:bar3DChart>
      <c:valAx>
        <c:axId val="662940360"/>
        <c:scaling>
          <c:orientation val="minMax"/>
        </c:scaling>
        <c:delete val="0"/>
        <c:axPos val="l"/>
        <c:majorGridlines>
          <c:spPr>
            <a:ln w="6345" cap="flat">
              <a:solidFill>
                <a:srgbClr val="B3B3B3"/>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r>
                  <a:rPr lang="es-CO" sz="900" b="0" i="0" u="none" strike="noStrike" kern="1200" cap="none" spc="0" baseline="0">
                    <a:solidFill>
                      <a:srgbClr val="000000"/>
                    </a:solidFill>
                    <a:uFillTx/>
                    <a:latin typeface="Calibri"/>
                  </a:rPr>
                  <a:t>Porcentaje %</a:t>
                </a:r>
              </a:p>
            </c:rich>
          </c:tx>
          <c:layout/>
          <c:overlay val="0"/>
          <c:spPr>
            <a:noFill/>
            <a:ln>
              <a:noFill/>
            </a:ln>
          </c:spPr>
        </c:title>
        <c:numFmt formatCode="0%"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662940688"/>
        <c:crossesAt val="0"/>
        <c:crossBetween val="between"/>
      </c:valAx>
      <c:catAx>
        <c:axId val="662940688"/>
        <c:scaling>
          <c:orientation val="minMax"/>
        </c:scaling>
        <c:delete val="0"/>
        <c:axPos val="b"/>
        <c:title>
          <c:tx>
            <c:rich>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r>
                  <a:rPr lang="es-CO" sz="900" b="0" i="0" u="none" strike="noStrike" kern="1200" cap="none" spc="0" baseline="0">
                    <a:solidFill>
                      <a:srgbClr val="000000"/>
                    </a:solidFill>
                    <a:uFillTx/>
                    <a:latin typeface="Calibri"/>
                  </a:rPr>
                  <a:t>Ene Feb Mar Abr May Jun Jul Ago Sep Oct Nov Dic</a:t>
                </a:r>
              </a:p>
            </c:rich>
          </c:tx>
          <c:layout>
            <c:manualLayout>
              <c:xMode val="edge"/>
              <c:yMode val="edge"/>
              <c:x val="0.23779779341601465"/>
              <c:y val="0.84849397590361453"/>
            </c:manualLayout>
          </c:layout>
          <c:overlay val="0"/>
          <c:spPr>
            <a:noFill/>
            <a:ln>
              <a:noFill/>
            </a:ln>
          </c:spPr>
        </c:title>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662940360"/>
        <c:crossesAt val="0"/>
        <c:auto val="1"/>
        <c:lblAlgn val="ctr"/>
        <c:lblOffset val="100"/>
        <c:noMultiLvlLbl val="0"/>
      </c:catAx>
      <c:spPr>
        <a:no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300" b="0" i="0" u="none" strike="noStrike" kern="1200" baseline="0">
                <a:solidFill>
                  <a:srgbClr val="000000"/>
                </a:solidFill>
                <a:latin typeface="Calibri"/>
              </a:defRPr>
            </a:pPr>
            <a:r>
              <a:rPr lang="es-CO" sz="1300" b="0" i="0" u="none" strike="noStrike" kern="1200" cap="none" spc="0" baseline="0">
                <a:solidFill>
                  <a:srgbClr val="000000"/>
                </a:solidFill>
                <a:uFillTx/>
                <a:latin typeface="Calibri"/>
              </a:rPr>
              <a:t>Número de Envíos Adicionales</a:t>
            </a:r>
          </a:p>
        </c:rich>
      </c:tx>
      <c:layout/>
      <c:overlay val="0"/>
      <c:spPr>
        <a:noFill/>
        <a:ln>
          <a:noFill/>
        </a:ln>
      </c:spPr>
    </c:title>
    <c:autoTitleDeleted val="0"/>
    <c:view3D>
      <c:rotX val="14"/>
      <c:rotY val="19"/>
      <c:rAngAx val="1"/>
    </c:view3D>
    <c:floor>
      <c:thickness val="0"/>
      <c:spPr>
        <a:solidFill>
          <a:srgbClr val="CCCCCC"/>
        </a:solidFill>
        <a:ln w="6345" cap="flat">
          <a:solidFill>
            <a:srgbClr val="B3B3B3"/>
          </a:solidFill>
          <a:prstDash val="solid"/>
          <a:round/>
        </a:ln>
      </c:spPr>
    </c:floor>
    <c:sideWall>
      <c:thickness val="0"/>
      <c:spPr>
        <a:noFill/>
        <a:ln w="9528">
          <a:solidFill>
            <a:srgbClr val="B3B3B3"/>
          </a:solidFill>
          <a:prstDash val="solid"/>
        </a:ln>
      </c:spPr>
    </c:sideWall>
    <c:backWall>
      <c:thickness val="0"/>
      <c:spPr>
        <a:noFill/>
        <a:ln w="9528">
          <a:solidFill>
            <a:srgbClr val="B3B3B3"/>
          </a:solidFill>
          <a:prstDash val="solid"/>
        </a:ln>
      </c:spPr>
    </c:backWall>
    <c:plotArea>
      <c:layout/>
      <c:bar3DChart>
        <c:barDir val="col"/>
        <c:grouping val="clustered"/>
        <c:varyColors val="0"/>
        <c:ser>
          <c:idx val="0"/>
          <c:order val="0"/>
          <c:spPr>
            <a:solidFill>
              <a:srgbClr val="004586"/>
            </a:solidFill>
            <a:ln>
              <a:noFill/>
            </a:ln>
          </c:spPr>
          <c:invertIfNegative val="0"/>
          <c:val>
            <c:numRef>
              <c:f>'GDO-03_Corresp Devuelta 2016 II'!$C$23:$N$23</c:f>
              <c:numCache>
                <c:formatCode>#,##0</c:formatCode>
                <c:ptCount val="12"/>
                <c:pt idx="0">
                  <c:v>0</c:v>
                </c:pt>
                <c:pt idx="1">
                  <c:v>0</c:v>
                </c:pt>
                <c:pt idx="2">
                  <c:v>0</c:v>
                </c:pt>
                <c:pt idx="3">
                  <c:v>0</c:v>
                </c:pt>
                <c:pt idx="4">
                  <c:v>0</c:v>
                </c:pt>
                <c:pt idx="5">
                  <c:v>0</c:v>
                </c:pt>
                <c:pt idx="6">
                  <c:v>15</c:v>
                </c:pt>
                <c:pt idx="7">
                  <c:v>24</c:v>
                </c:pt>
                <c:pt idx="8">
                  <c:v>15</c:v>
                </c:pt>
                <c:pt idx="9">
                  <c:v>12</c:v>
                </c:pt>
                <c:pt idx="10">
                  <c:v>9</c:v>
                </c:pt>
                <c:pt idx="11">
                  <c:v>13</c:v>
                </c:pt>
              </c:numCache>
            </c:numRef>
          </c:val>
          <c:extLst>
            <c:ext xmlns:c16="http://schemas.microsoft.com/office/drawing/2014/chart" uri="{C3380CC4-5D6E-409C-BE32-E72D297353CC}">
              <c16:uniqueId val="{00000000-7024-47D2-A68A-3769FAB4A4F4}"/>
            </c:ext>
          </c:extLst>
        </c:ser>
        <c:dLbls>
          <c:showLegendKey val="0"/>
          <c:showVal val="0"/>
          <c:showCatName val="0"/>
          <c:showSerName val="0"/>
          <c:showPercent val="0"/>
          <c:showBubbleSize val="0"/>
        </c:dLbls>
        <c:gapWidth val="150"/>
        <c:shape val="box"/>
        <c:axId val="662943312"/>
        <c:axId val="662942984"/>
        <c:axId val="0"/>
      </c:bar3DChart>
      <c:valAx>
        <c:axId val="662942984"/>
        <c:scaling>
          <c:orientation val="minMax"/>
        </c:scaling>
        <c:delete val="0"/>
        <c:axPos val="l"/>
        <c:majorGridlines>
          <c:spPr>
            <a:ln w="6345" cap="flat">
              <a:solidFill>
                <a:srgbClr val="B3B3B3"/>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r>
                  <a:rPr lang="es-CO" sz="900" b="0" i="0" u="none" strike="noStrike" kern="1200" cap="none" spc="0" baseline="0">
                    <a:solidFill>
                      <a:srgbClr val="000000"/>
                    </a:solidFill>
                    <a:uFillTx/>
                    <a:latin typeface="Calibri"/>
                  </a:rPr>
                  <a:t>Cantidad</a:t>
                </a:r>
              </a:p>
            </c:rich>
          </c:tx>
          <c:layout/>
          <c:overlay val="0"/>
          <c:spPr>
            <a:noFill/>
            <a:ln>
              <a:noFill/>
            </a:ln>
          </c:spPr>
        </c:title>
        <c:numFmt formatCode="#,##0"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662943312"/>
        <c:crossesAt val="0"/>
        <c:crossBetween val="between"/>
      </c:valAx>
      <c:catAx>
        <c:axId val="662943312"/>
        <c:scaling>
          <c:orientation val="minMax"/>
        </c:scaling>
        <c:delete val="0"/>
        <c:axPos val="b"/>
        <c:title>
          <c:tx>
            <c:rich>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r>
                  <a:rPr lang="es-CO" sz="900" b="0" i="0" u="none" strike="noStrike" kern="1200" cap="none" spc="0" baseline="0">
                    <a:solidFill>
                      <a:srgbClr val="000000"/>
                    </a:solidFill>
                    <a:uFillTx/>
                    <a:latin typeface="Calibri"/>
                  </a:rPr>
                  <a:t>Ene Feb Mar Abr May Jun Jul Ago Sep Oct Nov Dic</a:t>
                </a:r>
              </a:p>
            </c:rich>
          </c:tx>
          <c:layout>
            <c:manualLayout>
              <c:xMode val="edge"/>
              <c:yMode val="edge"/>
              <c:x val="0.1859673306466503"/>
              <c:y val="0.83991494821407131"/>
            </c:manualLayout>
          </c:layout>
          <c:overlay val="0"/>
          <c:spPr>
            <a:noFill/>
            <a:ln>
              <a:noFill/>
            </a:ln>
          </c:spPr>
        </c:title>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662942984"/>
        <c:crossesAt val="0"/>
        <c:auto val="1"/>
        <c:lblAlgn val="ctr"/>
        <c:lblOffset val="100"/>
        <c:noMultiLvlLbl val="0"/>
      </c:catAx>
      <c:spPr>
        <a:no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s-CO"/>
              <a:t>Documentos reintegrados Oportunamente</a:t>
            </a:r>
          </a:p>
        </c:rich>
      </c:tx>
      <c:layout>
        <c:manualLayout>
          <c:xMode val="edge"/>
          <c:yMode val="edge"/>
          <c:x val="0.26103031238742214"/>
          <c:y val="4.2162282777473165E-2"/>
        </c:manualLayout>
      </c:layout>
      <c:overlay val="0"/>
      <c:spPr>
        <a:noFill/>
        <a:ln w="25400">
          <a:noFill/>
        </a:ln>
      </c:spPr>
    </c:title>
    <c:autoTitleDeleted val="0"/>
    <c:view3D>
      <c:rotX val="11"/>
      <c:hPercent val="68"/>
      <c:rotY val="25"/>
      <c:depthPercent val="100"/>
      <c:rAngAx val="1"/>
    </c:view3D>
    <c:floor>
      <c:thickness val="0"/>
      <c:spPr>
        <a:solidFill>
          <a:srgbClr val="CCCCCC"/>
        </a:solidFill>
        <a:ln w="6350">
          <a:noFill/>
        </a:ln>
      </c:spPr>
    </c:floor>
    <c:sideWall>
      <c:thickness val="0"/>
      <c:spPr>
        <a:noFill/>
        <a:ln w="3175">
          <a:solidFill>
            <a:srgbClr val="B3B3B3"/>
          </a:solidFill>
          <a:prstDash val="solid"/>
        </a:ln>
      </c:spPr>
    </c:sideWall>
    <c:backWall>
      <c:thickness val="0"/>
      <c:spPr>
        <a:noFill/>
        <a:ln w="3175">
          <a:solidFill>
            <a:srgbClr val="B3B3B3"/>
          </a:solidFill>
          <a:prstDash val="solid"/>
        </a:ln>
      </c:spPr>
    </c:backWall>
    <c:plotArea>
      <c:layout>
        <c:manualLayout>
          <c:layoutTarget val="inner"/>
          <c:xMode val="edge"/>
          <c:yMode val="edge"/>
          <c:x val="0.2133997622806518"/>
          <c:y val="0.25633838074711263"/>
          <c:w val="0.74689916798228129"/>
          <c:h val="0.49014151923074278"/>
        </c:manualLayout>
      </c:layout>
      <c:bar3DChart>
        <c:barDir val="col"/>
        <c:grouping val="clustered"/>
        <c:varyColors val="0"/>
        <c:ser>
          <c:idx val="0"/>
          <c:order val="0"/>
          <c:spPr>
            <a:solidFill>
              <a:srgbClr val="004586"/>
            </a:solidFill>
            <a:ln w="25400">
              <a:noFill/>
            </a:ln>
          </c:spPr>
          <c:invertIfNegative val="0"/>
          <c:val>
            <c:numRef>
              <c:f>'GDO-01 Consulta Doc 2016 I   '!$C$22:$N$22</c:f>
              <c:numCache>
                <c:formatCode>#,##0</c:formatCode>
                <c:ptCount val="12"/>
                <c:pt idx="0">
                  <c:v>102</c:v>
                </c:pt>
                <c:pt idx="1">
                  <c:v>89</c:v>
                </c:pt>
                <c:pt idx="2">
                  <c:v>67</c:v>
                </c:pt>
                <c:pt idx="3">
                  <c:v>121</c:v>
                </c:pt>
                <c:pt idx="4">
                  <c:v>31</c:v>
                </c:pt>
                <c:pt idx="5">
                  <c:v>143</c:v>
                </c:pt>
                <c:pt idx="6">
                  <c:v>0</c:v>
                </c:pt>
                <c:pt idx="7">
                  <c:v>0</c:v>
                </c:pt>
                <c:pt idx="8">
                  <c:v>0</c:v>
                </c:pt>
                <c:pt idx="9">
                  <c:v>0</c:v>
                </c:pt>
                <c:pt idx="10">
                  <c:v>0</c:v>
                </c:pt>
                <c:pt idx="11">
                  <c:v>0</c:v>
                </c:pt>
              </c:numCache>
            </c:numRef>
          </c:val>
          <c:extLst>
            <c:ext xmlns:c16="http://schemas.microsoft.com/office/drawing/2014/chart" uri="{C3380CC4-5D6E-409C-BE32-E72D297353CC}">
              <c16:uniqueId val="{00000000-1821-4295-88B8-41E0490CEEE5}"/>
            </c:ext>
          </c:extLst>
        </c:ser>
        <c:dLbls>
          <c:showLegendKey val="0"/>
          <c:showVal val="0"/>
          <c:showCatName val="0"/>
          <c:showSerName val="0"/>
          <c:showPercent val="0"/>
          <c:showBubbleSize val="0"/>
        </c:dLbls>
        <c:gapWidth val="100"/>
        <c:shape val="box"/>
        <c:axId val="488893744"/>
        <c:axId val="1"/>
        <c:axId val="0"/>
      </c:bar3DChart>
      <c:catAx>
        <c:axId val="488893744"/>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s-CO"/>
                  <a:t>En Fe Mr Ab My Jn Jl Ag Sp Ot Nv  Dc</a:t>
                </a:r>
              </a:p>
            </c:rich>
          </c:tx>
          <c:layout>
            <c:manualLayout>
              <c:xMode val="edge"/>
              <c:yMode val="edge"/>
              <c:x val="0.25379652605459058"/>
              <c:y val="0.81690259140142685"/>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B3B3B3"/>
              </a:solidFill>
              <a:prstDash val="solid"/>
            </a:ln>
          </c:spPr>
        </c:majorGridlines>
        <c:title>
          <c:tx>
            <c:rich>
              <a:bodyPr rot="0" vert="horz"/>
              <a:lstStyle/>
              <a:p>
                <a:pPr algn="ctr">
                  <a:defRPr sz="900" b="1" i="0" u="none" strike="noStrike" baseline="0">
                    <a:solidFill>
                      <a:srgbClr val="000000"/>
                    </a:solidFill>
                    <a:latin typeface="Arial"/>
                    <a:ea typeface="Arial"/>
                    <a:cs typeface="Arial"/>
                  </a:defRPr>
                </a:pPr>
                <a:r>
                  <a:rPr lang="es-CO"/>
                  <a:t>Total</a:t>
                </a:r>
              </a:p>
            </c:rich>
          </c:tx>
          <c:layout>
            <c:manualLayout>
              <c:xMode val="edge"/>
              <c:yMode val="edge"/>
              <c:x val="0.11414418110887503"/>
              <c:y val="0.47887383091198105"/>
            </c:manualLayout>
          </c:layout>
          <c:overlay val="0"/>
          <c:spPr>
            <a:noFill/>
            <a:ln w="25400">
              <a:noFill/>
            </a:ln>
          </c:spPr>
        </c:title>
        <c:numFmt formatCode="#,##0" sourceLinked="0"/>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88893744"/>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300" b="0" i="0" u="none" strike="noStrike" kern="1200" baseline="0">
                <a:solidFill>
                  <a:srgbClr val="000000"/>
                </a:solidFill>
                <a:latin typeface="Calibri"/>
              </a:defRPr>
            </a:pPr>
            <a:r>
              <a:rPr lang="es-CO" sz="1300" b="0" i="0" u="none" strike="noStrike" kern="1200" cap="none" spc="0" baseline="0">
                <a:solidFill>
                  <a:srgbClr val="000000"/>
                </a:solidFill>
                <a:uFillTx/>
                <a:latin typeface="Calibri"/>
              </a:rPr>
              <a:t>Préstamo Documentos para Consulta</a:t>
            </a:r>
          </a:p>
        </c:rich>
      </c:tx>
      <c:layout/>
      <c:overlay val="0"/>
      <c:spPr>
        <a:noFill/>
        <a:ln>
          <a:noFill/>
        </a:ln>
      </c:spPr>
    </c:title>
    <c:autoTitleDeleted val="0"/>
    <c:view3D>
      <c:rotX val="14"/>
      <c:rotY val="19"/>
      <c:rAngAx val="0"/>
      <c:perspective val="0"/>
    </c:view3D>
    <c:floor>
      <c:thickness val="0"/>
      <c:spPr>
        <a:solidFill>
          <a:srgbClr val="CCCCCC"/>
        </a:solidFill>
        <a:ln w="9363" cap="flat">
          <a:solidFill>
            <a:srgbClr val="B3B3B3"/>
          </a:solidFill>
          <a:prstDash val="solid"/>
          <a:round/>
        </a:ln>
      </c:spPr>
    </c:floor>
    <c:sideWall>
      <c:thickness val="0"/>
      <c:spPr>
        <a:noFill/>
        <a:ln w="9363">
          <a:solidFill>
            <a:srgbClr val="B3B3B3"/>
          </a:solidFill>
          <a:prstDash val="solid"/>
        </a:ln>
      </c:spPr>
    </c:sideWall>
    <c:backWall>
      <c:thickness val="0"/>
      <c:spPr>
        <a:noFill/>
        <a:ln w="9363">
          <a:solidFill>
            <a:srgbClr val="B3B3B3"/>
          </a:solidFill>
          <a:prstDash val="solid"/>
        </a:ln>
      </c:spPr>
    </c:backWall>
    <c:plotArea>
      <c:layout/>
      <c:bar3DChart>
        <c:barDir val="col"/>
        <c:grouping val="clustered"/>
        <c:varyColors val="0"/>
        <c:ser>
          <c:idx val="0"/>
          <c:order val="0"/>
          <c:spPr>
            <a:solidFill>
              <a:srgbClr val="004586"/>
            </a:solidFill>
            <a:ln>
              <a:noFill/>
            </a:ln>
          </c:spPr>
          <c:invertIfNegative val="0"/>
          <c:val>
            <c:numRef>
              <c:f>'GDO-01_Consultas de Doc 2016 II'!$C$21:$N$21</c:f>
              <c:numCache>
                <c:formatCode>#,##0</c:formatCode>
                <c:ptCount val="12"/>
                <c:pt idx="0">
                  <c:v>0</c:v>
                </c:pt>
                <c:pt idx="1">
                  <c:v>0</c:v>
                </c:pt>
                <c:pt idx="2">
                  <c:v>0</c:v>
                </c:pt>
                <c:pt idx="3">
                  <c:v>0</c:v>
                </c:pt>
                <c:pt idx="4">
                  <c:v>0</c:v>
                </c:pt>
                <c:pt idx="5">
                  <c:v>0</c:v>
                </c:pt>
                <c:pt idx="6">
                  <c:v>147</c:v>
                </c:pt>
                <c:pt idx="7">
                  <c:v>325</c:v>
                </c:pt>
                <c:pt idx="8">
                  <c:v>119</c:v>
                </c:pt>
                <c:pt idx="9">
                  <c:v>150</c:v>
                </c:pt>
                <c:pt idx="10">
                  <c:v>127</c:v>
                </c:pt>
                <c:pt idx="11">
                  <c:v>139</c:v>
                </c:pt>
              </c:numCache>
            </c:numRef>
          </c:val>
          <c:extLst>
            <c:ext xmlns:c16="http://schemas.microsoft.com/office/drawing/2014/chart" uri="{C3380CC4-5D6E-409C-BE32-E72D297353CC}">
              <c16:uniqueId val="{00000000-4D09-4304-B0D5-69A99510943D}"/>
            </c:ext>
          </c:extLst>
        </c:ser>
        <c:dLbls>
          <c:showLegendKey val="0"/>
          <c:showVal val="0"/>
          <c:showCatName val="0"/>
          <c:showSerName val="0"/>
          <c:showPercent val="0"/>
          <c:showBubbleSize val="0"/>
        </c:dLbls>
        <c:gapWidth val="150"/>
        <c:shape val="box"/>
        <c:axId val="486004688"/>
        <c:axId val="486005016"/>
        <c:axId val="0"/>
      </c:bar3DChart>
      <c:valAx>
        <c:axId val="486005016"/>
        <c:scaling>
          <c:orientation val="minMax"/>
        </c:scaling>
        <c:delete val="0"/>
        <c:axPos val="l"/>
        <c:majorGridlines>
          <c:spPr>
            <a:ln w="9363" cap="flat">
              <a:solidFill>
                <a:srgbClr val="B3B3B3"/>
              </a:solidFill>
              <a:prstDash val="solid"/>
              <a:round/>
            </a:ln>
          </c:spPr>
        </c:majorGridlines>
        <c:numFmt formatCode="#,##0" sourceLinked="1"/>
        <c:majorTickMark val="none"/>
        <c:minorTickMark val="none"/>
        <c:tickLblPos val="nextTo"/>
        <c:spPr>
          <a:noFill/>
          <a:ln w="9363"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486004688"/>
        <c:crossesAt val="1"/>
        <c:crossBetween val="between"/>
      </c:valAx>
      <c:catAx>
        <c:axId val="486004688"/>
        <c:scaling>
          <c:orientation val="minMax"/>
        </c:scaling>
        <c:delete val="0"/>
        <c:axPos val="b"/>
        <c:title>
          <c:tx>
            <c:rich>
              <a:bodyPr lIns="0" tIns="0" rIns="0" bIns="0"/>
              <a:lstStyle/>
              <a:p>
                <a:pPr marL="0" marR="0" indent="0" algn="ctr" defTabSz="914400" fontAlgn="auto" hangingPunct="1">
                  <a:lnSpc>
                    <a:spcPct val="100000"/>
                  </a:lnSpc>
                  <a:spcBef>
                    <a:spcPts val="0"/>
                  </a:spcBef>
                  <a:spcAft>
                    <a:spcPts val="0"/>
                  </a:spcAft>
                  <a:tabLst/>
                  <a:defRPr sz="900" b="1" i="0" u="none" strike="noStrike" kern="1200" baseline="0">
                    <a:solidFill>
                      <a:srgbClr val="000000"/>
                    </a:solidFill>
                    <a:latin typeface="Calibri"/>
                  </a:defRPr>
                </a:pPr>
                <a:r>
                  <a:rPr lang="es-CO" sz="900" b="1" i="0" u="none" strike="noStrike" kern="1200" cap="none" spc="0" baseline="0">
                    <a:solidFill>
                      <a:srgbClr val="000000"/>
                    </a:solidFill>
                    <a:uFillTx/>
                    <a:latin typeface="Calibri"/>
                  </a:rPr>
                  <a:t>Ener Febr Marz Abril Mayo Jun Jul Ago Sept Oct Nov Dic</a:t>
                </a:r>
              </a:p>
            </c:rich>
          </c:tx>
          <c:layout/>
          <c:overlay val="0"/>
          <c:spPr>
            <a:noFill/>
            <a:ln>
              <a:noFill/>
            </a:ln>
          </c:spPr>
        </c:title>
        <c:majorTickMark val="none"/>
        <c:minorTickMark val="none"/>
        <c:tickLblPos val="nextTo"/>
        <c:spPr>
          <a:noFill/>
          <a:ln w="9363"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486005016"/>
        <c:crossesAt val="0"/>
        <c:auto val="1"/>
        <c:lblAlgn val="ctr"/>
        <c:lblOffset val="100"/>
        <c:noMultiLvlLbl val="0"/>
      </c:catAx>
      <c:spPr>
        <a:noFill/>
        <a:ln>
          <a:noFill/>
        </a:ln>
      </c:spPr>
    </c:plotArea>
    <c:plotVisOnly val="1"/>
    <c:dispBlanksAs val="gap"/>
    <c:showDLblsOverMax val="0"/>
  </c:chart>
  <c:spPr>
    <a:no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300" b="0" i="0" u="none" strike="noStrike" kern="1200" baseline="0">
                <a:solidFill>
                  <a:srgbClr val="000000"/>
                </a:solidFill>
                <a:latin typeface="Calibri"/>
              </a:defRPr>
            </a:pPr>
            <a:r>
              <a:rPr lang="es-CO" sz="1300" b="0" i="0" u="none" strike="noStrike" kern="1200" cap="none" spc="0" baseline="0">
                <a:solidFill>
                  <a:srgbClr val="000000"/>
                </a:solidFill>
                <a:uFillTx/>
                <a:latin typeface="Calibri"/>
              </a:rPr>
              <a:t>Documentos reintegrados Oportunamente</a:t>
            </a:r>
          </a:p>
        </c:rich>
      </c:tx>
      <c:layout/>
      <c:overlay val="0"/>
      <c:spPr>
        <a:noFill/>
        <a:ln>
          <a:noFill/>
        </a:ln>
      </c:spPr>
    </c:title>
    <c:autoTitleDeleted val="0"/>
    <c:view3D>
      <c:rotX val="9"/>
      <c:rotY val="25"/>
      <c:rAngAx val="1"/>
    </c:view3D>
    <c:floor>
      <c:thickness val="0"/>
      <c:spPr>
        <a:solidFill>
          <a:srgbClr val="CCCCCC"/>
        </a:solidFill>
        <a:ln w="6345" cap="flat">
          <a:solidFill>
            <a:srgbClr val="898989"/>
          </a:solidFill>
          <a:prstDash val="solid"/>
          <a:round/>
        </a:ln>
      </c:spPr>
    </c:floor>
    <c:sideWall>
      <c:thickness val="0"/>
      <c:spPr>
        <a:noFill/>
        <a:ln w="9528">
          <a:solidFill>
            <a:srgbClr val="B3B3B3"/>
          </a:solidFill>
          <a:prstDash val="solid"/>
        </a:ln>
      </c:spPr>
    </c:sideWall>
    <c:backWall>
      <c:thickness val="0"/>
      <c:spPr>
        <a:noFill/>
        <a:ln w="9528">
          <a:solidFill>
            <a:srgbClr val="B3B3B3"/>
          </a:solidFill>
          <a:prstDash val="solid"/>
        </a:ln>
      </c:spPr>
    </c:backWall>
    <c:plotArea>
      <c:layout>
        <c:manualLayout>
          <c:xMode val="edge"/>
          <c:yMode val="edge"/>
          <c:x val="5.6086305406690698E-2"/>
          <c:y val="0.13028439896893612"/>
          <c:w val="0.91330469483059606"/>
          <c:h val="0.81094006657230699"/>
        </c:manualLayout>
      </c:layout>
      <c:bar3DChart>
        <c:barDir val="col"/>
        <c:grouping val="clustered"/>
        <c:varyColors val="0"/>
        <c:ser>
          <c:idx val="0"/>
          <c:order val="0"/>
          <c:spPr>
            <a:solidFill>
              <a:srgbClr val="004586"/>
            </a:solidFill>
            <a:ln>
              <a:noFill/>
            </a:ln>
          </c:spPr>
          <c:invertIfNegative val="0"/>
          <c:val>
            <c:numRef>
              <c:f>'GDO-01_Consultas de Doc 2016 II'!$C$22:$N$22</c:f>
              <c:numCache>
                <c:formatCode>#,##0</c:formatCode>
                <c:ptCount val="12"/>
                <c:pt idx="0">
                  <c:v>0</c:v>
                </c:pt>
                <c:pt idx="1">
                  <c:v>0</c:v>
                </c:pt>
                <c:pt idx="2">
                  <c:v>0</c:v>
                </c:pt>
                <c:pt idx="3">
                  <c:v>0</c:v>
                </c:pt>
                <c:pt idx="4">
                  <c:v>0</c:v>
                </c:pt>
                <c:pt idx="5">
                  <c:v>0</c:v>
                </c:pt>
                <c:pt idx="6">
                  <c:v>93</c:v>
                </c:pt>
                <c:pt idx="7">
                  <c:v>212</c:v>
                </c:pt>
                <c:pt idx="8">
                  <c:v>17</c:v>
                </c:pt>
                <c:pt idx="9">
                  <c:v>49</c:v>
                </c:pt>
                <c:pt idx="10">
                  <c:v>81</c:v>
                </c:pt>
                <c:pt idx="11">
                  <c:v>78</c:v>
                </c:pt>
              </c:numCache>
            </c:numRef>
          </c:val>
          <c:extLst>
            <c:ext xmlns:c16="http://schemas.microsoft.com/office/drawing/2014/chart" uri="{C3380CC4-5D6E-409C-BE32-E72D297353CC}">
              <c16:uniqueId val="{00000000-6329-4FC6-BAC2-6F7D87E96306}"/>
            </c:ext>
          </c:extLst>
        </c:ser>
        <c:dLbls>
          <c:showLegendKey val="0"/>
          <c:showVal val="0"/>
          <c:showCatName val="0"/>
          <c:showSerName val="0"/>
          <c:showPercent val="0"/>
          <c:showBubbleSize val="0"/>
        </c:dLbls>
        <c:gapWidth val="150"/>
        <c:shape val="box"/>
        <c:axId val="486008296"/>
        <c:axId val="486007968"/>
        <c:axId val="0"/>
      </c:bar3DChart>
      <c:valAx>
        <c:axId val="486007968"/>
        <c:scaling>
          <c:orientation val="minMax"/>
        </c:scaling>
        <c:delete val="0"/>
        <c:axPos val="l"/>
        <c:majorGridlines>
          <c:spPr>
            <a:ln w="6345" cap="flat">
              <a:solidFill>
                <a:srgbClr val="B3B3B3"/>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900" b="1" i="0" u="none" strike="noStrike" kern="1200" baseline="0">
                    <a:solidFill>
                      <a:srgbClr val="000000"/>
                    </a:solidFill>
                    <a:latin typeface="Arial"/>
                  </a:defRPr>
                </a:pPr>
                <a:r>
                  <a:rPr lang="es-CO" sz="900" b="1" i="0" u="none" strike="noStrike" kern="1200" cap="none" spc="0" baseline="0">
                    <a:solidFill>
                      <a:srgbClr val="000000"/>
                    </a:solidFill>
                    <a:uFillTx/>
                    <a:latin typeface="Arial"/>
                  </a:rPr>
                  <a:t>Total</a:t>
                </a:r>
              </a:p>
            </c:rich>
          </c:tx>
          <c:layout/>
          <c:overlay val="0"/>
          <c:spPr>
            <a:noFill/>
            <a:ln>
              <a:noFill/>
            </a:ln>
          </c:spPr>
        </c:title>
        <c:numFmt formatCode="#,##0"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486008296"/>
        <c:crossesAt val="0"/>
        <c:crossBetween val="between"/>
      </c:valAx>
      <c:catAx>
        <c:axId val="486008296"/>
        <c:scaling>
          <c:orientation val="minMax"/>
        </c:scaling>
        <c:delete val="0"/>
        <c:axPos val="b"/>
        <c:title>
          <c:tx>
            <c:rich>
              <a:bodyPr lIns="0" tIns="0" rIns="0" bIns="0"/>
              <a:lstStyle/>
              <a:p>
                <a:pPr marL="0" marR="0" indent="0" algn="ctr" defTabSz="914400" fontAlgn="auto" hangingPunct="1">
                  <a:lnSpc>
                    <a:spcPct val="100000"/>
                  </a:lnSpc>
                  <a:spcBef>
                    <a:spcPts val="0"/>
                  </a:spcBef>
                  <a:spcAft>
                    <a:spcPts val="0"/>
                  </a:spcAft>
                  <a:tabLst/>
                  <a:defRPr sz="900" b="1" i="0" u="none" strike="noStrike" kern="1200" baseline="0">
                    <a:solidFill>
                      <a:srgbClr val="000000"/>
                    </a:solidFill>
                    <a:latin typeface="Arial"/>
                  </a:defRPr>
                </a:pPr>
                <a:r>
                  <a:rPr lang="es-CO" sz="900" b="1" i="0" u="none" strike="noStrike" kern="1200" cap="none" spc="0" baseline="0">
                    <a:solidFill>
                      <a:srgbClr val="000000"/>
                    </a:solidFill>
                    <a:uFillTx/>
                    <a:latin typeface="Arial"/>
                  </a:rPr>
                  <a:t>Ene Feb Marz Abril Mayo Jun Jul Ago Sept Oct Nov Dic</a:t>
                </a:r>
              </a:p>
            </c:rich>
          </c:tx>
          <c:layout/>
          <c:overlay val="0"/>
          <c:spPr>
            <a:noFill/>
            <a:ln>
              <a:noFill/>
            </a:ln>
          </c:spPr>
        </c:title>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486007968"/>
        <c:crossesAt val="0"/>
        <c:auto val="1"/>
        <c:lblAlgn val="ctr"/>
        <c:lblOffset val="100"/>
        <c:noMultiLvlLbl val="0"/>
      </c:catAx>
      <c:spPr>
        <a:no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s-CO"/>
              <a:t>Documentos Digitalizados cada Mes</a:t>
            </a:r>
          </a:p>
        </c:rich>
      </c:tx>
      <c:layout>
        <c:manualLayout>
          <c:xMode val="edge"/>
          <c:yMode val="edge"/>
          <c:x val="0.24528301886792453"/>
          <c:y val="3.5714285714285712E-2"/>
        </c:manualLayout>
      </c:layout>
      <c:overlay val="0"/>
      <c:spPr>
        <a:noFill/>
        <a:ln w="25400">
          <a:noFill/>
        </a:ln>
      </c:spPr>
    </c:title>
    <c:autoTitleDeleted val="0"/>
    <c:view3D>
      <c:rotX val="11"/>
      <c:hPercent val="53"/>
      <c:rotY val="25"/>
      <c:depthPercent val="100"/>
      <c:rAngAx val="1"/>
    </c:view3D>
    <c:floor>
      <c:thickness val="0"/>
      <c:spPr>
        <a:solidFill>
          <a:srgbClr val="CCCCCC"/>
        </a:solidFill>
        <a:ln w="6350">
          <a:noFill/>
        </a:ln>
      </c:spPr>
    </c:floor>
    <c:sideWall>
      <c:thickness val="0"/>
      <c:spPr>
        <a:noFill/>
        <a:ln w="3175">
          <a:solidFill>
            <a:srgbClr val="B3B3B3"/>
          </a:solidFill>
          <a:prstDash val="solid"/>
        </a:ln>
      </c:spPr>
    </c:sideWall>
    <c:backWall>
      <c:thickness val="0"/>
      <c:spPr>
        <a:noFill/>
        <a:ln w="3175">
          <a:solidFill>
            <a:srgbClr val="B3B3B3"/>
          </a:solidFill>
          <a:prstDash val="solid"/>
        </a:ln>
      </c:spPr>
    </c:backWall>
    <c:plotArea>
      <c:layout>
        <c:manualLayout>
          <c:layoutTarget val="inner"/>
          <c:xMode val="edge"/>
          <c:yMode val="edge"/>
          <c:x val="0.14716981132075471"/>
          <c:y val="0.17857194757936773"/>
          <c:w val="0.82641509433962268"/>
          <c:h val="0.58035882963294516"/>
        </c:manualLayout>
      </c:layout>
      <c:bar3DChart>
        <c:barDir val="col"/>
        <c:grouping val="clustered"/>
        <c:varyColors val="0"/>
        <c:ser>
          <c:idx val="0"/>
          <c:order val="0"/>
          <c:spPr>
            <a:solidFill>
              <a:srgbClr val="004586"/>
            </a:solidFill>
            <a:ln w="25400">
              <a:noFill/>
            </a:ln>
          </c:spPr>
          <c:invertIfNegative val="0"/>
          <c:val>
            <c:numRef>
              <c:f>'GDO-02 Doc Digitalizados 2016 I'!$C$22:$N$22</c:f>
              <c:numCache>
                <c:formatCode>#,##0</c:formatCode>
                <c:ptCount val="12"/>
                <c:pt idx="0">
                  <c:v>738</c:v>
                </c:pt>
                <c:pt idx="1">
                  <c:v>921</c:v>
                </c:pt>
                <c:pt idx="2">
                  <c:v>1182</c:v>
                </c:pt>
                <c:pt idx="3">
                  <c:v>1768</c:v>
                </c:pt>
                <c:pt idx="4">
                  <c:v>1601</c:v>
                </c:pt>
                <c:pt idx="5">
                  <c:v>1569</c:v>
                </c:pt>
                <c:pt idx="6">
                  <c:v>0</c:v>
                </c:pt>
                <c:pt idx="7">
                  <c:v>0</c:v>
                </c:pt>
                <c:pt idx="8">
                  <c:v>0</c:v>
                </c:pt>
                <c:pt idx="9">
                  <c:v>0</c:v>
                </c:pt>
                <c:pt idx="10">
                  <c:v>0</c:v>
                </c:pt>
                <c:pt idx="11">
                  <c:v>0</c:v>
                </c:pt>
              </c:numCache>
            </c:numRef>
          </c:val>
          <c:extLst>
            <c:ext xmlns:c16="http://schemas.microsoft.com/office/drawing/2014/chart" uri="{C3380CC4-5D6E-409C-BE32-E72D297353CC}">
              <c16:uniqueId val="{00000000-2E14-46D8-AF0E-DA4F6EA7735D}"/>
            </c:ext>
          </c:extLst>
        </c:ser>
        <c:dLbls>
          <c:showLegendKey val="0"/>
          <c:showVal val="0"/>
          <c:showCatName val="0"/>
          <c:showSerName val="0"/>
          <c:showPercent val="0"/>
          <c:showBubbleSize val="0"/>
        </c:dLbls>
        <c:gapWidth val="100"/>
        <c:shape val="box"/>
        <c:axId val="482649496"/>
        <c:axId val="1"/>
        <c:axId val="0"/>
      </c:bar3DChart>
      <c:catAx>
        <c:axId val="482649496"/>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s-CO"/>
                  <a:t>Enero  Febrero Marzo  Abril   Mayo   Junio  Julio  Agost Septie Oct ub Noviem Diciem</a:t>
                </a:r>
              </a:p>
            </c:rich>
          </c:tx>
          <c:layout>
            <c:manualLayout>
              <c:xMode val="edge"/>
              <c:yMode val="edge"/>
              <c:x val="0.20223899371069182"/>
              <c:y val="0.83333583302087244"/>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B3B3B3"/>
              </a:solidFill>
              <a:prstDash val="solid"/>
            </a:ln>
          </c:spPr>
        </c:majorGridlines>
        <c:title>
          <c:tx>
            <c:rich>
              <a:bodyPr/>
              <a:lstStyle/>
              <a:p>
                <a:pPr>
                  <a:defRPr sz="900" b="0" i="0" u="none" strike="noStrike" baseline="0">
                    <a:solidFill>
                      <a:srgbClr val="000000"/>
                    </a:solidFill>
                    <a:latin typeface="Arial"/>
                    <a:ea typeface="Arial"/>
                    <a:cs typeface="Arial"/>
                  </a:defRPr>
                </a:pPr>
                <a:r>
                  <a:rPr lang="es-CO"/>
                  <a:t>Cantidad</a:t>
                </a:r>
              </a:p>
            </c:rich>
          </c:tx>
          <c:layout>
            <c:manualLayout>
              <c:xMode val="edge"/>
              <c:yMode val="edge"/>
              <c:x val="9.8113207547169817E-2"/>
              <c:y val="0.39881077365329332"/>
            </c:manualLayout>
          </c:layout>
          <c:overlay val="0"/>
          <c:spPr>
            <a:noFill/>
            <a:ln w="25400">
              <a:noFill/>
            </a:ln>
          </c:spPr>
        </c:title>
        <c:numFmt formatCode="#,##0" sourceLinked="0"/>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82649496"/>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 r="0.75" t="1"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300" b="0" i="0" u="none" strike="noStrike" kern="1200" baseline="0">
                <a:solidFill>
                  <a:srgbClr val="000000"/>
                </a:solidFill>
                <a:latin typeface="Calibri"/>
              </a:defRPr>
            </a:pPr>
            <a:r>
              <a:rPr lang="es-CO" sz="1300" b="0" i="0" u="none" strike="noStrike" kern="1200" cap="none" spc="0" baseline="0">
                <a:solidFill>
                  <a:srgbClr val="000000"/>
                </a:solidFill>
                <a:uFillTx/>
                <a:latin typeface="Calibri"/>
              </a:rPr>
              <a:t>Documentos Digitalizados cada Mes</a:t>
            </a:r>
          </a:p>
        </c:rich>
      </c:tx>
      <c:layout/>
      <c:overlay val="0"/>
      <c:spPr>
        <a:noFill/>
        <a:ln>
          <a:noFill/>
        </a:ln>
      </c:spPr>
    </c:title>
    <c:autoTitleDeleted val="0"/>
    <c:view3D>
      <c:rotX val="14"/>
      <c:rotY val="19"/>
      <c:rAngAx val="1"/>
    </c:view3D>
    <c:floor>
      <c:thickness val="0"/>
      <c:spPr>
        <a:solidFill>
          <a:srgbClr val="CCCCCC"/>
        </a:solidFill>
        <a:ln w="6345" cap="flat">
          <a:solidFill>
            <a:srgbClr val="B3B3B3"/>
          </a:solidFill>
          <a:prstDash val="solid"/>
          <a:round/>
        </a:ln>
      </c:spPr>
    </c:floor>
    <c:sideWall>
      <c:thickness val="0"/>
      <c:spPr>
        <a:noFill/>
        <a:ln w="9528">
          <a:solidFill>
            <a:srgbClr val="B3B3B3"/>
          </a:solidFill>
          <a:prstDash val="solid"/>
        </a:ln>
      </c:spPr>
    </c:sideWall>
    <c:backWall>
      <c:thickness val="0"/>
      <c:spPr>
        <a:noFill/>
        <a:ln w="9528">
          <a:solidFill>
            <a:srgbClr val="B3B3B3"/>
          </a:solidFill>
          <a:prstDash val="solid"/>
        </a:ln>
      </c:spPr>
    </c:backWall>
    <c:plotArea>
      <c:layout/>
      <c:bar3DChart>
        <c:barDir val="col"/>
        <c:grouping val="clustered"/>
        <c:varyColors val="0"/>
        <c:ser>
          <c:idx val="0"/>
          <c:order val="0"/>
          <c:spPr>
            <a:solidFill>
              <a:srgbClr val="004586"/>
            </a:solidFill>
            <a:ln>
              <a:noFill/>
            </a:ln>
          </c:spPr>
          <c:invertIfNegative val="0"/>
          <c:val>
            <c:numRef>
              <c:f>'GDO-02 Doc Digitalizado 2016 II'!$C$21:$N$21</c:f>
              <c:numCache>
                <c:formatCode>#,##0</c:formatCode>
                <c:ptCount val="12"/>
                <c:pt idx="0">
                  <c:v>0</c:v>
                </c:pt>
                <c:pt idx="1">
                  <c:v>0</c:v>
                </c:pt>
                <c:pt idx="2">
                  <c:v>0</c:v>
                </c:pt>
                <c:pt idx="3">
                  <c:v>0</c:v>
                </c:pt>
                <c:pt idx="4">
                  <c:v>0</c:v>
                </c:pt>
                <c:pt idx="5">
                  <c:v>0</c:v>
                </c:pt>
                <c:pt idx="6">
                  <c:v>1278</c:v>
                </c:pt>
                <c:pt idx="7">
                  <c:v>1738</c:v>
                </c:pt>
                <c:pt idx="8">
                  <c:v>1687</c:v>
                </c:pt>
                <c:pt idx="9">
                  <c:v>1769</c:v>
                </c:pt>
                <c:pt idx="10">
                  <c:v>1950</c:v>
                </c:pt>
                <c:pt idx="11">
                  <c:v>2900</c:v>
                </c:pt>
              </c:numCache>
            </c:numRef>
          </c:val>
          <c:extLst>
            <c:ext xmlns:c16="http://schemas.microsoft.com/office/drawing/2014/chart" uri="{C3380CC4-5D6E-409C-BE32-E72D297353CC}">
              <c16:uniqueId val="{00000000-A680-4B5A-92F1-28E51FC96928}"/>
            </c:ext>
          </c:extLst>
        </c:ser>
        <c:dLbls>
          <c:showLegendKey val="0"/>
          <c:showVal val="0"/>
          <c:showCatName val="0"/>
          <c:showSerName val="0"/>
          <c:showPercent val="0"/>
          <c:showBubbleSize val="0"/>
        </c:dLbls>
        <c:gapWidth val="150"/>
        <c:shape val="box"/>
        <c:axId val="476380128"/>
        <c:axId val="476379144"/>
        <c:axId val="0"/>
      </c:bar3DChart>
      <c:valAx>
        <c:axId val="476379144"/>
        <c:scaling>
          <c:orientation val="minMax"/>
        </c:scaling>
        <c:delete val="0"/>
        <c:axPos val="l"/>
        <c:majorGridlines>
          <c:spPr>
            <a:ln w="6345" cap="flat">
              <a:solidFill>
                <a:srgbClr val="B3B3B3"/>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r>
                  <a:rPr lang="es-CO" sz="900" b="0" i="0" u="none" strike="noStrike" kern="1200" cap="none" spc="0" baseline="0">
                    <a:solidFill>
                      <a:srgbClr val="000000"/>
                    </a:solidFill>
                    <a:uFillTx/>
                    <a:latin typeface="Calibri"/>
                  </a:rPr>
                  <a:t>Cantidad</a:t>
                </a:r>
              </a:p>
            </c:rich>
          </c:tx>
          <c:layout/>
          <c:overlay val="0"/>
          <c:spPr>
            <a:noFill/>
            <a:ln>
              <a:noFill/>
            </a:ln>
          </c:spPr>
        </c:title>
        <c:numFmt formatCode="#,##0"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476380128"/>
        <c:crossesAt val="0"/>
        <c:crossBetween val="between"/>
      </c:valAx>
      <c:catAx>
        <c:axId val="476380128"/>
        <c:scaling>
          <c:orientation val="minMax"/>
        </c:scaling>
        <c:delete val="0"/>
        <c:axPos val="b"/>
        <c:title>
          <c:tx>
            <c:rich>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r>
                  <a:rPr lang="es-CO" sz="900" b="0" i="0" u="none" strike="noStrike" kern="1200" cap="none" spc="0" baseline="0">
                    <a:solidFill>
                      <a:srgbClr val="000000"/>
                    </a:solidFill>
                    <a:uFillTx/>
                    <a:latin typeface="Calibri"/>
                  </a:rPr>
                  <a:t>Enero Febrero Marzo Abril Mayo Junio Julio Agost Septie Oct ub Noviem Diciem</a:t>
                </a:r>
              </a:p>
            </c:rich>
          </c:tx>
          <c:layout>
            <c:manualLayout>
              <c:xMode val="edge"/>
              <c:yMode val="edge"/>
              <c:x val="0.16095713354463101"/>
              <c:y val="0.89084264642284938"/>
            </c:manualLayout>
          </c:layout>
          <c:overlay val="0"/>
          <c:spPr>
            <a:noFill/>
            <a:ln>
              <a:noFill/>
            </a:ln>
          </c:spPr>
        </c:title>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s-CO"/>
          </a:p>
        </c:txPr>
        <c:crossAx val="476379144"/>
        <c:crossesAt val="0"/>
        <c:auto val="1"/>
        <c:lblAlgn val="ctr"/>
        <c:lblOffset val="100"/>
        <c:noMultiLvlLbl val="0"/>
      </c:catAx>
      <c:spPr>
        <a:no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s-CO"/>
              <a:t>Envíos que Generan Devolución</a:t>
            </a:r>
          </a:p>
        </c:rich>
      </c:tx>
      <c:layout>
        <c:manualLayout>
          <c:xMode val="edge"/>
          <c:yMode val="edge"/>
          <c:x val="0.17391304347826086"/>
          <c:y val="0.04"/>
        </c:manualLayout>
      </c:layout>
      <c:overlay val="0"/>
      <c:spPr>
        <a:noFill/>
        <a:ln w="25400">
          <a:noFill/>
        </a:ln>
      </c:spPr>
    </c:title>
    <c:autoTitleDeleted val="0"/>
    <c:view3D>
      <c:rotX val="11"/>
      <c:hPercent val="46"/>
      <c:rotY val="25"/>
      <c:depthPercent val="100"/>
      <c:rAngAx val="1"/>
    </c:view3D>
    <c:floor>
      <c:thickness val="0"/>
      <c:spPr>
        <a:solidFill>
          <a:srgbClr val="CCCCCC"/>
        </a:solidFill>
        <a:ln w="6350">
          <a:noFill/>
        </a:ln>
      </c:spPr>
    </c:floor>
    <c:sideWall>
      <c:thickness val="0"/>
      <c:spPr>
        <a:noFill/>
        <a:ln w="3175">
          <a:solidFill>
            <a:srgbClr val="B3B3B3"/>
          </a:solidFill>
          <a:prstDash val="solid"/>
        </a:ln>
      </c:spPr>
    </c:sideWall>
    <c:backWall>
      <c:thickness val="0"/>
      <c:spPr>
        <a:noFill/>
        <a:ln w="3175">
          <a:solidFill>
            <a:srgbClr val="B3B3B3"/>
          </a:solidFill>
          <a:prstDash val="solid"/>
        </a:ln>
      </c:spPr>
    </c:backWall>
    <c:plotArea>
      <c:layout>
        <c:manualLayout>
          <c:layoutTarget val="inner"/>
          <c:xMode val="edge"/>
          <c:yMode val="edge"/>
          <c:x val="0.16304347826086957"/>
          <c:y val="0.26666782407909756"/>
          <c:w val="0.79891304347826086"/>
          <c:h val="0.37333495371073661"/>
        </c:manualLayout>
      </c:layout>
      <c:bar3DChart>
        <c:barDir val="col"/>
        <c:grouping val="clustered"/>
        <c:varyColors val="0"/>
        <c:ser>
          <c:idx val="0"/>
          <c:order val="0"/>
          <c:spPr>
            <a:solidFill>
              <a:srgbClr val="004586"/>
            </a:solidFill>
            <a:ln w="25400">
              <a:noFill/>
            </a:ln>
          </c:spPr>
          <c:invertIfNegative val="0"/>
          <c:val>
            <c:numRef>
              <c:f>'GDO-03 Corresp Devuelta 2016 I'!$C$21:$N$21</c:f>
              <c:numCache>
                <c:formatCode>#,##0</c:formatCode>
                <c:ptCount val="12"/>
                <c:pt idx="0">
                  <c:v>13</c:v>
                </c:pt>
                <c:pt idx="1">
                  <c:v>41</c:v>
                </c:pt>
                <c:pt idx="2">
                  <c:v>24</c:v>
                </c:pt>
                <c:pt idx="3">
                  <c:v>23</c:v>
                </c:pt>
                <c:pt idx="4">
                  <c:v>28</c:v>
                </c:pt>
                <c:pt idx="5">
                  <c:v>10</c:v>
                </c:pt>
                <c:pt idx="6">
                  <c:v>0</c:v>
                </c:pt>
                <c:pt idx="7">
                  <c:v>0</c:v>
                </c:pt>
                <c:pt idx="8">
                  <c:v>0</c:v>
                </c:pt>
                <c:pt idx="9">
                  <c:v>0</c:v>
                </c:pt>
                <c:pt idx="10">
                  <c:v>0</c:v>
                </c:pt>
                <c:pt idx="11">
                  <c:v>0</c:v>
                </c:pt>
              </c:numCache>
            </c:numRef>
          </c:val>
          <c:extLst>
            <c:ext xmlns:c16="http://schemas.microsoft.com/office/drawing/2014/chart" uri="{C3380CC4-5D6E-409C-BE32-E72D297353CC}">
              <c16:uniqueId val="{00000000-BBAE-42E1-8ECB-4435650D3EF6}"/>
            </c:ext>
          </c:extLst>
        </c:ser>
        <c:dLbls>
          <c:showLegendKey val="0"/>
          <c:showVal val="0"/>
          <c:showCatName val="0"/>
          <c:showSerName val="0"/>
          <c:showPercent val="0"/>
          <c:showBubbleSize val="0"/>
        </c:dLbls>
        <c:gapWidth val="100"/>
        <c:shape val="box"/>
        <c:axId val="482662616"/>
        <c:axId val="1"/>
        <c:axId val="0"/>
      </c:bar3DChart>
      <c:catAx>
        <c:axId val="482662616"/>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s-CO"/>
                  <a:t>Feb Mar Abr May Jun Jul Ago Sep Oct Nov Dic</a:t>
                </a:r>
              </a:p>
            </c:rich>
          </c:tx>
          <c:layout>
            <c:manualLayout>
              <c:xMode val="edge"/>
              <c:yMode val="edge"/>
              <c:x val="0.25710144927536227"/>
              <c:y val="0.75555882181393996"/>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B3B3B3"/>
              </a:solidFill>
              <a:prstDash val="solid"/>
            </a:ln>
          </c:spPr>
        </c:majorGridlines>
        <c:title>
          <c:tx>
            <c:rich>
              <a:bodyPr/>
              <a:lstStyle/>
              <a:p>
                <a:pPr>
                  <a:defRPr sz="900" b="1" i="0" u="none" strike="noStrike" baseline="0">
                    <a:solidFill>
                      <a:srgbClr val="000000"/>
                    </a:solidFill>
                    <a:latin typeface="Arial"/>
                    <a:ea typeface="Arial"/>
                    <a:cs typeface="Arial"/>
                  </a:defRPr>
                </a:pPr>
                <a:r>
                  <a:rPr lang="es-CO"/>
                  <a:t>PORCENTAJE</a:t>
                </a:r>
              </a:p>
            </c:rich>
          </c:tx>
          <c:layout>
            <c:manualLayout>
              <c:xMode val="edge"/>
              <c:yMode val="edge"/>
              <c:x val="0.15760869565217392"/>
              <c:y val="0.30222362204724407"/>
            </c:manualLayout>
          </c:layout>
          <c:overlay val="0"/>
          <c:spPr>
            <a:noFill/>
            <a:ln w="25400">
              <a:noFill/>
            </a:ln>
          </c:spPr>
        </c:title>
        <c:numFmt formatCode="#,##0" sourceLinked="0"/>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82662616"/>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 r="0.75" t="1"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s-CO"/>
              <a:t>Número de Envíos</a:t>
            </a:r>
          </a:p>
        </c:rich>
      </c:tx>
      <c:layout>
        <c:manualLayout>
          <c:xMode val="edge"/>
          <c:yMode val="edge"/>
          <c:x val="0.29855163756704328"/>
          <c:y val="4.2553191489361701E-2"/>
        </c:manualLayout>
      </c:layout>
      <c:overlay val="0"/>
      <c:spPr>
        <a:noFill/>
        <a:ln w="25400">
          <a:noFill/>
        </a:ln>
      </c:spPr>
    </c:title>
    <c:autoTitleDeleted val="0"/>
    <c:view3D>
      <c:rotX val="11"/>
      <c:hPercent val="53"/>
      <c:rotY val="25"/>
      <c:depthPercent val="100"/>
      <c:rAngAx val="1"/>
    </c:view3D>
    <c:floor>
      <c:thickness val="0"/>
      <c:spPr>
        <a:solidFill>
          <a:srgbClr val="CCCCCC"/>
        </a:solidFill>
        <a:ln w="6350">
          <a:noFill/>
        </a:ln>
      </c:spPr>
    </c:floor>
    <c:sideWall>
      <c:thickness val="0"/>
      <c:spPr>
        <a:noFill/>
        <a:ln w="3175">
          <a:solidFill>
            <a:srgbClr val="B3B3B3"/>
          </a:solidFill>
          <a:prstDash val="solid"/>
        </a:ln>
      </c:spPr>
    </c:sideWall>
    <c:backWall>
      <c:thickness val="0"/>
      <c:spPr>
        <a:noFill/>
        <a:ln w="3175">
          <a:solidFill>
            <a:srgbClr val="B3B3B3"/>
          </a:solidFill>
          <a:prstDash val="solid"/>
        </a:ln>
      </c:spPr>
    </c:backWall>
    <c:plotArea>
      <c:layout>
        <c:manualLayout>
          <c:layoutTarget val="inner"/>
          <c:xMode val="edge"/>
          <c:yMode val="edge"/>
          <c:x val="0.19420344826610131"/>
          <c:y val="0.25531967943749884"/>
          <c:w val="0.76521955734702596"/>
          <c:h val="0.40000083111874818"/>
        </c:manualLayout>
      </c:layout>
      <c:bar3DChart>
        <c:barDir val="col"/>
        <c:grouping val="clustered"/>
        <c:varyColors val="0"/>
        <c:ser>
          <c:idx val="0"/>
          <c:order val="0"/>
          <c:spPr>
            <a:solidFill>
              <a:srgbClr val="004586"/>
            </a:solidFill>
            <a:ln w="25400">
              <a:noFill/>
            </a:ln>
          </c:spPr>
          <c:invertIfNegative val="0"/>
          <c:val>
            <c:numRef>
              <c:f>'GDO-03 Corresp Devuelta 2016 I'!$C$20:$N$20</c:f>
              <c:numCache>
                <c:formatCode>#,##0</c:formatCode>
                <c:ptCount val="12"/>
                <c:pt idx="0">
                  <c:v>231</c:v>
                </c:pt>
                <c:pt idx="1">
                  <c:v>506</c:v>
                </c:pt>
                <c:pt idx="2">
                  <c:v>261</c:v>
                </c:pt>
                <c:pt idx="3">
                  <c:v>356</c:v>
                </c:pt>
                <c:pt idx="4">
                  <c:v>311</c:v>
                </c:pt>
                <c:pt idx="5">
                  <c:v>323</c:v>
                </c:pt>
                <c:pt idx="6">
                  <c:v>0</c:v>
                </c:pt>
                <c:pt idx="7">
                  <c:v>0</c:v>
                </c:pt>
                <c:pt idx="8">
                  <c:v>0</c:v>
                </c:pt>
                <c:pt idx="9">
                  <c:v>0</c:v>
                </c:pt>
                <c:pt idx="10">
                  <c:v>0</c:v>
                </c:pt>
                <c:pt idx="11">
                  <c:v>0</c:v>
                </c:pt>
              </c:numCache>
            </c:numRef>
          </c:val>
          <c:extLst>
            <c:ext xmlns:c16="http://schemas.microsoft.com/office/drawing/2014/chart" uri="{C3380CC4-5D6E-409C-BE32-E72D297353CC}">
              <c16:uniqueId val="{00000000-910C-4843-9E59-43E4DF7651B9}"/>
            </c:ext>
          </c:extLst>
        </c:ser>
        <c:dLbls>
          <c:showLegendKey val="0"/>
          <c:showVal val="0"/>
          <c:showCatName val="0"/>
          <c:showSerName val="0"/>
          <c:showPercent val="0"/>
          <c:showBubbleSize val="0"/>
        </c:dLbls>
        <c:gapWidth val="100"/>
        <c:shape val="box"/>
        <c:axId val="482665240"/>
        <c:axId val="1"/>
        <c:axId val="0"/>
      </c:bar3DChart>
      <c:catAx>
        <c:axId val="482665240"/>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s-CO"/>
                  <a:t>Ene Feb Mar Abr May Jun Jul Ago Sep Oct Nov Dic</a:t>
                </a:r>
              </a:p>
            </c:rich>
          </c:tx>
          <c:layout>
            <c:manualLayout>
              <c:xMode val="edge"/>
              <c:yMode val="edge"/>
              <c:x val="0.23835733576781162"/>
              <c:y val="0.76170391467024057"/>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2"/>
        <c:tickMarkSkip val="1"/>
        <c:noMultiLvlLbl val="0"/>
      </c:catAx>
      <c:valAx>
        <c:axId val="1"/>
        <c:scaling>
          <c:orientation val="minMax"/>
        </c:scaling>
        <c:delete val="0"/>
        <c:axPos val="l"/>
        <c:majorGridlines>
          <c:spPr>
            <a:ln w="3175">
              <a:solidFill>
                <a:srgbClr val="B3B3B3"/>
              </a:solidFill>
              <a:prstDash val="solid"/>
            </a:ln>
          </c:spPr>
        </c:majorGridlines>
        <c:title>
          <c:tx>
            <c:rich>
              <a:bodyPr/>
              <a:lstStyle/>
              <a:p>
                <a:pPr>
                  <a:defRPr sz="900" b="0" i="0" u="none" strike="noStrike" baseline="0">
                    <a:solidFill>
                      <a:srgbClr val="000000"/>
                    </a:solidFill>
                    <a:latin typeface="Arial"/>
                    <a:ea typeface="Arial"/>
                    <a:cs typeface="Arial"/>
                  </a:defRPr>
                </a:pPr>
                <a:r>
                  <a:rPr lang="es-CO"/>
                  <a:t>Cantidad </a:t>
                </a:r>
              </a:p>
            </c:rich>
          </c:tx>
          <c:layout>
            <c:manualLayout>
              <c:xMode val="edge"/>
              <c:yMode val="edge"/>
              <c:x val="0.17681220282247329"/>
              <c:y val="0.34893706371809907"/>
            </c:manualLayout>
          </c:layout>
          <c:overlay val="0"/>
          <c:spPr>
            <a:noFill/>
            <a:ln w="25400">
              <a:noFill/>
            </a:ln>
          </c:spPr>
        </c:title>
        <c:numFmt formatCode="#,##0" sourceLinked="0"/>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82665240"/>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 r="0.75" t="1"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s-CO"/>
              <a:t>Porcentaje de Envíos Devueltos</a:t>
            </a:r>
          </a:p>
        </c:rich>
      </c:tx>
      <c:layout>
        <c:manualLayout>
          <c:xMode val="edge"/>
          <c:yMode val="edge"/>
          <c:x val="0.18328840970350405"/>
          <c:y val="4.1322314049586778E-2"/>
        </c:manualLayout>
      </c:layout>
      <c:overlay val="0"/>
      <c:spPr>
        <a:noFill/>
        <a:ln w="25400">
          <a:noFill/>
        </a:ln>
      </c:spPr>
    </c:title>
    <c:autoTitleDeleted val="0"/>
    <c:view3D>
      <c:rotX val="11"/>
      <c:hPercent val="51"/>
      <c:rotY val="25"/>
      <c:depthPercent val="100"/>
      <c:rAngAx val="1"/>
    </c:view3D>
    <c:floor>
      <c:thickness val="0"/>
      <c:spPr>
        <a:solidFill>
          <a:srgbClr val="CCCCCC"/>
        </a:solidFill>
        <a:ln w="6350">
          <a:noFill/>
        </a:ln>
      </c:spPr>
    </c:floor>
    <c:sideWall>
      <c:thickness val="0"/>
      <c:spPr>
        <a:noFill/>
        <a:ln w="3175">
          <a:solidFill>
            <a:srgbClr val="B3B3B3"/>
          </a:solidFill>
          <a:prstDash val="solid"/>
        </a:ln>
      </c:spPr>
    </c:sideWall>
    <c:backWall>
      <c:thickness val="0"/>
      <c:spPr>
        <a:noFill/>
        <a:ln w="3175">
          <a:solidFill>
            <a:srgbClr val="B3B3B3"/>
          </a:solidFill>
          <a:prstDash val="solid"/>
        </a:ln>
      </c:spPr>
    </c:backWall>
    <c:plotArea>
      <c:layout>
        <c:manualLayout>
          <c:layoutTarget val="inner"/>
          <c:xMode val="edge"/>
          <c:yMode val="edge"/>
          <c:x val="0.19407008086253369"/>
          <c:y val="0.24793388429752067"/>
          <c:w val="0.76819407008086249"/>
          <c:h val="0.41735537190082644"/>
        </c:manualLayout>
      </c:layout>
      <c:bar3DChart>
        <c:barDir val="col"/>
        <c:grouping val="clustered"/>
        <c:varyColors val="0"/>
        <c:ser>
          <c:idx val="0"/>
          <c:order val="0"/>
          <c:spPr>
            <a:solidFill>
              <a:srgbClr val="004586"/>
            </a:solidFill>
            <a:ln w="25400">
              <a:noFill/>
            </a:ln>
          </c:spPr>
          <c:invertIfNegative val="0"/>
          <c:val>
            <c:numRef>
              <c:f>'GDO-03 Corresp Devuelta 2016 I'!$C$22:$N$22</c:f>
              <c:numCache>
                <c:formatCode>0%</c:formatCode>
                <c:ptCount val="12"/>
                <c:pt idx="0">
                  <c:v>5.627705627705628E-2</c:v>
                </c:pt>
                <c:pt idx="1">
                  <c:v>8.1027667984189727E-2</c:v>
                </c:pt>
                <c:pt idx="2">
                  <c:v>9.1954022988505746E-2</c:v>
                </c:pt>
                <c:pt idx="3">
                  <c:v>6.4606741573033713E-2</c:v>
                </c:pt>
                <c:pt idx="4">
                  <c:v>9.0032154340836015E-2</c:v>
                </c:pt>
                <c:pt idx="5">
                  <c:v>3.0959752321981424E-2</c:v>
                </c:pt>
                <c:pt idx="6">
                  <c:v>0</c:v>
                </c:pt>
                <c:pt idx="7">
                  <c:v>0</c:v>
                </c:pt>
                <c:pt idx="8">
                  <c:v>0</c:v>
                </c:pt>
                <c:pt idx="9">
                  <c:v>0</c:v>
                </c:pt>
                <c:pt idx="10">
                  <c:v>0</c:v>
                </c:pt>
                <c:pt idx="11">
                  <c:v>0</c:v>
                </c:pt>
              </c:numCache>
            </c:numRef>
          </c:val>
          <c:extLst>
            <c:ext xmlns:c16="http://schemas.microsoft.com/office/drawing/2014/chart" uri="{C3380CC4-5D6E-409C-BE32-E72D297353CC}">
              <c16:uniqueId val="{00000000-5553-4CB1-BB2C-B2EB73333C00}"/>
            </c:ext>
          </c:extLst>
        </c:ser>
        <c:dLbls>
          <c:showLegendKey val="0"/>
          <c:showVal val="0"/>
          <c:showCatName val="0"/>
          <c:showSerName val="0"/>
          <c:showPercent val="0"/>
          <c:showBubbleSize val="0"/>
        </c:dLbls>
        <c:gapWidth val="100"/>
        <c:shape val="box"/>
        <c:axId val="482667864"/>
        <c:axId val="1"/>
        <c:axId val="0"/>
      </c:bar3DChart>
      <c:catAx>
        <c:axId val="482667864"/>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s-CO"/>
                  <a:t>Ene Feb Mar Abr May Jun Jul Ago Sep Oct Nov Dic</a:t>
                </a:r>
              </a:p>
            </c:rich>
          </c:tx>
          <c:layout>
            <c:manualLayout>
              <c:xMode val="edge"/>
              <c:yMode val="edge"/>
              <c:x val="0.23602860963134326"/>
              <c:y val="0.76859504132231404"/>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B3B3B3"/>
              </a:solidFill>
              <a:prstDash val="solid"/>
            </a:ln>
          </c:spPr>
        </c:majorGridlines>
        <c:title>
          <c:tx>
            <c:rich>
              <a:bodyPr/>
              <a:lstStyle/>
              <a:p>
                <a:pPr>
                  <a:defRPr sz="900" b="0" i="0" u="none" strike="noStrike" baseline="0">
                    <a:solidFill>
                      <a:srgbClr val="000000"/>
                    </a:solidFill>
                    <a:latin typeface="Arial"/>
                    <a:ea typeface="Arial"/>
                    <a:cs typeface="Arial"/>
                  </a:defRPr>
                </a:pPr>
                <a:r>
                  <a:rPr lang="es-CO"/>
                  <a:t>Porcentaje %</a:t>
                </a:r>
              </a:p>
            </c:rich>
          </c:tx>
          <c:layout>
            <c:manualLayout>
              <c:xMode val="edge"/>
              <c:yMode val="edge"/>
              <c:x val="0.16172506738544473"/>
              <c:y val="0.30991735537190085"/>
            </c:manualLayout>
          </c:layout>
          <c:overlay val="0"/>
          <c:spPr>
            <a:noFill/>
            <a:ln w="25400">
              <a:noFill/>
            </a:ln>
          </c:spPr>
        </c:title>
        <c:numFmt formatCode="0%" sourceLinked="0"/>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82667864"/>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4.png"/><Relationship Id="rId6" Type="http://schemas.openxmlformats.org/officeDocument/2006/relationships/image" Target="../media/image5.png"/><Relationship Id="rId5" Type="http://schemas.openxmlformats.org/officeDocument/2006/relationships/chart" Target="../charts/chart10.xml"/><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2.png"/><Relationship Id="rId5" Type="http://schemas.openxmlformats.org/officeDocument/2006/relationships/chart" Target="../charts/chart14.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9525</xdr:rowOff>
    </xdr:from>
    <xdr:to>
      <xdr:col>2</xdr:col>
      <xdr:colOff>47625</xdr:colOff>
      <xdr:row>5</xdr:row>
      <xdr:rowOff>133350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9525"/>
          <a:ext cx="1419225" cy="9810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47625</xdr:colOff>
      <xdr:row>27</xdr:row>
      <xdr:rowOff>323850</xdr:rowOff>
    </xdr:from>
    <xdr:to>
      <xdr:col>4</xdr:col>
      <xdr:colOff>352425</xdr:colOff>
      <xdr:row>33</xdr:row>
      <xdr:rowOff>295275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371475</xdr:colOff>
      <xdr:row>28</xdr:row>
      <xdr:rowOff>2</xdr:rowOff>
    </xdr:from>
    <xdr:to>
      <xdr:col>10</xdr:col>
      <xdr:colOff>0</xdr:colOff>
      <xdr:row>33</xdr:row>
      <xdr:rowOff>371476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78117</xdr:colOff>
      <xdr:row>0</xdr:row>
      <xdr:rowOff>6117</xdr:rowOff>
    </xdr:from>
    <xdr:ext cx="1502999" cy="1007641"/>
    <xdr:pic>
      <xdr:nvPicPr>
        <xdr:cNvPr id="2" name="Imagen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611517" y="6117"/>
          <a:ext cx="1502999" cy="1007641"/>
        </a:xfrm>
        <a:prstGeom prst="rect">
          <a:avLst/>
        </a:prstGeom>
        <a:noFill/>
        <a:ln cap="flat">
          <a:noFill/>
        </a:ln>
      </xdr:spPr>
    </xdr:pic>
    <xdr:clientData/>
  </xdr:oneCellAnchor>
  <xdr:oneCellAnchor>
    <xdr:from>
      <xdr:col>0</xdr:col>
      <xdr:colOff>50401</xdr:colOff>
      <xdr:row>27</xdr:row>
      <xdr:rowOff>323999</xdr:rowOff>
    </xdr:from>
    <xdr:ext cx="3483374" cy="3117244"/>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3</xdr:col>
      <xdr:colOff>314325</xdr:colOff>
      <xdr:row>28</xdr:row>
      <xdr:rowOff>237</xdr:rowOff>
    </xdr:from>
    <xdr:ext cx="3943350" cy="3432959"/>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0</xdr:col>
      <xdr:colOff>495300</xdr:colOff>
      <xdr:row>0</xdr:row>
      <xdr:rowOff>0</xdr:rowOff>
    </xdr:from>
    <xdr:to>
      <xdr:col>2</xdr:col>
      <xdr:colOff>219075</xdr:colOff>
      <xdr:row>6</xdr:row>
      <xdr:rowOff>104775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0"/>
          <a:ext cx="1457325" cy="13049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0</xdr:col>
      <xdr:colOff>0</xdr:colOff>
      <xdr:row>29</xdr:row>
      <xdr:rowOff>257175</xdr:rowOff>
    </xdr:from>
    <xdr:to>
      <xdr:col>6</xdr:col>
      <xdr:colOff>609600</xdr:colOff>
      <xdr:row>36</xdr:row>
      <xdr:rowOff>257175</xdr:rowOff>
    </xdr:to>
    <xdr:graphicFrame macro="">
      <xdr:nvGraphicFramePr>
        <xdr:cNvPr id="3"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520202</xdr:colOff>
      <xdr:row>0</xdr:row>
      <xdr:rowOff>1078</xdr:rowOff>
    </xdr:from>
    <xdr:ext cx="1546561" cy="1303559"/>
    <xdr:pic>
      <xdr:nvPicPr>
        <xdr:cNvPr id="3" name="Imagen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520202" y="1078"/>
          <a:ext cx="1546561" cy="1303559"/>
        </a:xfrm>
        <a:prstGeom prst="rect">
          <a:avLst/>
        </a:prstGeom>
        <a:noFill/>
        <a:ln cap="flat">
          <a:noFill/>
        </a:ln>
      </xdr:spPr>
    </xdr:pic>
    <xdr:clientData/>
  </xdr:oneCellAnchor>
  <xdr:absoluteAnchor>
    <xdr:pos x="0" y="10910520"/>
    <xdr:ext cx="5338440" cy="3234964"/>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editAs="absolute">
    <xdr:from>
      <xdr:col>0</xdr:col>
      <xdr:colOff>-1771650</xdr:colOff>
      <xdr:row>0</xdr:row>
      <xdr:rowOff>0</xdr:rowOff>
    </xdr:from>
    <xdr:to>
      <xdr:col>0</xdr:col>
      <xdr:colOff>-314325</xdr:colOff>
      <xdr:row>6</xdr:row>
      <xdr:rowOff>95250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0"/>
          <a:ext cx="1457325" cy="12954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29</xdr:row>
      <xdr:rowOff>504825</xdr:rowOff>
    </xdr:from>
    <xdr:to>
      <xdr:col>4</xdr:col>
      <xdr:colOff>295275</xdr:colOff>
      <xdr:row>33</xdr:row>
      <xdr:rowOff>476250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26</xdr:row>
      <xdr:rowOff>104775</xdr:rowOff>
    </xdr:from>
    <xdr:to>
      <xdr:col>4</xdr:col>
      <xdr:colOff>76200</xdr:colOff>
      <xdr:row>30</xdr:row>
      <xdr:rowOff>85725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4</xdr:col>
      <xdr:colOff>228600</xdr:colOff>
      <xdr:row>26</xdr:row>
      <xdr:rowOff>47625</xdr:rowOff>
    </xdr:from>
    <xdr:to>
      <xdr:col>9</xdr:col>
      <xdr:colOff>571500</xdr:colOff>
      <xdr:row>30</xdr:row>
      <xdr:rowOff>95250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4</xdr:col>
      <xdr:colOff>542925</xdr:colOff>
      <xdr:row>29</xdr:row>
      <xdr:rowOff>400050</xdr:rowOff>
    </xdr:from>
    <xdr:to>
      <xdr:col>9</xdr:col>
      <xdr:colOff>571500</xdr:colOff>
      <xdr:row>33</xdr:row>
      <xdr:rowOff>457200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438150</xdr:colOff>
      <xdr:row>0</xdr:row>
      <xdr:rowOff>0</xdr:rowOff>
    </xdr:from>
    <xdr:to>
      <xdr:col>1</xdr:col>
      <xdr:colOff>1266825</xdr:colOff>
      <xdr:row>6</xdr:row>
      <xdr:rowOff>95250</xdr:rowOff>
    </xdr:to>
    <xdr:pic>
      <xdr:nvPicPr>
        <xdr:cNvPr id="7" name="Imagen 1"/>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38150" y="0"/>
          <a:ext cx="1466850" cy="12954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absoluteAnchor>
    <xdr:pos x="-1877043" y="1078"/>
    <xdr:ext cx="1545838" cy="1302837"/>
    <xdr:pic>
      <xdr:nvPicPr>
        <xdr:cNvPr id="2" name="Imagen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877043" y="1078"/>
          <a:ext cx="1545838" cy="1302837"/>
        </a:xfrm>
        <a:prstGeom prst="rect">
          <a:avLst/>
        </a:prstGeom>
        <a:noFill/>
        <a:ln cap="flat">
          <a:noFill/>
        </a:ln>
      </xdr:spPr>
    </xdr:pic>
    <xdr:clientData/>
  </xdr:absoluteAnchor>
  <xdr:oneCellAnchor>
    <xdr:from>
      <xdr:col>0</xdr:col>
      <xdr:colOff>0</xdr:colOff>
      <xdr:row>29</xdr:row>
      <xdr:rowOff>465118</xdr:rowOff>
    </xdr:from>
    <xdr:ext cx="3708724" cy="2210763"/>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absoluteAnchor>
    <xdr:pos x="2697" y="8685675"/>
    <xdr:ext cx="3479758" cy="2257562"/>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absoluteAnchor>
    <xdr:pos x="3486116" y="8514810"/>
    <xdr:ext cx="3746516" cy="2330641"/>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absoluteAnchor>
    <xdr:pos x="3782756" y="10624654"/>
    <xdr:ext cx="3406679" cy="2205715"/>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absoluteAnchor>
  <xdr:oneCellAnchor>
    <xdr:from>
      <xdr:col>0</xdr:col>
      <xdr:colOff>248924</xdr:colOff>
      <xdr:row>0</xdr:row>
      <xdr:rowOff>0</xdr:rowOff>
    </xdr:from>
    <xdr:ext cx="1547283" cy="1304281"/>
    <xdr:pic>
      <xdr:nvPicPr>
        <xdr:cNvPr id="6" name="Imagen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48924" y="0"/>
          <a:ext cx="1547283" cy="1304281"/>
        </a:xfrm>
        <a:prstGeom prst="rect">
          <a:avLst/>
        </a:prstGeom>
        <a:noFill/>
        <a:ln cap="flat">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ter&#237;a%20de%20Indicadores%20Seguimiento%20Proceso%20de%20de%20Gesti&#243;n%20Documental%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O-01 Consultas de Docum 2015 "/>
      <sheetName val="GDO-02 Doc Digitalizados 2015"/>
      <sheetName val="GDO-03 Corresp Devuelta 2015"/>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6" workbookViewId="0">
      <selection activeCell="Q10" sqref="Q10"/>
    </sheetView>
  </sheetViews>
  <sheetFormatPr baseColWidth="10" defaultRowHeight="12.75"/>
  <cols>
    <col min="1" max="1" width="4.875" style="71" bestFit="1" customWidth="1"/>
    <col min="2" max="2" width="21.25" style="71" customWidth="1"/>
    <col min="3" max="14" width="8.25" style="71" customWidth="1"/>
    <col min="15" max="15" width="11.375" style="71" customWidth="1"/>
    <col min="16" max="16" width="2.375" style="71" customWidth="1"/>
    <col min="17" max="256" width="11" style="71"/>
    <col min="257" max="257" width="6.625" style="71" customWidth="1"/>
    <col min="258" max="258" width="19" style="71" customWidth="1"/>
    <col min="259" max="271" width="9.375" style="71" customWidth="1"/>
    <col min="272" max="272" width="2.375" style="71" customWidth="1"/>
    <col min="273" max="512" width="11" style="71"/>
    <col min="513" max="513" width="6.625" style="71" customWidth="1"/>
    <col min="514" max="514" width="19" style="71" customWidth="1"/>
    <col min="515" max="527" width="9.375" style="71" customWidth="1"/>
    <col min="528" max="528" width="2.375" style="71" customWidth="1"/>
    <col min="529" max="768" width="11" style="71"/>
    <col min="769" max="769" width="6.625" style="71" customWidth="1"/>
    <col min="770" max="770" width="19" style="71" customWidth="1"/>
    <col min="771" max="783" width="9.375" style="71" customWidth="1"/>
    <col min="784" max="784" width="2.375" style="71" customWidth="1"/>
    <col min="785" max="1024" width="11" style="71"/>
    <col min="1025" max="1025" width="6.625" style="71" customWidth="1"/>
    <col min="1026" max="1026" width="19" style="71" customWidth="1"/>
    <col min="1027" max="1039" width="9.375" style="71" customWidth="1"/>
    <col min="1040" max="1040" width="2.375" style="71" customWidth="1"/>
    <col min="1041" max="1280" width="11" style="71"/>
    <col min="1281" max="1281" width="6.625" style="71" customWidth="1"/>
    <col min="1282" max="1282" width="19" style="71" customWidth="1"/>
    <col min="1283" max="1295" width="9.375" style="71" customWidth="1"/>
    <col min="1296" max="1296" width="2.375" style="71" customWidth="1"/>
    <col min="1297" max="1536" width="11" style="71"/>
    <col min="1537" max="1537" width="6.625" style="71" customWidth="1"/>
    <col min="1538" max="1538" width="19" style="71" customWidth="1"/>
    <col min="1539" max="1551" width="9.375" style="71" customWidth="1"/>
    <col min="1552" max="1552" width="2.375" style="71" customWidth="1"/>
    <col min="1553" max="1792" width="11" style="71"/>
    <col min="1793" max="1793" width="6.625" style="71" customWidth="1"/>
    <col min="1794" max="1794" width="19" style="71" customWidth="1"/>
    <col min="1795" max="1807" width="9.375" style="71" customWidth="1"/>
    <col min="1808" max="1808" width="2.375" style="71" customWidth="1"/>
    <col min="1809" max="2048" width="11" style="71"/>
    <col min="2049" max="2049" width="6.625" style="71" customWidth="1"/>
    <col min="2050" max="2050" width="19" style="71" customWidth="1"/>
    <col min="2051" max="2063" width="9.375" style="71" customWidth="1"/>
    <col min="2064" max="2064" width="2.375" style="71" customWidth="1"/>
    <col min="2065" max="2304" width="11" style="71"/>
    <col min="2305" max="2305" width="6.625" style="71" customWidth="1"/>
    <col min="2306" max="2306" width="19" style="71" customWidth="1"/>
    <col min="2307" max="2319" width="9.375" style="71" customWidth="1"/>
    <col min="2320" max="2320" width="2.375" style="71" customWidth="1"/>
    <col min="2321" max="2560" width="11" style="71"/>
    <col min="2561" max="2561" width="6.625" style="71" customWidth="1"/>
    <col min="2562" max="2562" width="19" style="71" customWidth="1"/>
    <col min="2563" max="2575" width="9.375" style="71" customWidth="1"/>
    <col min="2576" max="2576" width="2.375" style="71" customWidth="1"/>
    <col min="2577" max="2816" width="11" style="71"/>
    <col min="2817" max="2817" width="6.625" style="71" customWidth="1"/>
    <col min="2818" max="2818" width="19" style="71" customWidth="1"/>
    <col min="2819" max="2831" width="9.375" style="71" customWidth="1"/>
    <col min="2832" max="2832" width="2.375" style="71" customWidth="1"/>
    <col min="2833" max="3072" width="11" style="71"/>
    <col min="3073" max="3073" width="6.625" style="71" customWidth="1"/>
    <col min="3074" max="3074" width="19" style="71" customWidth="1"/>
    <col min="3075" max="3087" width="9.375" style="71" customWidth="1"/>
    <col min="3088" max="3088" width="2.375" style="71" customWidth="1"/>
    <col min="3089" max="3328" width="11" style="71"/>
    <col min="3329" max="3329" width="6.625" style="71" customWidth="1"/>
    <col min="3330" max="3330" width="19" style="71" customWidth="1"/>
    <col min="3331" max="3343" width="9.375" style="71" customWidth="1"/>
    <col min="3344" max="3344" width="2.375" style="71" customWidth="1"/>
    <col min="3345" max="3584" width="11" style="71"/>
    <col min="3585" max="3585" width="6.625" style="71" customWidth="1"/>
    <col min="3586" max="3586" width="19" style="71" customWidth="1"/>
    <col min="3587" max="3599" width="9.375" style="71" customWidth="1"/>
    <col min="3600" max="3600" width="2.375" style="71" customWidth="1"/>
    <col min="3601" max="3840" width="11" style="71"/>
    <col min="3841" max="3841" width="6.625" style="71" customWidth="1"/>
    <col min="3842" max="3842" width="19" style="71" customWidth="1"/>
    <col min="3843" max="3855" width="9.375" style="71" customWidth="1"/>
    <col min="3856" max="3856" width="2.375" style="71" customWidth="1"/>
    <col min="3857" max="4096" width="11" style="71"/>
    <col min="4097" max="4097" width="6.625" style="71" customWidth="1"/>
    <col min="4098" max="4098" width="19" style="71" customWidth="1"/>
    <col min="4099" max="4111" width="9.375" style="71" customWidth="1"/>
    <col min="4112" max="4112" width="2.375" style="71" customWidth="1"/>
    <col min="4113" max="4352" width="11" style="71"/>
    <col min="4353" max="4353" width="6.625" style="71" customWidth="1"/>
    <col min="4354" max="4354" width="19" style="71" customWidth="1"/>
    <col min="4355" max="4367" width="9.375" style="71" customWidth="1"/>
    <col min="4368" max="4368" width="2.375" style="71" customWidth="1"/>
    <col min="4369" max="4608" width="11" style="71"/>
    <col min="4609" max="4609" width="6.625" style="71" customWidth="1"/>
    <col min="4610" max="4610" width="19" style="71" customWidth="1"/>
    <col min="4611" max="4623" width="9.375" style="71" customWidth="1"/>
    <col min="4624" max="4624" width="2.375" style="71" customWidth="1"/>
    <col min="4625" max="4864" width="11" style="71"/>
    <col min="4865" max="4865" width="6.625" style="71" customWidth="1"/>
    <col min="4866" max="4866" width="19" style="71" customWidth="1"/>
    <col min="4867" max="4879" width="9.375" style="71" customWidth="1"/>
    <col min="4880" max="4880" width="2.375" style="71" customWidth="1"/>
    <col min="4881" max="5120" width="11" style="71"/>
    <col min="5121" max="5121" width="6.625" style="71" customWidth="1"/>
    <col min="5122" max="5122" width="19" style="71" customWidth="1"/>
    <col min="5123" max="5135" width="9.375" style="71" customWidth="1"/>
    <col min="5136" max="5136" width="2.375" style="71" customWidth="1"/>
    <col min="5137" max="5376" width="11" style="71"/>
    <col min="5377" max="5377" width="6.625" style="71" customWidth="1"/>
    <col min="5378" max="5378" width="19" style="71" customWidth="1"/>
    <col min="5379" max="5391" width="9.375" style="71" customWidth="1"/>
    <col min="5392" max="5392" width="2.375" style="71" customWidth="1"/>
    <col min="5393" max="5632" width="11" style="71"/>
    <col min="5633" max="5633" width="6.625" style="71" customWidth="1"/>
    <col min="5634" max="5634" width="19" style="71" customWidth="1"/>
    <col min="5635" max="5647" width="9.375" style="71" customWidth="1"/>
    <col min="5648" max="5648" width="2.375" style="71" customWidth="1"/>
    <col min="5649" max="5888" width="11" style="71"/>
    <col min="5889" max="5889" width="6.625" style="71" customWidth="1"/>
    <col min="5890" max="5890" width="19" style="71" customWidth="1"/>
    <col min="5891" max="5903" width="9.375" style="71" customWidth="1"/>
    <col min="5904" max="5904" width="2.375" style="71" customWidth="1"/>
    <col min="5905" max="6144" width="11" style="71"/>
    <col min="6145" max="6145" width="6.625" style="71" customWidth="1"/>
    <col min="6146" max="6146" width="19" style="71" customWidth="1"/>
    <col min="6147" max="6159" width="9.375" style="71" customWidth="1"/>
    <col min="6160" max="6160" width="2.375" style="71" customWidth="1"/>
    <col min="6161" max="6400" width="11" style="71"/>
    <col min="6401" max="6401" width="6.625" style="71" customWidth="1"/>
    <col min="6402" max="6402" width="19" style="71" customWidth="1"/>
    <col min="6403" max="6415" width="9.375" style="71" customWidth="1"/>
    <col min="6416" max="6416" width="2.375" style="71" customWidth="1"/>
    <col min="6417" max="6656" width="11" style="71"/>
    <col min="6657" max="6657" width="6.625" style="71" customWidth="1"/>
    <col min="6658" max="6658" width="19" style="71" customWidth="1"/>
    <col min="6659" max="6671" width="9.375" style="71" customWidth="1"/>
    <col min="6672" max="6672" width="2.375" style="71" customWidth="1"/>
    <col min="6673" max="6912" width="11" style="71"/>
    <col min="6913" max="6913" width="6.625" style="71" customWidth="1"/>
    <col min="6914" max="6914" width="19" style="71" customWidth="1"/>
    <col min="6915" max="6927" width="9.375" style="71" customWidth="1"/>
    <col min="6928" max="6928" width="2.375" style="71" customWidth="1"/>
    <col min="6929" max="7168" width="11" style="71"/>
    <col min="7169" max="7169" width="6.625" style="71" customWidth="1"/>
    <col min="7170" max="7170" width="19" style="71" customWidth="1"/>
    <col min="7171" max="7183" width="9.375" style="71" customWidth="1"/>
    <col min="7184" max="7184" width="2.375" style="71" customWidth="1"/>
    <col min="7185" max="7424" width="11" style="71"/>
    <col min="7425" max="7425" width="6.625" style="71" customWidth="1"/>
    <col min="7426" max="7426" width="19" style="71" customWidth="1"/>
    <col min="7427" max="7439" width="9.375" style="71" customWidth="1"/>
    <col min="7440" max="7440" width="2.375" style="71" customWidth="1"/>
    <col min="7441" max="7680" width="11" style="71"/>
    <col min="7681" max="7681" width="6.625" style="71" customWidth="1"/>
    <col min="7682" max="7682" width="19" style="71" customWidth="1"/>
    <col min="7683" max="7695" width="9.375" style="71" customWidth="1"/>
    <col min="7696" max="7696" width="2.375" style="71" customWidth="1"/>
    <col min="7697" max="7936" width="11" style="71"/>
    <col min="7937" max="7937" width="6.625" style="71" customWidth="1"/>
    <col min="7938" max="7938" width="19" style="71" customWidth="1"/>
    <col min="7939" max="7951" width="9.375" style="71" customWidth="1"/>
    <col min="7952" max="7952" width="2.375" style="71" customWidth="1"/>
    <col min="7953" max="8192" width="11" style="71"/>
    <col min="8193" max="8193" width="6.625" style="71" customWidth="1"/>
    <col min="8194" max="8194" width="19" style="71" customWidth="1"/>
    <col min="8195" max="8207" width="9.375" style="71" customWidth="1"/>
    <col min="8208" max="8208" width="2.375" style="71" customWidth="1"/>
    <col min="8209" max="8448" width="11" style="71"/>
    <col min="8449" max="8449" width="6.625" style="71" customWidth="1"/>
    <col min="8450" max="8450" width="19" style="71" customWidth="1"/>
    <col min="8451" max="8463" width="9.375" style="71" customWidth="1"/>
    <col min="8464" max="8464" width="2.375" style="71" customWidth="1"/>
    <col min="8465" max="8704" width="11" style="71"/>
    <col min="8705" max="8705" width="6.625" style="71" customWidth="1"/>
    <col min="8706" max="8706" width="19" style="71" customWidth="1"/>
    <col min="8707" max="8719" width="9.375" style="71" customWidth="1"/>
    <col min="8720" max="8720" width="2.375" style="71" customWidth="1"/>
    <col min="8721" max="8960" width="11" style="71"/>
    <col min="8961" max="8961" width="6.625" style="71" customWidth="1"/>
    <col min="8962" max="8962" width="19" style="71" customWidth="1"/>
    <col min="8963" max="8975" width="9.375" style="71" customWidth="1"/>
    <col min="8976" max="8976" width="2.375" style="71" customWidth="1"/>
    <col min="8977" max="9216" width="11" style="71"/>
    <col min="9217" max="9217" width="6.625" style="71" customWidth="1"/>
    <col min="9218" max="9218" width="19" style="71" customWidth="1"/>
    <col min="9219" max="9231" width="9.375" style="71" customWidth="1"/>
    <col min="9232" max="9232" width="2.375" style="71" customWidth="1"/>
    <col min="9233" max="9472" width="11" style="71"/>
    <col min="9473" max="9473" width="6.625" style="71" customWidth="1"/>
    <col min="9474" max="9474" width="19" style="71" customWidth="1"/>
    <col min="9475" max="9487" width="9.375" style="71" customWidth="1"/>
    <col min="9488" max="9488" width="2.375" style="71" customWidth="1"/>
    <col min="9489" max="9728" width="11" style="71"/>
    <col min="9729" max="9729" width="6.625" style="71" customWidth="1"/>
    <col min="9730" max="9730" width="19" style="71" customWidth="1"/>
    <col min="9731" max="9743" width="9.375" style="71" customWidth="1"/>
    <col min="9744" max="9744" width="2.375" style="71" customWidth="1"/>
    <col min="9745" max="9984" width="11" style="71"/>
    <col min="9985" max="9985" width="6.625" style="71" customWidth="1"/>
    <col min="9986" max="9986" width="19" style="71" customWidth="1"/>
    <col min="9987" max="9999" width="9.375" style="71" customWidth="1"/>
    <col min="10000" max="10000" width="2.375" style="71" customWidth="1"/>
    <col min="10001" max="10240" width="11" style="71"/>
    <col min="10241" max="10241" width="6.625" style="71" customWidth="1"/>
    <col min="10242" max="10242" width="19" style="71" customWidth="1"/>
    <col min="10243" max="10255" width="9.375" style="71" customWidth="1"/>
    <col min="10256" max="10256" width="2.375" style="71" customWidth="1"/>
    <col min="10257" max="10496" width="11" style="71"/>
    <col min="10497" max="10497" width="6.625" style="71" customWidth="1"/>
    <col min="10498" max="10498" width="19" style="71" customWidth="1"/>
    <col min="10499" max="10511" width="9.375" style="71" customWidth="1"/>
    <col min="10512" max="10512" width="2.375" style="71" customWidth="1"/>
    <col min="10513" max="10752" width="11" style="71"/>
    <col min="10753" max="10753" width="6.625" style="71" customWidth="1"/>
    <col min="10754" max="10754" width="19" style="71" customWidth="1"/>
    <col min="10755" max="10767" width="9.375" style="71" customWidth="1"/>
    <col min="10768" max="10768" width="2.375" style="71" customWidth="1"/>
    <col min="10769" max="11008" width="11" style="71"/>
    <col min="11009" max="11009" width="6.625" style="71" customWidth="1"/>
    <col min="11010" max="11010" width="19" style="71" customWidth="1"/>
    <col min="11011" max="11023" width="9.375" style="71" customWidth="1"/>
    <col min="11024" max="11024" width="2.375" style="71" customWidth="1"/>
    <col min="11025" max="11264" width="11" style="71"/>
    <col min="11265" max="11265" width="6.625" style="71" customWidth="1"/>
    <col min="11266" max="11266" width="19" style="71" customWidth="1"/>
    <col min="11267" max="11279" width="9.375" style="71" customWidth="1"/>
    <col min="11280" max="11280" width="2.375" style="71" customWidth="1"/>
    <col min="11281" max="11520" width="11" style="71"/>
    <col min="11521" max="11521" width="6.625" style="71" customWidth="1"/>
    <col min="11522" max="11522" width="19" style="71" customWidth="1"/>
    <col min="11523" max="11535" width="9.375" style="71" customWidth="1"/>
    <col min="11536" max="11536" width="2.375" style="71" customWidth="1"/>
    <col min="11537" max="11776" width="11" style="71"/>
    <col min="11777" max="11777" width="6.625" style="71" customWidth="1"/>
    <col min="11778" max="11778" width="19" style="71" customWidth="1"/>
    <col min="11779" max="11791" width="9.375" style="71" customWidth="1"/>
    <col min="11792" max="11792" width="2.375" style="71" customWidth="1"/>
    <col min="11793" max="12032" width="11" style="71"/>
    <col min="12033" max="12033" width="6.625" style="71" customWidth="1"/>
    <col min="12034" max="12034" width="19" style="71" customWidth="1"/>
    <col min="12035" max="12047" width="9.375" style="71" customWidth="1"/>
    <col min="12048" max="12048" width="2.375" style="71" customWidth="1"/>
    <col min="12049" max="12288" width="11" style="71"/>
    <col min="12289" max="12289" width="6.625" style="71" customWidth="1"/>
    <col min="12290" max="12290" width="19" style="71" customWidth="1"/>
    <col min="12291" max="12303" width="9.375" style="71" customWidth="1"/>
    <col min="12304" max="12304" width="2.375" style="71" customWidth="1"/>
    <col min="12305" max="12544" width="11" style="71"/>
    <col min="12545" max="12545" width="6.625" style="71" customWidth="1"/>
    <col min="12546" max="12546" width="19" style="71" customWidth="1"/>
    <col min="12547" max="12559" width="9.375" style="71" customWidth="1"/>
    <col min="12560" max="12560" width="2.375" style="71" customWidth="1"/>
    <col min="12561" max="12800" width="11" style="71"/>
    <col min="12801" max="12801" width="6.625" style="71" customWidth="1"/>
    <col min="12802" max="12802" width="19" style="71" customWidth="1"/>
    <col min="12803" max="12815" width="9.375" style="71" customWidth="1"/>
    <col min="12816" max="12816" width="2.375" style="71" customWidth="1"/>
    <col min="12817" max="13056" width="11" style="71"/>
    <col min="13057" max="13057" width="6.625" style="71" customWidth="1"/>
    <col min="13058" max="13058" width="19" style="71" customWidth="1"/>
    <col min="13059" max="13071" width="9.375" style="71" customWidth="1"/>
    <col min="13072" max="13072" width="2.375" style="71" customWidth="1"/>
    <col min="13073" max="13312" width="11" style="71"/>
    <col min="13313" max="13313" width="6.625" style="71" customWidth="1"/>
    <col min="13314" max="13314" width="19" style="71" customWidth="1"/>
    <col min="13315" max="13327" width="9.375" style="71" customWidth="1"/>
    <col min="13328" max="13328" width="2.375" style="71" customWidth="1"/>
    <col min="13329" max="13568" width="11" style="71"/>
    <col min="13569" max="13569" width="6.625" style="71" customWidth="1"/>
    <col min="13570" max="13570" width="19" style="71" customWidth="1"/>
    <col min="13571" max="13583" width="9.375" style="71" customWidth="1"/>
    <col min="13584" max="13584" width="2.375" style="71" customWidth="1"/>
    <col min="13585" max="13824" width="11" style="71"/>
    <col min="13825" max="13825" width="6.625" style="71" customWidth="1"/>
    <col min="13826" max="13826" width="19" style="71" customWidth="1"/>
    <col min="13827" max="13839" width="9.375" style="71" customWidth="1"/>
    <col min="13840" max="13840" width="2.375" style="71" customWidth="1"/>
    <col min="13841" max="14080" width="11" style="71"/>
    <col min="14081" max="14081" width="6.625" style="71" customWidth="1"/>
    <col min="14082" max="14082" width="19" style="71" customWidth="1"/>
    <col min="14083" max="14095" width="9.375" style="71" customWidth="1"/>
    <col min="14096" max="14096" width="2.375" style="71" customWidth="1"/>
    <col min="14097" max="14336" width="11" style="71"/>
    <col min="14337" max="14337" width="6.625" style="71" customWidth="1"/>
    <col min="14338" max="14338" width="19" style="71" customWidth="1"/>
    <col min="14339" max="14351" width="9.375" style="71" customWidth="1"/>
    <col min="14352" max="14352" width="2.375" style="71" customWidth="1"/>
    <col min="14353" max="14592" width="11" style="71"/>
    <col min="14593" max="14593" width="6.625" style="71" customWidth="1"/>
    <col min="14594" max="14594" width="19" style="71" customWidth="1"/>
    <col min="14595" max="14607" width="9.375" style="71" customWidth="1"/>
    <col min="14608" max="14608" width="2.375" style="71" customWidth="1"/>
    <col min="14609" max="14848" width="11" style="71"/>
    <col min="14849" max="14849" width="6.625" style="71" customWidth="1"/>
    <col min="14850" max="14850" width="19" style="71" customWidth="1"/>
    <col min="14851" max="14863" width="9.375" style="71" customWidth="1"/>
    <col min="14864" max="14864" width="2.375" style="71" customWidth="1"/>
    <col min="14865" max="15104" width="11" style="71"/>
    <col min="15105" max="15105" width="6.625" style="71" customWidth="1"/>
    <col min="15106" max="15106" width="19" style="71" customWidth="1"/>
    <col min="15107" max="15119" width="9.375" style="71" customWidth="1"/>
    <col min="15120" max="15120" width="2.375" style="71" customWidth="1"/>
    <col min="15121" max="15360" width="11" style="71"/>
    <col min="15361" max="15361" width="6.625" style="71" customWidth="1"/>
    <col min="15362" max="15362" width="19" style="71" customWidth="1"/>
    <col min="15363" max="15375" width="9.375" style="71" customWidth="1"/>
    <col min="15376" max="15376" width="2.375" style="71" customWidth="1"/>
    <col min="15377" max="15616" width="11" style="71"/>
    <col min="15617" max="15617" width="6.625" style="71" customWidth="1"/>
    <col min="15618" max="15618" width="19" style="71" customWidth="1"/>
    <col min="15619" max="15631" width="9.375" style="71" customWidth="1"/>
    <col min="15632" max="15632" width="2.375" style="71" customWidth="1"/>
    <col min="15633" max="15872" width="11" style="71"/>
    <col min="15873" max="15873" width="6.625" style="71" customWidth="1"/>
    <col min="15874" max="15874" width="19" style="71" customWidth="1"/>
    <col min="15875" max="15887" width="9.375" style="71" customWidth="1"/>
    <col min="15888" max="15888" width="2.375" style="71" customWidth="1"/>
    <col min="15889" max="16128" width="11" style="71"/>
    <col min="16129" max="16129" width="6.625" style="71" customWidth="1"/>
    <col min="16130" max="16130" width="19" style="71" customWidth="1"/>
    <col min="16131" max="16143" width="9.375" style="71" customWidth="1"/>
    <col min="16144" max="16144" width="2.375" style="71" customWidth="1"/>
    <col min="16145" max="16384" width="11" style="71"/>
  </cols>
  <sheetData>
    <row r="1" spans="1:256" ht="13.9" customHeight="1">
      <c r="A1" s="67"/>
      <c r="B1" s="67"/>
      <c r="C1" s="67"/>
      <c r="D1" s="68" t="s">
        <v>0</v>
      </c>
      <c r="E1" s="68"/>
      <c r="F1" s="68"/>
      <c r="G1" s="68"/>
      <c r="H1" s="68"/>
      <c r="I1" s="68"/>
      <c r="J1" s="68"/>
      <c r="K1" s="68"/>
      <c r="L1" s="68"/>
      <c r="M1" s="69" t="s">
        <v>1</v>
      </c>
      <c r="N1" s="69"/>
      <c r="O1" s="69"/>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row>
    <row r="2" spans="1:256" ht="13.9" customHeight="1">
      <c r="A2" s="67"/>
      <c r="B2" s="67"/>
      <c r="C2" s="67"/>
      <c r="D2" s="68"/>
      <c r="E2" s="68"/>
      <c r="F2" s="68"/>
      <c r="G2" s="68"/>
      <c r="H2" s="68"/>
      <c r="I2" s="68"/>
      <c r="J2" s="68"/>
      <c r="K2" s="68"/>
      <c r="L2" s="68"/>
      <c r="M2" s="69"/>
      <c r="N2" s="69"/>
      <c r="O2" s="69"/>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row>
    <row r="3" spans="1:256" ht="13.9" customHeight="1">
      <c r="A3" s="67"/>
      <c r="B3" s="67"/>
      <c r="C3" s="67"/>
      <c r="D3" s="68"/>
      <c r="E3" s="68"/>
      <c r="F3" s="68"/>
      <c r="G3" s="68"/>
      <c r="H3" s="68"/>
      <c r="I3" s="68"/>
      <c r="J3" s="68"/>
      <c r="K3" s="68"/>
      <c r="L3" s="68"/>
      <c r="M3" s="69" t="s">
        <v>2</v>
      </c>
      <c r="N3" s="69"/>
      <c r="O3" s="69"/>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row>
    <row r="4" spans="1:256" ht="13.9" customHeight="1">
      <c r="A4" s="67"/>
      <c r="B4" s="67"/>
      <c r="C4" s="67"/>
      <c r="D4" s="72" t="s">
        <v>3</v>
      </c>
      <c r="E4" s="72"/>
      <c r="F4" s="72"/>
      <c r="G4" s="72"/>
      <c r="H4" s="72"/>
      <c r="I4" s="72"/>
      <c r="J4" s="72"/>
      <c r="K4" s="72"/>
      <c r="L4" s="72"/>
      <c r="M4" s="69"/>
      <c r="N4" s="69"/>
      <c r="O4" s="69"/>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c r="IV4" s="70"/>
    </row>
    <row r="5" spans="1:256" ht="13.9" customHeight="1">
      <c r="A5" s="67"/>
      <c r="B5" s="67"/>
      <c r="C5" s="67"/>
      <c r="D5" s="72"/>
      <c r="E5" s="72"/>
      <c r="F5" s="72"/>
      <c r="G5" s="72"/>
      <c r="H5" s="72"/>
      <c r="I5" s="72"/>
      <c r="J5" s="72"/>
      <c r="K5" s="72"/>
      <c r="L5" s="72"/>
      <c r="M5" s="69" t="s">
        <v>4</v>
      </c>
      <c r="N5" s="69"/>
      <c r="O5" s="69"/>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row>
    <row r="6" spans="1:256" ht="13.9" customHeight="1">
      <c r="A6" s="67"/>
      <c r="B6" s="67"/>
      <c r="C6" s="67"/>
      <c r="D6" s="72"/>
      <c r="E6" s="72"/>
      <c r="F6" s="72"/>
      <c r="G6" s="72"/>
      <c r="H6" s="72"/>
      <c r="I6" s="72"/>
      <c r="J6" s="72"/>
      <c r="K6" s="72"/>
      <c r="L6" s="72"/>
      <c r="M6" s="69"/>
      <c r="N6" s="69"/>
      <c r="O6" s="69"/>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row>
    <row r="7" spans="1:256">
      <c r="A7" s="73"/>
      <c r="B7" s="73"/>
      <c r="C7" s="73"/>
      <c r="D7" s="73"/>
      <c r="E7" s="73"/>
      <c r="F7" s="73"/>
      <c r="G7" s="73"/>
      <c r="H7" s="73"/>
      <c r="I7" s="73"/>
      <c r="J7" s="73"/>
      <c r="K7" s="73"/>
      <c r="L7" s="73"/>
      <c r="M7" s="73"/>
      <c r="N7" s="73"/>
      <c r="O7" s="73"/>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ht="30" customHeight="1">
      <c r="A8" s="74" t="s">
        <v>5</v>
      </c>
      <c r="B8" s="74"/>
      <c r="C8" s="74"/>
      <c r="D8" s="74"/>
      <c r="E8" s="74"/>
      <c r="F8" s="74"/>
      <c r="G8" s="74"/>
      <c r="H8" s="74"/>
      <c r="I8" s="74"/>
      <c r="J8" s="74"/>
      <c r="K8" s="74"/>
      <c r="L8" s="74"/>
      <c r="M8" s="74"/>
      <c r="N8" s="74"/>
      <c r="O8" s="74"/>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ht="36" customHeight="1">
      <c r="A9" s="75" t="s">
        <v>6</v>
      </c>
      <c r="B9" s="75"/>
      <c r="C9" s="75"/>
      <c r="D9" s="76" t="s">
        <v>7</v>
      </c>
      <c r="E9" s="76"/>
      <c r="F9" s="76"/>
      <c r="G9" s="76"/>
      <c r="H9" s="76"/>
      <c r="I9" s="76"/>
      <c r="J9" s="75" t="s">
        <v>8</v>
      </c>
      <c r="K9" s="75"/>
      <c r="L9" s="75"/>
      <c r="M9" s="77" t="s">
        <v>9</v>
      </c>
      <c r="N9" s="77"/>
      <c r="O9" s="77"/>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row>
    <row r="10" spans="1:256" ht="36.75" customHeight="1">
      <c r="A10" s="75" t="s">
        <v>10</v>
      </c>
      <c r="B10" s="75"/>
      <c r="C10" s="75"/>
      <c r="D10" s="78" t="s">
        <v>11</v>
      </c>
      <c r="E10" s="78"/>
      <c r="F10" s="78"/>
      <c r="G10" s="78"/>
      <c r="H10" s="78"/>
      <c r="I10" s="78"/>
      <c r="J10" s="75" t="s">
        <v>12</v>
      </c>
      <c r="K10" s="75"/>
      <c r="L10" s="75"/>
      <c r="M10" s="77" t="s">
        <v>13</v>
      </c>
      <c r="N10" s="77"/>
      <c r="O10" s="77"/>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ht="52.9" customHeight="1">
      <c r="A11" s="75" t="s">
        <v>14</v>
      </c>
      <c r="B11" s="75"/>
      <c r="C11" s="75"/>
      <c r="D11" s="76" t="s">
        <v>15</v>
      </c>
      <c r="E11" s="76"/>
      <c r="F11" s="76"/>
      <c r="G11" s="76"/>
      <c r="H11" s="76"/>
      <c r="I11" s="76"/>
      <c r="J11" s="75" t="s">
        <v>16</v>
      </c>
      <c r="K11" s="75"/>
      <c r="L11" s="75"/>
      <c r="M11" s="77" t="s">
        <v>17</v>
      </c>
      <c r="N11" s="77"/>
      <c r="O11" s="77"/>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ht="36.75" customHeight="1">
      <c r="A12" s="75" t="s">
        <v>18</v>
      </c>
      <c r="B12" s="75"/>
      <c r="C12" s="75"/>
      <c r="D12" s="76" t="s">
        <v>19</v>
      </c>
      <c r="E12" s="76"/>
      <c r="F12" s="76"/>
      <c r="G12" s="76"/>
      <c r="H12" s="76"/>
      <c r="I12" s="76"/>
      <c r="J12" s="75" t="s">
        <v>20</v>
      </c>
      <c r="K12" s="75"/>
      <c r="L12" s="75"/>
      <c r="M12" s="77" t="s">
        <v>21</v>
      </c>
      <c r="N12" s="77"/>
      <c r="O12" s="77"/>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ht="48" customHeight="1">
      <c r="A13" s="75" t="s">
        <v>22</v>
      </c>
      <c r="B13" s="75"/>
      <c r="C13" s="75"/>
      <c r="D13" s="76" t="s">
        <v>23</v>
      </c>
      <c r="E13" s="76"/>
      <c r="F13" s="76"/>
      <c r="G13" s="76"/>
      <c r="H13" s="76"/>
      <c r="I13" s="76"/>
      <c r="J13" s="75" t="s">
        <v>24</v>
      </c>
      <c r="K13" s="75"/>
      <c r="L13" s="75"/>
      <c r="M13" s="77" t="s">
        <v>25</v>
      </c>
      <c r="N13" s="77"/>
      <c r="O13" s="77"/>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ht="101.25" customHeight="1">
      <c r="A14" s="75" t="s">
        <v>26</v>
      </c>
      <c r="B14" s="75"/>
      <c r="C14" s="75"/>
      <c r="D14" s="79" t="s">
        <v>27</v>
      </c>
      <c r="E14" s="79"/>
      <c r="F14" s="79"/>
      <c r="G14" s="79"/>
      <c r="H14" s="79"/>
      <c r="I14" s="79"/>
      <c r="J14" s="75" t="s">
        <v>28</v>
      </c>
      <c r="K14" s="75"/>
      <c r="L14" s="75"/>
      <c r="M14" s="80" t="s">
        <v>29</v>
      </c>
      <c r="N14" s="80"/>
      <c r="O14" s="8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ht="32.25" customHeight="1">
      <c r="A15" s="75" t="s">
        <v>30</v>
      </c>
      <c r="B15" s="75"/>
      <c r="C15" s="75"/>
      <c r="D15" s="77" t="s">
        <v>105</v>
      </c>
      <c r="E15" s="77"/>
      <c r="F15" s="77"/>
      <c r="G15" s="77"/>
      <c r="H15" s="77"/>
      <c r="I15" s="75" t="s">
        <v>32</v>
      </c>
      <c r="J15" s="75"/>
      <c r="K15" s="75"/>
      <c r="L15" s="81" t="s">
        <v>105</v>
      </c>
      <c r="M15" s="81"/>
      <c r="N15" s="81"/>
      <c r="O15" s="81"/>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ht="25.5" customHeight="1">
      <c r="A16" s="75"/>
      <c r="B16" s="75"/>
      <c r="C16" s="75"/>
      <c r="D16" s="77" t="s">
        <v>106</v>
      </c>
      <c r="E16" s="77"/>
      <c r="F16" s="77"/>
      <c r="G16" s="77"/>
      <c r="H16" s="77"/>
      <c r="I16" s="75"/>
      <c r="J16" s="75"/>
      <c r="K16" s="75"/>
      <c r="L16" s="77" t="s">
        <v>106</v>
      </c>
      <c r="M16" s="77"/>
      <c r="N16" s="77"/>
      <c r="O16" s="77"/>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ht="6.75" customHeight="1">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ht="30" customHeight="1">
      <c r="A18" s="74" t="s">
        <v>36</v>
      </c>
      <c r="B18" s="74"/>
      <c r="C18" s="74"/>
      <c r="D18" s="74"/>
      <c r="E18" s="74"/>
      <c r="F18" s="74"/>
      <c r="G18" s="74"/>
      <c r="H18" s="74"/>
      <c r="I18" s="74"/>
      <c r="J18" s="74"/>
      <c r="K18" s="74"/>
      <c r="L18" s="74"/>
      <c r="M18" s="74"/>
      <c r="N18" s="74"/>
      <c r="O18" s="74"/>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ht="30" customHeight="1">
      <c r="A19" s="82" t="s">
        <v>37</v>
      </c>
      <c r="B19" s="83" t="s">
        <v>38</v>
      </c>
      <c r="C19" s="83" t="s">
        <v>39</v>
      </c>
      <c r="D19" s="82" t="s">
        <v>40</v>
      </c>
      <c r="E19" s="82" t="s">
        <v>41</v>
      </c>
      <c r="F19" s="82" t="s">
        <v>42</v>
      </c>
      <c r="G19" s="82" t="s">
        <v>43</v>
      </c>
      <c r="H19" s="82" t="s">
        <v>44</v>
      </c>
      <c r="I19" s="82" t="s">
        <v>45</v>
      </c>
      <c r="J19" s="82" t="s">
        <v>46</v>
      </c>
      <c r="K19" s="82" t="s">
        <v>47</v>
      </c>
      <c r="L19" s="82" t="s">
        <v>48</v>
      </c>
      <c r="M19" s="82" t="s">
        <v>49</v>
      </c>
      <c r="N19" s="82" t="s">
        <v>50</v>
      </c>
      <c r="O19" s="82" t="s">
        <v>51</v>
      </c>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ht="44.85" customHeight="1">
      <c r="A20" s="157">
        <v>2016</v>
      </c>
      <c r="B20" s="84" t="s">
        <v>52</v>
      </c>
      <c r="C20" s="85">
        <v>117</v>
      </c>
      <c r="D20" s="85">
        <v>111</v>
      </c>
      <c r="E20" s="85">
        <v>89</v>
      </c>
      <c r="F20" s="85">
        <v>137</v>
      </c>
      <c r="G20" s="85">
        <v>48</v>
      </c>
      <c r="H20" s="85">
        <v>202</v>
      </c>
      <c r="I20" s="85">
        <v>0</v>
      </c>
      <c r="J20" s="85">
        <v>0</v>
      </c>
      <c r="K20" s="85">
        <v>0</v>
      </c>
      <c r="L20" s="85">
        <v>0</v>
      </c>
      <c r="M20" s="85">
        <v>0</v>
      </c>
      <c r="N20" s="85">
        <v>0</v>
      </c>
      <c r="O20" s="85">
        <f>SUM('GDO-01 Consulta Doc 2016 I   '!C20:N20)</f>
        <v>704</v>
      </c>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ht="44.85" customHeight="1">
      <c r="A21" s="157"/>
      <c r="B21" s="86" t="s">
        <v>53</v>
      </c>
      <c r="C21" s="85">
        <v>117</v>
      </c>
      <c r="D21" s="85">
        <v>111</v>
      </c>
      <c r="E21" s="85">
        <v>89</v>
      </c>
      <c r="F21" s="85">
        <v>137</v>
      </c>
      <c r="G21" s="85">
        <v>48</v>
      </c>
      <c r="H21" s="85">
        <v>202</v>
      </c>
      <c r="I21" s="85">
        <v>0</v>
      </c>
      <c r="J21" s="85">
        <v>0</v>
      </c>
      <c r="K21" s="85">
        <v>0</v>
      </c>
      <c r="L21" s="85">
        <v>0</v>
      </c>
      <c r="M21" s="85">
        <v>0</v>
      </c>
      <c r="N21" s="85">
        <v>0</v>
      </c>
      <c r="O21" s="85">
        <f>SUM('GDO-01 Consulta Doc 2016 I   '!C21:N21)</f>
        <v>704</v>
      </c>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ht="45">
      <c r="A22" s="157"/>
      <c r="B22" s="84" t="s">
        <v>54</v>
      </c>
      <c r="C22" s="85">
        <v>102</v>
      </c>
      <c r="D22" s="85">
        <v>89</v>
      </c>
      <c r="E22" s="85">
        <v>67</v>
      </c>
      <c r="F22" s="85">
        <v>121</v>
      </c>
      <c r="G22" s="85">
        <v>31</v>
      </c>
      <c r="H22" s="85">
        <v>143</v>
      </c>
      <c r="I22" s="85">
        <v>0</v>
      </c>
      <c r="J22" s="85">
        <v>0</v>
      </c>
      <c r="K22" s="85">
        <v>0</v>
      </c>
      <c r="L22" s="85">
        <v>0</v>
      </c>
      <c r="M22" s="85">
        <v>0</v>
      </c>
      <c r="N22" s="85">
        <v>0</v>
      </c>
      <c r="O22" s="85">
        <f>SUM('GDO-01 Consulta Doc 2016 I   '!C22:N22)</f>
        <v>553</v>
      </c>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ht="45">
      <c r="A23" s="157"/>
      <c r="B23" s="84" t="s">
        <v>55</v>
      </c>
      <c r="C23" s="85">
        <v>0</v>
      </c>
      <c r="D23" s="85">
        <v>0</v>
      </c>
      <c r="E23" s="85">
        <v>0</v>
      </c>
      <c r="F23" s="85">
        <v>0</v>
      </c>
      <c r="G23" s="85">
        <v>0</v>
      </c>
      <c r="H23" s="85">
        <v>0</v>
      </c>
      <c r="I23" s="85">
        <v>0</v>
      </c>
      <c r="J23" s="85">
        <v>0</v>
      </c>
      <c r="K23" s="85">
        <v>0</v>
      </c>
      <c r="L23" s="85">
        <v>0</v>
      </c>
      <c r="M23" s="85">
        <v>0</v>
      </c>
      <c r="N23" s="85">
        <v>0</v>
      </c>
      <c r="O23" s="85">
        <f>SUM('GDO-01 Consulta Doc 2016 I   '!C23:N23)</f>
        <v>0</v>
      </c>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ht="45">
      <c r="A24" s="157"/>
      <c r="B24" s="84" t="s">
        <v>56</v>
      </c>
      <c r="C24" s="85">
        <v>0</v>
      </c>
      <c r="D24" s="85">
        <v>0</v>
      </c>
      <c r="E24" s="85">
        <v>0</v>
      </c>
      <c r="F24" s="85">
        <v>0</v>
      </c>
      <c r="G24" s="85">
        <v>0</v>
      </c>
      <c r="H24" s="85">
        <v>0</v>
      </c>
      <c r="I24" s="85">
        <v>0</v>
      </c>
      <c r="J24" s="85">
        <v>0</v>
      </c>
      <c r="K24" s="85">
        <v>0</v>
      </c>
      <c r="L24" s="85">
        <v>0</v>
      </c>
      <c r="M24" s="85">
        <v>0</v>
      </c>
      <c r="N24" s="85">
        <v>0</v>
      </c>
      <c r="O24" s="85">
        <f>SUM('GDO-01 Consulta Doc 2016 I   '!C24:N24)</f>
        <v>0</v>
      </c>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ht="30">
      <c r="A25" s="157"/>
      <c r="B25" s="84" t="s">
        <v>57</v>
      </c>
      <c r="C25" s="87">
        <v>15</v>
      </c>
      <c r="D25" s="87">
        <v>22</v>
      </c>
      <c r="E25" s="87">
        <v>22</v>
      </c>
      <c r="F25" s="87">
        <v>16</v>
      </c>
      <c r="G25" s="87">
        <v>17</v>
      </c>
      <c r="H25" s="87">
        <v>59</v>
      </c>
      <c r="I25" s="87">
        <v>0</v>
      </c>
      <c r="J25" s="87">
        <v>0</v>
      </c>
      <c r="K25" s="87">
        <v>0</v>
      </c>
      <c r="L25" s="87">
        <v>0</v>
      </c>
      <c r="M25" s="87">
        <v>0</v>
      </c>
      <c r="N25" s="87">
        <v>0</v>
      </c>
      <c r="O25" s="85">
        <f>+'GDO-01 Consulta Doc 2016 I   '!O21-'GDO-01 Consulta Doc 2016 I   '!O22</f>
        <v>151</v>
      </c>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ht="21" customHeight="1">
      <c r="A26" s="157"/>
      <c r="B26" s="84" t="s">
        <v>58</v>
      </c>
      <c r="C26" s="88">
        <f>'GDO-01 Consulta Doc 2016 I   '!C20/'GDO-01 Consulta Doc 2016 I   '!C21</f>
        <v>1</v>
      </c>
      <c r="D26" s="88">
        <f>'GDO-01 Consulta Doc 2016 I   '!D20/'GDO-01 Consulta Doc 2016 I   '!D21</f>
        <v>1</v>
      </c>
      <c r="E26" s="88">
        <f>'GDO-01 Consulta Doc 2016 I   '!E20/'GDO-01 Consulta Doc 2016 I   '!E21</f>
        <v>1</v>
      </c>
      <c r="F26" s="88">
        <f>'GDO-01 Consulta Doc 2016 I   '!F20/'GDO-01 Consulta Doc 2016 I   '!F21</f>
        <v>1</v>
      </c>
      <c r="G26" s="88">
        <f>'GDO-01 Consulta Doc 2016 I   '!G20/'GDO-01 Consulta Doc 2016 I   '!G21</f>
        <v>1</v>
      </c>
      <c r="H26" s="88">
        <f>'GDO-01 Consulta Doc 2016 I   '!H20/'GDO-01 Consulta Doc 2016 I   '!H21</f>
        <v>1</v>
      </c>
      <c r="I26" s="156" t="e">
        <f>'GDO-01 Consulta Doc 2016 I   '!I20/'GDO-01 Consulta Doc 2016 I   '!I21</f>
        <v>#DIV/0!</v>
      </c>
      <c r="J26" s="156" t="e">
        <f>'GDO-01 Consulta Doc 2016 I   '!J20/'GDO-01 Consulta Doc 2016 I   '!J21</f>
        <v>#DIV/0!</v>
      </c>
      <c r="K26" s="156" t="e">
        <f>'GDO-01 Consulta Doc 2016 I   '!K20/'GDO-01 Consulta Doc 2016 I   '!K21</f>
        <v>#DIV/0!</v>
      </c>
      <c r="L26" s="156" t="e">
        <f>'GDO-01 Consulta Doc 2016 I   '!L20/'GDO-01 Consulta Doc 2016 I   '!L21</f>
        <v>#DIV/0!</v>
      </c>
      <c r="M26" s="156" t="e">
        <f>'GDO-01 Consulta Doc 2016 I   '!M20/'GDO-01 Consulta Doc 2016 I   '!M21</f>
        <v>#DIV/0!</v>
      </c>
      <c r="N26" s="156" t="e">
        <f>'GDO-01 Consulta Doc 2016 I   '!N20/'GDO-01 Consulta Doc 2016 I   '!N21</f>
        <v>#DIV/0!</v>
      </c>
      <c r="O26" s="88">
        <f>'GDO-01 Consulta Doc 2016 I   '!O20/'GDO-01 Consulta Doc 2016 I   '!O21</f>
        <v>1</v>
      </c>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92" customFormat="1" ht="12.75" customHeight="1">
      <c r="A27" s="89"/>
      <c r="B27" s="89"/>
      <c r="C27" s="90">
        <v>0.8</v>
      </c>
      <c r="D27" s="90">
        <v>0.8</v>
      </c>
      <c r="E27" s="90">
        <v>0.8</v>
      </c>
      <c r="F27" s="90">
        <v>0.8</v>
      </c>
      <c r="G27" s="90">
        <v>0.8</v>
      </c>
      <c r="H27" s="90">
        <v>0.8</v>
      </c>
      <c r="I27" s="90">
        <v>0.8</v>
      </c>
      <c r="J27" s="90">
        <v>0.8</v>
      </c>
      <c r="K27" s="90">
        <v>0.8</v>
      </c>
      <c r="L27" s="90">
        <v>0.8</v>
      </c>
      <c r="M27" s="90">
        <v>0.8</v>
      </c>
      <c r="N27" s="90">
        <v>0.8</v>
      </c>
      <c r="O27" s="91"/>
    </row>
    <row r="28" spans="1:256" ht="20.25" customHeight="1">
      <c r="A28" s="74" t="s">
        <v>59</v>
      </c>
      <c r="B28" s="74"/>
      <c r="C28" s="74"/>
      <c r="D28" s="74"/>
      <c r="E28" s="74"/>
      <c r="F28" s="74"/>
      <c r="G28" s="74"/>
      <c r="H28" s="74"/>
      <c r="I28" s="74"/>
      <c r="J28" s="74"/>
      <c r="K28" s="93" t="s">
        <v>60</v>
      </c>
      <c r="L28" s="93"/>
      <c r="M28" s="93"/>
      <c r="N28" s="93"/>
      <c r="O28" s="93"/>
    </row>
    <row r="29" spans="1:256" ht="42" customHeight="1">
      <c r="A29" s="94"/>
      <c r="B29" s="94"/>
      <c r="C29" s="94"/>
      <c r="D29" s="94"/>
      <c r="E29" s="94"/>
      <c r="F29" s="94"/>
      <c r="G29" s="95"/>
      <c r="H29" s="95"/>
      <c r="I29" s="95"/>
      <c r="J29" s="95"/>
      <c r="K29" s="96" t="s">
        <v>61</v>
      </c>
      <c r="L29" s="96"/>
      <c r="M29" s="96"/>
      <c r="N29" s="96"/>
      <c r="O29" s="97"/>
    </row>
    <row r="30" spans="1:256" ht="42" customHeight="1">
      <c r="A30" s="94"/>
      <c r="B30" s="94"/>
      <c r="C30" s="94"/>
      <c r="D30" s="94"/>
      <c r="E30" s="94"/>
      <c r="F30" s="94"/>
      <c r="G30" s="94"/>
      <c r="H30" s="95"/>
      <c r="I30" s="95"/>
      <c r="J30" s="95"/>
      <c r="K30" s="96" t="s">
        <v>62</v>
      </c>
      <c r="L30" s="96"/>
      <c r="M30" s="96"/>
      <c r="N30" s="96"/>
      <c r="O30" s="97" t="s">
        <v>63</v>
      </c>
    </row>
    <row r="31" spans="1:256" ht="42" customHeight="1">
      <c r="A31" s="94"/>
      <c r="B31" s="94"/>
      <c r="C31" s="94"/>
      <c r="D31" s="94"/>
      <c r="E31" s="94"/>
      <c r="F31" s="94"/>
      <c r="G31" s="94"/>
      <c r="H31" s="95"/>
      <c r="I31" s="95"/>
      <c r="J31" s="95"/>
      <c r="K31" s="96" t="s">
        <v>64</v>
      </c>
      <c r="L31" s="96"/>
      <c r="M31" s="96"/>
      <c r="N31" s="96"/>
      <c r="O31" s="97" t="s">
        <v>63</v>
      </c>
    </row>
    <row r="32" spans="1:256" ht="42" customHeight="1">
      <c r="A32" s="94"/>
      <c r="B32" s="94"/>
      <c r="C32" s="94"/>
      <c r="D32" s="94"/>
      <c r="E32" s="94"/>
      <c r="F32" s="94"/>
      <c r="G32" s="94"/>
      <c r="H32" s="95"/>
      <c r="I32" s="95"/>
      <c r="J32" s="95"/>
      <c r="K32" s="96" t="s">
        <v>65</v>
      </c>
      <c r="L32" s="96"/>
      <c r="M32" s="96"/>
      <c r="N32" s="96"/>
      <c r="O32" s="97"/>
    </row>
    <row r="33" spans="1:15" ht="42" customHeight="1">
      <c r="A33" s="94"/>
      <c r="B33" s="94"/>
      <c r="C33" s="94"/>
      <c r="D33" s="94"/>
      <c r="E33" s="94"/>
      <c r="F33" s="94"/>
      <c r="G33" s="94"/>
      <c r="H33" s="95"/>
      <c r="I33" s="95"/>
      <c r="J33" s="95"/>
      <c r="K33" s="96" t="s">
        <v>66</v>
      </c>
      <c r="L33" s="96"/>
      <c r="M33" s="96"/>
      <c r="N33" s="96"/>
      <c r="O33" s="97"/>
    </row>
    <row r="34" spans="1:15" ht="36.6" customHeight="1">
      <c r="A34" s="94"/>
      <c r="B34" s="94"/>
      <c r="C34" s="94"/>
      <c r="D34" s="94"/>
      <c r="E34" s="94"/>
      <c r="F34" s="94"/>
      <c r="G34" s="94"/>
      <c r="H34" s="95"/>
      <c r="I34" s="95"/>
      <c r="J34" s="95"/>
      <c r="K34" s="93" t="s">
        <v>67</v>
      </c>
      <c r="L34" s="93"/>
      <c r="M34" s="93"/>
      <c r="N34" s="93"/>
      <c r="O34" s="93"/>
    </row>
    <row r="35" spans="1:15" ht="36.6" customHeight="1">
      <c r="A35" s="160" t="s">
        <v>107</v>
      </c>
      <c r="B35" s="160"/>
      <c r="C35" s="160"/>
      <c r="D35" s="160"/>
      <c r="E35" s="160"/>
      <c r="F35" s="160"/>
      <c r="G35" s="160"/>
      <c r="H35" s="160"/>
      <c r="I35" s="160"/>
      <c r="J35" s="160"/>
      <c r="K35" s="158" t="s">
        <v>105</v>
      </c>
      <c r="L35" s="77"/>
      <c r="M35" s="77"/>
      <c r="N35" s="77"/>
      <c r="O35" s="77"/>
    </row>
    <row r="36" spans="1:15" ht="36.6" customHeight="1">
      <c r="A36" s="160"/>
      <c r="B36" s="160"/>
      <c r="C36" s="160"/>
      <c r="D36" s="160"/>
      <c r="E36" s="160"/>
      <c r="F36" s="160"/>
      <c r="G36" s="160"/>
      <c r="H36" s="160"/>
      <c r="I36" s="160"/>
      <c r="J36" s="160"/>
      <c r="K36" s="158" t="s">
        <v>106</v>
      </c>
      <c r="L36" s="77"/>
      <c r="M36" s="77"/>
      <c r="N36" s="77"/>
      <c r="O36" s="77"/>
    </row>
    <row r="37" spans="1:15" ht="60" customHeight="1">
      <c r="A37" s="160"/>
      <c r="B37" s="160"/>
      <c r="C37" s="160"/>
      <c r="D37" s="160"/>
      <c r="E37" s="160"/>
      <c r="F37" s="160"/>
      <c r="G37" s="160"/>
      <c r="H37" s="160"/>
      <c r="I37" s="160"/>
      <c r="J37" s="160"/>
      <c r="K37" s="159" t="s">
        <v>68</v>
      </c>
      <c r="L37" s="98"/>
      <c r="M37" s="99">
        <v>31</v>
      </c>
      <c r="N37" s="99">
        <v>12</v>
      </c>
      <c r="O37" s="99">
        <v>2015</v>
      </c>
    </row>
    <row r="38" spans="1:15" ht="60" customHeight="1">
      <c r="A38" s="160"/>
      <c r="B38" s="160"/>
      <c r="C38" s="160"/>
      <c r="D38" s="160"/>
      <c r="E38" s="160"/>
      <c r="F38" s="160"/>
      <c r="G38" s="160"/>
      <c r="H38" s="160"/>
      <c r="I38" s="160"/>
      <c r="J38" s="160"/>
      <c r="K38" s="161" t="s">
        <v>69</v>
      </c>
      <c r="L38" s="162"/>
      <c r="M38" s="163">
        <v>7</v>
      </c>
      <c r="N38" s="163">
        <v>3</v>
      </c>
      <c r="O38" s="163">
        <v>2016</v>
      </c>
    </row>
    <row r="39" spans="1:15" ht="29.25" customHeight="1">
      <c r="A39" s="160"/>
      <c r="B39" s="160"/>
      <c r="C39" s="160"/>
      <c r="D39" s="160"/>
      <c r="E39" s="160"/>
      <c r="F39" s="160"/>
      <c r="G39" s="160"/>
      <c r="H39" s="160"/>
      <c r="I39" s="160"/>
      <c r="J39" s="160"/>
      <c r="K39" s="164" t="s">
        <v>70</v>
      </c>
      <c r="L39" s="164"/>
      <c r="M39" s="165" t="s">
        <v>71</v>
      </c>
      <c r="N39" s="165"/>
      <c r="O39" s="165"/>
    </row>
  </sheetData>
  <sheetProtection password="C6BA" sheet="1" formatCells="0" formatColumns="0" formatRows="0" insertColumns="0" insertRows="0" insertHyperlinks="0" deleteColumns="0" deleteRows="0" sort="0" autoFilter="0" pivotTables="0"/>
  <mergeCells count="55">
    <mergeCell ref="K37:L37"/>
    <mergeCell ref="K38:L38"/>
    <mergeCell ref="K39:L39"/>
    <mergeCell ref="M39:O39"/>
    <mergeCell ref="A35:J39"/>
    <mergeCell ref="K31:N31"/>
    <mergeCell ref="K32:N32"/>
    <mergeCell ref="K33:N33"/>
    <mergeCell ref="K34:O34"/>
    <mergeCell ref="K35:O35"/>
    <mergeCell ref="K36:O36"/>
    <mergeCell ref="A18:O18"/>
    <mergeCell ref="A20:A26"/>
    <mergeCell ref="A28:J28"/>
    <mergeCell ref="K28:O28"/>
    <mergeCell ref="K29:N29"/>
    <mergeCell ref="K30:N30"/>
    <mergeCell ref="A14:C14"/>
    <mergeCell ref="D14:I14"/>
    <mergeCell ref="J14:L14"/>
    <mergeCell ref="M14:O14"/>
    <mergeCell ref="A15:C16"/>
    <mergeCell ref="D15:H15"/>
    <mergeCell ref="I15:K16"/>
    <mergeCell ref="L15:O15"/>
    <mergeCell ref="D16:H16"/>
    <mergeCell ref="L16:O16"/>
    <mergeCell ref="A12:C12"/>
    <mergeCell ref="D12:I12"/>
    <mergeCell ref="J12:L12"/>
    <mergeCell ref="M12:O12"/>
    <mergeCell ref="A13:C13"/>
    <mergeCell ref="D13:I13"/>
    <mergeCell ref="J13:L13"/>
    <mergeCell ref="M13:O13"/>
    <mergeCell ref="A10:C10"/>
    <mergeCell ref="D10:I10"/>
    <mergeCell ref="J10:L10"/>
    <mergeCell ref="M10:O10"/>
    <mergeCell ref="A11:C11"/>
    <mergeCell ref="D11:I11"/>
    <mergeCell ref="J11:L11"/>
    <mergeCell ref="M11:O11"/>
    <mergeCell ref="A7:O7"/>
    <mergeCell ref="A8:O8"/>
    <mergeCell ref="A9:C9"/>
    <mergeCell ref="D9:I9"/>
    <mergeCell ref="J9:L9"/>
    <mergeCell ref="M9:O9"/>
    <mergeCell ref="A1:C6"/>
    <mergeCell ref="D1:L3"/>
    <mergeCell ref="M1:O2"/>
    <mergeCell ref="M3:O4"/>
    <mergeCell ref="D4:L6"/>
    <mergeCell ref="M5:O6"/>
  </mergeCells>
  <dataValidations count="5">
    <dataValidation operator="equal" allowBlank="1" showInputMessage="1" showErrorMessage="1" errorTitle="Seleccionar un valor de la lista" sqref="F20:M24 JB20:JI24 SX20:TE24 ACT20:ADA24 AMP20:AMW24 AWL20:AWS24 BGH20:BGO24 BQD20:BQK24 BZZ20:CAG24 CJV20:CKC24 CTR20:CTY24 DDN20:DDU24 DNJ20:DNQ24 DXF20:DXM24 EHB20:EHI24 EQX20:ERE24 FAT20:FBA24 FKP20:FKW24 FUL20:FUS24 GEH20:GEO24 GOD20:GOK24 GXZ20:GYG24 HHV20:HIC24 HRR20:HRY24 IBN20:IBU24 ILJ20:ILQ24 IVF20:IVM24 JFB20:JFI24 JOX20:JPE24 JYT20:JZA24 KIP20:KIW24 KSL20:KSS24 LCH20:LCO24 LMD20:LMK24 LVZ20:LWG24 MFV20:MGC24 MPR20:MPY24 MZN20:MZU24 NJJ20:NJQ24 NTF20:NTM24 ODB20:ODI24 OMX20:ONE24 OWT20:OXA24 PGP20:PGW24 PQL20:PQS24 QAH20:QAO24 QKD20:QKK24 QTZ20:QUG24 RDV20:REC24 RNR20:RNY24 RXN20:RXU24 SHJ20:SHQ24 SRF20:SRM24 TBB20:TBI24 TKX20:TLE24 TUT20:TVA24 UEP20:UEW24 UOL20:UOS24 UYH20:UYO24 VID20:VIK24 VRZ20:VSG24 WBV20:WCC24 WLR20:WLY24 WVN20:WVU24 F65556:M65560 JB65556:JI65560 SX65556:TE65560 ACT65556:ADA65560 AMP65556:AMW65560 AWL65556:AWS65560 BGH65556:BGO65560 BQD65556:BQK65560 BZZ65556:CAG65560 CJV65556:CKC65560 CTR65556:CTY65560 DDN65556:DDU65560 DNJ65556:DNQ65560 DXF65556:DXM65560 EHB65556:EHI65560 EQX65556:ERE65560 FAT65556:FBA65560 FKP65556:FKW65560 FUL65556:FUS65560 GEH65556:GEO65560 GOD65556:GOK65560 GXZ65556:GYG65560 HHV65556:HIC65560 HRR65556:HRY65560 IBN65556:IBU65560 ILJ65556:ILQ65560 IVF65556:IVM65560 JFB65556:JFI65560 JOX65556:JPE65560 JYT65556:JZA65560 KIP65556:KIW65560 KSL65556:KSS65560 LCH65556:LCO65560 LMD65556:LMK65560 LVZ65556:LWG65560 MFV65556:MGC65560 MPR65556:MPY65560 MZN65556:MZU65560 NJJ65556:NJQ65560 NTF65556:NTM65560 ODB65556:ODI65560 OMX65556:ONE65560 OWT65556:OXA65560 PGP65556:PGW65560 PQL65556:PQS65560 QAH65556:QAO65560 QKD65556:QKK65560 QTZ65556:QUG65560 RDV65556:REC65560 RNR65556:RNY65560 RXN65556:RXU65560 SHJ65556:SHQ65560 SRF65556:SRM65560 TBB65556:TBI65560 TKX65556:TLE65560 TUT65556:TVA65560 UEP65556:UEW65560 UOL65556:UOS65560 UYH65556:UYO65560 VID65556:VIK65560 VRZ65556:VSG65560 WBV65556:WCC65560 WLR65556:WLY65560 WVN65556:WVU65560 F131092:M131096 JB131092:JI131096 SX131092:TE131096 ACT131092:ADA131096 AMP131092:AMW131096 AWL131092:AWS131096 BGH131092:BGO131096 BQD131092:BQK131096 BZZ131092:CAG131096 CJV131092:CKC131096 CTR131092:CTY131096 DDN131092:DDU131096 DNJ131092:DNQ131096 DXF131092:DXM131096 EHB131092:EHI131096 EQX131092:ERE131096 FAT131092:FBA131096 FKP131092:FKW131096 FUL131092:FUS131096 GEH131092:GEO131096 GOD131092:GOK131096 GXZ131092:GYG131096 HHV131092:HIC131096 HRR131092:HRY131096 IBN131092:IBU131096 ILJ131092:ILQ131096 IVF131092:IVM131096 JFB131092:JFI131096 JOX131092:JPE131096 JYT131092:JZA131096 KIP131092:KIW131096 KSL131092:KSS131096 LCH131092:LCO131096 LMD131092:LMK131096 LVZ131092:LWG131096 MFV131092:MGC131096 MPR131092:MPY131096 MZN131092:MZU131096 NJJ131092:NJQ131096 NTF131092:NTM131096 ODB131092:ODI131096 OMX131092:ONE131096 OWT131092:OXA131096 PGP131092:PGW131096 PQL131092:PQS131096 QAH131092:QAO131096 QKD131092:QKK131096 QTZ131092:QUG131096 RDV131092:REC131096 RNR131092:RNY131096 RXN131092:RXU131096 SHJ131092:SHQ131096 SRF131092:SRM131096 TBB131092:TBI131096 TKX131092:TLE131096 TUT131092:TVA131096 UEP131092:UEW131096 UOL131092:UOS131096 UYH131092:UYO131096 VID131092:VIK131096 VRZ131092:VSG131096 WBV131092:WCC131096 WLR131092:WLY131096 WVN131092:WVU131096 F196628:M196632 JB196628:JI196632 SX196628:TE196632 ACT196628:ADA196632 AMP196628:AMW196632 AWL196628:AWS196632 BGH196628:BGO196632 BQD196628:BQK196632 BZZ196628:CAG196632 CJV196628:CKC196632 CTR196628:CTY196632 DDN196628:DDU196632 DNJ196628:DNQ196632 DXF196628:DXM196632 EHB196628:EHI196632 EQX196628:ERE196632 FAT196628:FBA196632 FKP196628:FKW196632 FUL196628:FUS196632 GEH196628:GEO196632 GOD196628:GOK196632 GXZ196628:GYG196632 HHV196628:HIC196632 HRR196628:HRY196632 IBN196628:IBU196632 ILJ196628:ILQ196632 IVF196628:IVM196632 JFB196628:JFI196632 JOX196628:JPE196632 JYT196628:JZA196632 KIP196628:KIW196632 KSL196628:KSS196632 LCH196628:LCO196632 LMD196628:LMK196632 LVZ196628:LWG196632 MFV196628:MGC196632 MPR196628:MPY196632 MZN196628:MZU196632 NJJ196628:NJQ196632 NTF196628:NTM196632 ODB196628:ODI196632 OMX196628:ONE196632 OWT196628:OXA196632 PGP196628:PGW196632 PQL196628:PQS196632 QAH196628:QAO196632 QKD196628:QKK196632 QTZ196628:QUG196632 RDV196628:REC196632 RNR196628:RNY196632 RXN196628:RXU196632 SHJ196628:SHQ196632 SRF196628:SRM196632 TBB196628:TBI196632 TKX196628:TLE196632 TUT196628:TVA196632 UEP196628:UEW196632 UOL196628:UOS196632 UYH196628:UYO196632 VID196628:VIK196632 VRZ196628:VSG196632 WBV196628:WCC196632 WLR196628:WLY196632 WVN196628:WVU196632 F262164:M262168 JB262164:JI262168 SX262164:TE262168 ACT262164:ADA262168 AMP262164:AMW262168 AWL262164:AWS262168 BGH262164:BGO262168 BQD262164:BQK262168 BZZ262164:CAG262168 CJV262164:CKC262168 CTR262164:CTY262168 DDN262164:DDU262168 DNJ262164:DNQ262168 DXF262164:DXM262168 EHB262164:EHI262168 EQX262164:ERE262168 FAT262164:FBA262168 FKP262164:FKW262168 FUL262164:FUS262168 GEH262164:GEO262168 GOD262164:GOK262168 GXZ262164:GYG262168 HHV262164:HIC262168 HRR262164:HRY262168 IBN262164:IBU262168 ILJ262164:ILQ262168 IVF262164:IVM262168 JFB262164:JFI262168 JOX262164:JPE262168 JYT262164:JZA262168 KIP262164:KIW262168 KSL262164:KSS262168 LCH262164:LCO262168 LMD262164:LMK262168 LVZ262164:LWG262168 MFV262164:MGC262168 MPR262164:MPY262168 MZN262164:MZU262168 NJJ262164:NJQ262168 NTF262164:NTM262168 ODB262164:ODI262168 OMX262164:ONE262168 OWT262164:OXA262168 PGP262164:PGW262168 PQL262164:PQS262168 QAH262164:QAO262168 QKD262164:QKK262168 QTZ262164:QUG262168 RDV262164:REC262168 RNR262164:RNY262168 RXN262164:RXU262168 SHJ262164:SHQ262168 SRF262164:SRM262168 TBB262164:TBI262168 TKX262164:TLE262168 TUT262164:TVA262168 UEP262164:UEW262168 UOL262164:UOS262168 UYH262164:UYO262168 VID262164:VIK262168 VRZ262164:VSG262168 WBV262164:WCC262168 WLR262164:WLY262168 WVN262164:WVU262168 F327700:M327704 JB327700:JI327704 SX327700:TE327704 ACT327700:ADA327704 AMP327700:AMW327704 AWL327700:AWS327704 BGH327700:BGO327704 BQD327700:BQK327704 BZZ327700:CAG327704 CJV327700:CKC327704 CTR327700:CTY327704 DDN327700:DDU327704 DNJ327700:DNQ327704 DXF327700:DXM327704 EHB327700:EHI327704 EQX327700:ERE327704 FAT327700:FBA327704 FKP327700:FKW327704 FUL327700:FUS327704 GEH327700:GEO327704 GOD327700:GOK327704 GXZ327700:GYG327704 HHV327700:HIC327704 HRR327700:HRY327704 IBN327700:IBU327704 ILJ327700:ILQ327704 IVF327700:IVM327704 JFB327700:JFI327704 JOX327700:JPE327704 JYT327700:JZA327704 KIP327700:KIW327704 KSL327700:KSS327704 LCH327700:LCO327704 LMD327700:LMK327704 LVZ327700:LWG327704 MFV327700:MGC327704 MPR327700:MPY327704 MZN327700:MZU327704 NJJ327700:NJQ327704 NTF327700:NTM327704 ODB327700:ODI327704 OMX327700:ONE327704 OWT327700:OXA327704 PGP327700:PGW327704 PQL327700:PQS327704 QAH327700:QAO327704 QKD327700:QKK327704 QTZ327700:QUG327704 RDV327700:REC327704 RNR327700:RNY327704 RXN327700:RXU327704 SHJ327700:SHQ327704 SRF327700:SRM327704 TBB327700:TBI327704 TKX327700:TLE327704 TUT327700:TVA327704 UEP327700:UEW327704 UOL327700:UOS327704 UYH327700:UYO327704 VID327700:VIK327704 VRZ327700:VSG327704 WBV327700:WCC327704 WLR327700:WLY327704 WVN327700:WVU327704 F393236:M393240 JB393236:JI393240 SX393236:TE393240 ACT393236:ADA393240 AMP393236:AMW393240 AWL393236:AWS393240 BGH393236:BGO393240 BQD393236:BQK393240 BZZ393236:CAG393240 CJV393236:CKC393240 CTR393236:CTY393240 DDN393236:DDU393240 DNJ393236:DNQ393240 DXF393236:DXM393240 EHB393236:EHI393240 EQX393236:ERE393240 FAT393236:FBA393240 FKP393236:FKW393240 FUL393236:FUS393240 GEH393236:GEO393240 GOD393236:GOK393240 GXZ393236:GYG393240 HHV393236:HIC393240 HRR393236:HRY393240 IBN393236:IBU393240 ILJ393236:ILQ393240 IVF393236:IVM393240 JFB393236:JFI393240 JOX393236:JPE393240 JYT393236:JZA393240 KIP393236:KIW393240 KSL393236:KSS393240 LCH393236:LCO393240 LMD393236:LMK393240 LVZ393236:LWG393240 MFV393236:MGC393240 MPR393236:MPY393240 MZN393236:MZU393240 NJJ393236:NJQ393240 NTF393236:NTM393240 ODB393236:ODI393240 OMX393236:ONE393240 OWT393236:OXA393240 PGP393236:PGW393240 PQL393236:PQS393240 QAH393236:QAO393240 QKD393236:QKK393240 QTZ393236:QUG393240 RDV393236:REC393240 RNR393236:RNY393240 RXN393236:RXU393240 SHJ393236:SHQ393240 SRF393236:SRM393240 TBB393236:TBI393240 TKX393236:TLE393240 TUT393236:TVA393240 UEP393236:UEW393240 UOL393236:UOS393240 UYH393236:UYO393240 VID393236:VIK393240 VRZ393236:VSG393240 WBV393236:WCC393240 WLR393236:WLY393240 WVN393236:WVU393240 F458772:M458776 JB458772:JI458776 SX458772:TE458776 ACT458772:ADA458776 AMP458772:AMW458776 AWL458772:AWS458776 BGH458772:BGO458776 BQD458772:BQK458776 BZZ458772:CAG458776 CJV458772:CKC458776 CTR458772:CTY458776 DDN458772:DDU458776 DNJ458772:DNQ458776 DXF458772:DXM458776 EHB458772:EHI458776 EQX458772:ERE458776 FAT458772:FBA458776 FKP458772:FKW458776 FUL458772:FUS458776 GEH458772:GEO458776 GOD458772:GOK458776 GXZ458772:GYG458776 HHV458772:HIC458776 HRR458772:HRY458776 IBN458772:IBU458776 ILJ458772:ILQ458776 IVF458772:IVM458776 JFB458772:JFI458776 JOX458772:JPE458776 JYT458772:JZA458776 KIP458772:KIW458776 KSL458772:KSS458776 LCH458772:LCO458776 LMD458772:LMK458776 LVZ458772:LWG458776 MFV458772:MGC458776 MPR458772:MPY458776 MZN458772:MZU458776 NJJ458772:NJQ458776 NTF458772:NTM458776 ODB458772:ODI458776 OMX458772:ONE458776 OWT458772:OXA458776 PGP458772:PGW458776 PQL458772:PQS458776 QAH458772:QAO458776 QKD458772:QKK458776 QTZ458772:QUG458776 RDV458772:REC458776 RNR458772:RNY458776 RXN458772:RXU458776 SHJ458772:SHQ458776 SRF458772:SRM458776 TBB458772:TBI458776 TKX458772:TLE458776 TUT458772:TVA458776 UEP458772:UEW458776 UOL458772:UOS458776 UYH458772:UYO458776 VID458772:VIK458776 VRZ458772:VSG458776 WBV458772:WCC458776 WLR458772:WLY458776 WVN458772:WVU458776 F524308:M524312 JB524308:JI524312 SX524308:TE524312 ACT524308:ADA524312 AMP524308:AMW524312 AWL524308:AWS524312 BGH524308:BGO524312 BQD524308:BQK524312 BZZ524308:CAG524312 CJV524308:CKC524312 CTR524308:CTY524312 DDN524308:DDU524312 DNJ524308:DNQ524312 DXF524308:DXM524312 EHB524308:EHI524312 EQX524308:ERE524312 FAT524308:FBA524312 FKP524308:FKW524312 FUL524308:FUS524312 GEH524308:GEO524312 GOD524308:GOK524312 GXZ524308:GYG524312 HHV524308:HIC524312 HRR524308:HRY524312 IBN524308:IBU524312 ILJ524308:ILQ524312 IVF524308:IVM524312 JFB524308:JFI524312 JOX524308:JPE524312 JYT524308:JZA524312 KIP524308:KIW524312 KSL524308:KSS524312 LCH524308:LCO524312 LMD524308:LMK524312 LVZ524308:LWG524312 MFV524308:MGC524312 MPR524308:MPY524312 MZN524308:MZU524312 NJJ524308:NJQ524312 NTF524308:NTM524312 ODB524308:ODI524312 OMX524308:ONE524312 OWT524308:OXA524312 PGP524308:PGW524312 PQL524308:PQS524312 QAH524308:QAO524312 QKD524308:QKK524312 QTZ524308:QUG524312 RDV524308:REC524312 RNR524308:RNY524312 RXN524308:RXU524312 SHJ524308:SHQ524312 SRF524308:SRM524312 TBB524308:TBI524312 TKX524308:TLE524312 TUT524308:TVA524312 UEP524308:UEW524312 UOL524308:UOS524312 UYH524308:UYO524312 VID524308:VIK524312 VRZ524308:VSG524312 WBV524308:WCC524312 WLR524308:WLY524312 WVN524308:WVU524312 F589844:M589848 JB589844:JI589848 SX589844:TE589848 ACT589844:ADA589848 AMP589844:AMW589848 AWL589844:AWS589848 BGH589844:BGO589848 BQD589844:BQK589848 BZZ589844:CAG589848 CJV589844:CKC589848 CTR589844:CTY589848 DDN589844:DDU589848 DNJ589844:DNQ589848 DXF589844:DXM589848 EHB589844:EHI589848 EQX589844:ERE589848 FAT589844:FBA589848 FKP589844:FKW589848 FUL589844:FUS589848 GEH589844:GEO589848 GOD589844:GOK589848 GXZ589844:GYG589848 HHV589844:HIC589848 HRR589844:HRY589848 IBN589844:IBU589848 ILJ589844:ILQ589848 IVF589844:IVM589848 JFB589844:JFI589848 JOX589844:JPE589848 JYT589844:JZA589848 KIP589844:KIW589848 KSL589844:KSS589848 LCH589844:LCO589848 LMD589844:LMK589848 LVZ589844:LWG589848 MFV589844:MGC589848 MPR589844:MPY589848 MZN589844:MZU589848 NJJ589844:NJQ589848 NTF589844:NTM589848 ODB589844:ODI589848 OMX589844:ONE589848 OWT589844:OXA589848 PGP589844:PGW589848 PQL589844:PQS589848 QAH589844:QAO589848 QKD589844:QKK589848 QTZ589844:QUG589848 RDV589844:REC589848 RNR589844:RNY589848 RXN589844:RXU589848 SHJ589844:SHQ589848 SRF589844:SRM589848 TBB589844:TBI589848 TKX589844:TLE589848 TUT589844:TVA589848 UEP589844:UEW589848 UOL589844:UOS589848 UYH589844:UYO589848 VID589844:VIK589848 VRZ589844:VSG589848 WBV589844:WCC589848 WLR589844:WLY589848 WVN589844:WVU589848 F655380:M655384 JB655380:JI655384 SX655380:TE655384 ACT655380:ADA655384 AMP655380:AMW655384 AWL655380:AWS655384 BGH655380:BGO655384 BQD655380:BQK655384 BZZ655380:CAG655384 CJV655380:CKC655384 CTR655380:CTY655384 DDN655380:DDU655384 DNJ655380:DNQ655384 DXF655380:DXM655384 EHB655380:EHI655384 EQX655380:ERE655384 FAT655380:FBA655384 FKP655380:FKW655384 FUL655380:FUS655384 GEH655380:GEO655384 GOD655380:GOK655384 GXZ655380:GYG655384 HHV655380:HIC655384 HRR655380:HRY655384 IBN655380:IBU655384 ILJ655380:ILQ655384 IVF655380:IVM655384 JFB655380:JFI655384 JOX655380:JPE655384 JYT655380:JZA655384 KIP655380:KIW655384 KSL655380:KSS655384 LCH655380:LCO655384 LMD655380:LMK655384 LVZ655380:LWG655384 MFV655380:MGC655384 MPR655380:MPY655384 MZN655380:MZU655384 NJJ655380:NJQ655384 NTF655380:NTM655384 ODB655380:ODI655384 OMX655380:ONE655384 OWT655380:OXA655384 PGP655380:PGW655384 PQL655380:PQS655384 QAH655380:QAO655384 QKD655380:QKK655384 QTZ655380:QUG655384 RDV655380:REC655384 RNR655380:RNY655384 RXN655380:RXU655384 SHJ655380:SHQ655384 SRF655380:SRM655384 TBB655380:TBI655384 TKX655380:TLE655384 TUT655380:TVA655384 UEP655380:UEW655384 UOL655380:UOS655384 UYH655380:UYO655384 VID655380:VIK655384 VRZ655380:VSG655384 WBV655380:WCC655384 WLR655380:WLY655384 WVN655380:WVU655384 F720916:M720920 JB720916:JI720920 SX720916:TE720920 ACT720916:ADA720920 AMP720916:AMW720920 AWL720916:AWS720920 BGH720916:BGO720920 BQD720916:BQK720920 BZZ720916:CAG720920 CJV720916:CKC720920 CTR720916:CTY720920 DDN720916:DDU720920 DNJ720916:DNQ720920 DXF720916:DXM720920 EHB720916:EHI720920 EQX720916:ERE720920 FAT720916:FBA720920 FKP720916:FKW720920 FUL720916:FUS720920 GEH720916:GEO720920 GOD720916:GOK720920 GXZ720916:GYG720920 HHV720916:HIC720920 HRR720916:HRY720920 IBN720916:IBU720920 ILJ720916:ILQ720920 IVF720916:IVM720920 JFB720916:JFI720920 JOX720916:JPE720920 JYT720916:JZA720920 KIP720916:KIW720920 KSL720916:KSS720920 LCH720916:LCO720920 LMD720916:LMK720920 LVZ720916:LWG720920 MFV720916:MGC720920 MPR720916:MPY720920 MZN720916:MZU720920 NJJ720916:NJQ720920 NTF720916:NTM720920 ODB720916:ODI720920 OMX720916:ONE720920 OWT720916:OXA720920 PGP720916:PGW720920 PQL720916:PQS720920 QAH720916:QAO720920 QKD720916:QKK720920 QTZ720916:QUG720920 RDV720916:REC720920 RNR720916:RNY720920 RXN720916:RXU720920 SHJ720916:SHQ720920 SRF720916:SRM720920 TBB720916:TBI720920 TKX720916:TLE720920 TUT720916:TVA720920 UEP720916:UEW720920 UOL720916:UOS720920 UYH720916:UYO720920 VID720916:VIK720920 VRZ720916:VSG720920 WBV720916:WCC720920 WLR720916:WLY720920 WVN720916:WVU720920 F786452:M786456 JB786452:JI786456 SX786452:TE786456 ACT786452:ADA786456 AMP786452:AMW786456 AWL786452:AWS786456 BGH786452:BGO786456 BQD786452:BQK786456 BZZ786452:CAG786456 CJV786452:CKC786456 CTR786452:CTY786456 DDN786452:DDU786456 DNJ786452:DNQ786456 DXF786452:DXM786456 EHB786452:EHI786456 EQX786452:ERE786456 FAT786452:FBA786456 FKP786452:FKW786456 FUL786452:FUS786456 GEH786452:GEO786456 GOD786452:GOK786456 GXZ786452:GYG786456 HHV786452:HIC786456 HRR786452:HRY786456 IBN786452:IBU786456 ILJ786452:ILQ786456 IVF786452:IVM786456 JFB786452:JFI786456 JOX786452:JPE786456 JYT786452:JZA786456 KIP786452:KIW786456 KSL786452:KSS786456 LCH786452:LCO786456 LMD786452:LMK786456 LVZ786452:LWG786456 MFV786452:MGC786456 MPR786452:MPY786456 MZN786452:MZU786456 NJJ786452:NJQ786456 NTF786452:NTM786456 ODB786452:ODI786456 OMX786452:ONE786456 OWT786452:OXA786456 PGP786452:PGW786456 PQL786452:PQS786456 QAH786452:QAO786456 QKD786452:QKK786456 QTZ786452:QUG786456 RDV786452:REC786456 RNR786452:RNY786456 RXN786452:RXU786456 SHJ786452:SHQ786456 SRF786452:SRM786456 TBB786452:TBI786456 TKX786452:TLE786456 TUT786452:TVA786456 UEP786452:UEW786456 UOL786452:UOS786456 UYH786452:UYO786456 VID786452:VIK786456 VRZ786452:VSG786456 WBV786452:WCC786456 WLR786452:WLY786456 WVN786452:WVU786456 F851988:M851992 JB851988:JI851992 SX851988:TE851992 ACT851988:ADA851992 AMP851988:AMW851992 AWL851988:AWS851992 BGH851988:BGO851992 BQD851988:BQK851992 BZZ851988:CAG851992 CJV851988:CKC851992 CTR851988:CTY851992 DDN851988:DDU851992 DNJ851988:DNQ851992 DXF851988:DXM851992 EHB851988:EHI851992 EQX851988:ERE851992 FAT851988:FBA851992 FKP851988:FKW851992 FUL851988:FUS851992 GEH851988:GEO851992 GOD851988:GOK851992 GXZ851988:GYG851992 HHV851988:HIC851992 HRR851988:HRY851992 IBN851988:IBU851992 ILJ851988:ILQ851992 IVF851988:IVM851992 JFB851988:JFI851992 JOX851988:JPE851992 JYT851988:JZA851992 KIP851988:KIW851992 KSL851988:KSS851992 LCH851988:LCO851992 LMD851988:LMK851992 LVZ851988:LWG851992 MFV851988:MGC851992 MPR851988:MPY851992 MZN851988:MZU851992 NJJ851988:NJQ851992 NTF851988:NTM851992 ODB851988:ODI851992 OMX851988:ONE851992 OWT851988:OXA851992 PGP851988:PGW851992 PQL851988:PQS851992 QAH851988:QAO851992 QKD851988:QKK851992 QTZ851988:QUG851992 RDV851988:REC851992 RNR851988:RNY851992 RXN851988:RXU851992 SHJ851988:SHQ851992 SRF851988:SRM851992 TBB851988:TBI851992 TKX851988:TLE851992 TUT851988:TVA851992 UEP851988:UEW851992 UOL851988:UOS851992 UYH851988:UYO851992 VID851988:VIK851992 VRZ851988:VSG851992 WBV851988:WCC851992 WLR851988:WLY851992 WVN851988:WVU851992 F917524:M917528 JB917524:JI917528 SX917524:TE917528 ACT917524:ADA917528 AMP917524:AMW917528 AWL917524:AWS917528 BGH917524:BGO917528 BQD917524:BQK917528 BZZ917524:CAG917528 CJV917524:CKC917528 CTR917524:CTY917528 DDN917524:DDU917528 DNJ917524:DNQ917528 DXF917524:DXM917528 EHB917524:EHI917528 EQX917524:ERE917528 FAT917524:FBA917528 FKP917524:FKW917528 FUL917524:FUS917528 GEH917524:GEO917528 GOD917524:GOK917528 GXZ917524:GYG917528 HHV917524:HIC917528 HRR917524:HRY917528 IBN917524:IBU917528 ILJ917524:ILQ917528 IVF917524:IVM917528 JFB917524:JFI917528 JOX917524:JPE917528 JYT917524:JZA917528 KIP917524:KIW917528 KSL917524:KSS917528 LCH917524:LCO917528 LMD917524:LMK917528 LVZ917524:LWG917528 MFV917524:MGC917528 MPR917524:MPY917528 MZN917524:MZU917528 NJJ917524:NJQ917528 NTF917524:NTM917528 ODB917524:ODI917528 OMX917524:ONE917528 OWT917524:OXA917528 PGP917524:PGW917528 PQL917524:PQS917528 QAH917524:QAO917528 QKD917524:QKK917528 QTZ917524:QUG917528 RDV917524:REC917528 RNR917524:RNY917528 RXN917524:RXU917528 SHJ917524:SHQ917528 SRF917524:SRM917528 TBB917524:TBI917528 TKX917524:TLE917528 TUT917524:TVA917528 UEP917524:UEW917528 UOL917524:UOS917528 UYH917524:UYO917528 VID917524:VIK917528 VRZ917524:VSG917528 WBV917524:WCC917528 WLR917524:WLY917528 WVN917524:WVU917528 F983060:M983064 JB983060:JI983064 SX983060:TE983064 ACT983060:ADA983064 AMP983060:AMW983064 AWL983060:AWS983064 BGH983060:BGO983064 BQD983060:BQK983064 BZZ983060:CAG983064 CJV983060:CKC983064 CTR983060:CTY983064 DDN983060:DDU983064 DNJ983060:DNQ983064 DXF983060:DXM983064 EHB983060:EHI983064 EQX983060:ERE983064 FAT983060:FBA983064 FKP983060:FKW983064 FUL983060:FUS983064 GEH983060:GEO983064 GOD983060:GOK983064 GXZ983060:GYG983064 HHV983060:HIC983064 HRR983060:HRY983064 IBN983060:IBU983064 ILJ983060:ILQ983064 IVF983060:IVM983064 JFB983060:JFI983064 JOX983060:JPE983064 JYT983060:JZA983064 KIP983060:KIW983064 KSL983060:KSS983064 LCH983060:LCO983064 LMD983060:LMK983064 LVZ983060:LWG983064 MFV983060:MGC983064 MPR983060:MPY983064 MZN983060:MZU983064 NJJ983060:NJQ983064 NTF983060:NTM983064 ODB983060:ODI983064 OMX983060:ONE983064 OWT983060:OXA983064 PGP983060:PGW983064 PQL983060:PQS983064 QAH983060:QAO983064 QKD983060:QKK983064 QTZ983060:QUG983064 RDV983060:REC983064 RNR983060:RNY983064 RXN983060:RXU983064 SHJ983060:SHQ983064 SRF983060:SRM983064 TBB983060:TBI983064 TKX983060:TLE983064 TUT983060:TVA983064 UEP983060:UEW983064 UOL983060:UOS983064 UYH983060:UYO983064 VID983060:VIK983064 VRZ983060:VSG983064 WBV983060:WCC983064 WLR983060:WLY983064 WVN983060:WVU983064 N22:N24 JJ22:JJ24 TF22:TF24 ADB22:ADB24 AMX22:AMX24 AWT22:AWT24 BGP22:BGP24 BQL22:BQL24 CAH22:CAH24 CKD22:CKD24 CTZ22:CTZ24 DDV22:DDV24 DNR22:DNR24 DXN22:DXN24 EHJ22:EHJ24 ERF22:ERF24 FBB22:FBB24 FKX22:FKX24 FUT22:FUT24 GEP22:GEP24 GOL22:GOL24 GYH22:GYH24 HID22:HID24 HRZ22:HRZ24 IBV22:IBV24 ILR22:ILR24 IVN22:IVN24 JFJ22:JFJ24 JPF22:JPF24 JZB22:JZB24 KIX22:KIX24 KST22:KST24 LCP22:LCP24 LML22:LML24 LWH22:LWH24 MGD22:MGD24 MPZ22:MPZ24 MZV22:MZV24 NJR22:NJR24 NTN22:NTN24 ODJ22:ODJ24 ONF22:ONF24 OXB22:OXB24 PGX22:PGX24 PQT22:PQT24 QAP22:QAP24 QKL22:QKL24 QUH22:QUH24 RED22:RED24 RNZ22:RNZ24 RXV22:RXV24 SHR22:SHR24 SRN22:SRN24 TBJ22:TBJ24 TLF22:TLF24 TVB22:TVB24 UEX22:UEX24 UOT22:UOT24 UYP22:UYP24 VIL22:VIL24 VSH22:VSH24 WCD22:WCD24 WLZ22:WLZ24 WVV22:WVV24 N65558:N65560 JJ65558:JJ65560 TF65558:TF65560 ADB65558:ADB65560 AMX65558:AMX65560 AWT65558:AWT65560 BGP65558:BGP65560 BQL65558:BQL65560 CAH65558:CAH65560 CKD65558:CKD65560 CTZ65558:CTZ65560 DDV65558:DDV65560 DNR65558:DNR65560 DXN65558:DXN65560 EHJ65558:EHJ65560 ERF65558:ERF65560 FBB65558:FBB65560 FKX65558:FKX65560 FUT65558:FUT65560 GEP65558:GEP65560 GOL65558:GOL65560 GYH65558:GYH65560 HID65558:HID65560 HRZ65558:HRZ65560 IBV65558:IBV65560 ILR65558:ILR65560 IVN65558:IVN65560 JFJ65558:JFJ65560 JPF65558:JPF65560 JZB65558:JZB65560 KIX65558:KIX65560 KST65558:KST65560 LCP65558:LCP65560 LML65558:LML65560 LWH65558:LWH65560 MGD65558:MGD65560 MPZ65558:MPZ65560 MZV65558:MZV65560 NJR65558:NJR65560 NTN65558:NTN65560 ODJ65558:ODJ65560 ONF65558:ONF65560 OXB65558:OXB65560 PGX65558:PGX65560 PQT65558:PQT65560 QAP65558:QAP65560 QKL65558:QKL65560 QUH65558:QUH65560 RED65558:RED65560 RNZ65558:RNZ65560 RXV65558:RXV65560 SHR65558:SHR65560 SRN65558:SRN65560 TBJ65558:TBJ65560 TLF65558:TLF65560 TVB65558:TVB65560 UEX65558:UEX65560 UOT65558:UOT65560 UYP65558:UYP65560 VIL65558:VIL65560 VSH65558:VSH65560 WCD65558:WCD65560 WLZ65558:WLZ65560 WVV65558:WVV65560 N131094:N131096 JJ131094:JJ131096 TF131094:TF131096 ADB131094:ADB131096 AMX131094:AMX131096 AWT131094:AWT131096 BGP131094:BGP131096 BQL131094:BQL131096 CAH131094:CAH131096 CKD131094:CKD131096 CTZ131094:CTZ131096 DDV131094:DDV131096 DNR131094:DNR131096 DXN131094:DXN131096 EHJ131094:EHJ131096 ERF131094:ERF131096 FBB131094:FBB131096 FKX131094:FKX131096 FUT131094:FUT131096 GEP131094:GEP131096 GOL131094:GOL131096 GYH131094:GYH131096 HID131094:HID131096 HRZ131094:HRZ131096 IBV131094:IBV131096 ILR131094:ILR131096 IVN131094:IVN131096 JFJ131094:JFJ131096 JPF131094:JPF131096 JZB131094:JZB131096 KIX131094:KIX131096 KST131094:KST131096 LCP131094:LCP131096 LML131094:LML131096 LWH131094:LWH131096 MGD131094:MGD131096 MPZ131094:MPZ131096 MZV131094:MZV131096 NJR131094:NJR131096 NTN131094:NTN131096 ODJ131094:ODJ131096 ONF131094:ONF131096 OXB131094:OXB131096 PGX131094:PGX131096 PQT131094:PQT131096 QAP131094:QAP131096 QKL131094:QKL131096 QUH131094:QUH131096 RED131094:RED131096 RNZ131094:RNZ131096 RXV131094:RXV131096 SHR131094:SHR131096 SRN131094:SRN131096 TBJ131094:TBJ131096 TLF131094:TLF131096 TVB131094:TVB131096 UEX131094:UEX131096 UOT131094:UOT131096 UYP131094:UYP131096 VIL131094:VIL131096 VSH131094:VSH131096 WCD131094:WCD131096 WLZ131094:WLZ131096 WVV131094:WVV131096 N196630:N196632 JJ196630:JJ196632 TF196630:TF196632 ADB196630:ADB196632 AMX196630:AMX196632 AWT196630:AWT196632 BGP196630:BGP196632 BQL196630:BQL196632 CAH196630:CAH196632 CKD196630:CKD196632 CTZ196630:CTZ196632 DDV196630:DDV196632 DNR196630:DNR196632 DXN196630:DXN196632 EHJ196630:EHJ196632 ERF196630:ERF196632 FBB196630:FBB196632 FKX196630:FKX196632 FUT196630:FUT196632 GEP196630:GEP196632 GOL196630:GOL196632 GYH196630:GYH196632 HID196630:HID196632 HRZ196630:HRZ196632 IBV196630:IBV196632 ILR196630:ILR196632 IVN196630:IVN196632 JFJ196630:JFJ196632 JPF196630:JPF196632 JZB196630:JZB196632 KIX196630:KIX196632 KST196630:KST196632 LCP196630:LCP196632 LML196630:LML196632 LWH196630:LWH196632 MGD196630:MGD196632 MPZ196630:MPZ196632 MZV196630:MZV196632 NJR196630:NJR196632 NTN196630:NTN196632 ODJ196630:ODJ196632 ONF196630:ONF196632 OXB196630:OXB196632 PGX196630:PGX196632 PQT196630:PQT196632 QAP196630:QAP196632 QKL196630:QKL196632 QUH196630:QUH196632 RED196630:RED196632 RNZ196630:RNZ196632 RXV196630:RXV196632 SHR196630:SHR196632 SRN196630:SRN196632 TBJ196630:TBJ196632 TLF196630:TLF196632 TVB196630:TVB196632 UEX196630:UEX196632 UOT196630:UOT196632 UYP196630:UYP196632 VIL196630:VIL196632 VSH196630:VSH196632 WCD196630:WCD196632 WLZ196630:WLZ196632 WVV196630:WVV196632 N262166:N262168 JJ262166:JJ262168 TF262166:TF262168 ADB262166:ADB262168 AMX262166:AMX262168 AWT262166:AWT262168 BGP262166:BGP262168 BQL262166:BQL262168 CAH262166:CAH262168 CKD262166:CKD262168 CTZ262166:CTZ262168 DDV262166:DDV262168 DNR262166:DNR262168 DXN262166:DXN262168 EHJ262166:EHJ262168 ERF262166:ERF262168 FBB262166:FBB262168 FKX262166:FKX262168 FUT262166:FUT262168 GEP262166:GEP262168 GOL262166:GOL262168 GYH262166:GYH262168 HID262166:HID262168 HRZ262166:HRZ262168 IBV262166:IBV262168 ILR262166:ILR262168 IVN262166:IVN262168 JFJ262166:JFJ262168 JPF262166:JPF262168 JZB262166:JZB262168 KIX262166:KIX262168 KST262166:KST262168 LCP262166:LCP262168 LML262166:LML262168 LWH262166:LWH262168 MGD262166:MGD262168 MPZ262166:MPZ262168 MZV262166:MZV262168 NJR262166:NJR262168 NTN262166:NTN262168 ODJ262166:ODJ262168 ONF262166:ONF262168 OXB262166:OXB262168 PGX262166:PGX262168 PQT262166:PQT262168 QAP262166:QAP262168 QKL262166:QKL262168 QUH262166:QUH262168 RED262166:RED262168 RNZ262166:RNZ262168 RXV262166:RXV262168 SHR262166:SHR262168 SRN262166:SRN262168 TBJ262166:TBJ262168 TLF262166:TLF262168 TVB262166:TVB262168 UEX262166:UEX262168 UOT262166:UOT262168 UYP262166:UYP262168 VIL262166:VIL262168 VSH262166:VSH262168 WCD262166:WCD262168 WLZ262166:WLZ262168 WVV262166:WVV262168 N327702:N327704 JJ327702:JJ327704 TF327702:TF327704 ADB327702:ADB327704 AMX327702:AMX327704 AWT327702:AWT327704 BGP327702:BGP327704 BQL327702:BQL327704 CAH327702:CAH327704 CKD327702:CKD327704 CTZ327702:CTZ327704 DDV327702:DDV327704 DNR327702:DNR327704 DXN327702:DXN327704 EHJ327702:EHJ327704 ERF327702:ERF327704 FBB327702:FBB327704 FKX327702:FKX327704 FUT327702:FUT327704 GEP327702:GEP327704 GOL327702:GOL327704 GYH327702:GYH327704 HID327702:HID327704 HRZ327702:HRZ327704 IBV327702:IBV327704 ILR327702:ILR327704 IVN327702:IVN327704 JFJ327702:JFJ327704 JPF327702:JPF327704 JZB327702:JZB327704 KIX327702:KIX327704 KST327702:KST327704 LCP327702:LCP327704 LML327702:LML327704 LWH327702:LWH327704 MGD327702:MGD327704 MPZ327702:MPZ327704 MZV327702:MZV327704 NJR327702:NJR327704 NTN327702:NTN327704 ODJ327702:ODJ327704 ONF327702:ONF327704 OXB327702:OXB327704 PGX327702:PGX327704 PQT327702:PQT327704 QAP327702:QAP327704 QKL327702:QKL327704 QUH327702:QUH327704 RED327702:RED327704 RNZ327702:RNZ327704 RXV327702:RXV327704 SHR327702:SHR327704 SRN327702:SRN327704 TBJ327702:TBJ327704 TLF327702:TLF327704 TVB327702:TVB327704 UEX327702:UEX327704 UOT327702:UOT327704 UYP327702:UYP327704 VIL327702:VIL327704 VSH327702:VSH327704 WCD327702:WCD327704 WLZ327702:WLZ327704 WVV327702:WVV327704 N393238:N393240 JJ393238:JJ393240 TF393238:TF393240 ADB393238:ADB393240 AMX393238:AMX393240 AWT393238:AWT393240 BGP393238:BGP393240 BQL393238:BQL393240 CAH393238:CAH393240 CKD393238:CKD393240 CTZ393238:CTZ393240 DDV393238:DDV393240 DNR393238:DNR393240 DXN393238:DXN393240 EHJ393238:EHJ393240 ERF393238:ERF393240 FBB393238:FBB393240 FKX393238:FKX393240 FUT393238:FUT393240 GEP393238:GEP393240 GOL393238:GOL393240 GYH393238:GYH393240 HID393238:HID393240 HRZ393238:HRZ393240 IBV393238:IBV393240 ILR393238:ILR393240 IVN393238:IVN393240 JFJ393238:JFJ393240 JPF393238:JPF393240 JZB393238:JZB393240 KIX393238:KIX393240 KST393238:KST393240 LCP393238:LCP393240 LML393238:LML393240 LWH393238:LWH393240 MGD393238:MGD393240 MPZ393238:MPZ393240 MZV393238:MZV393240 NJR393238:NJR393240 NTN393238:NTN393240 ODJ393238:ODJ393240 ONF393238:ONF393240 OXB393238:OXB393240 PGX393238:PGX393240 PQT393238:PQT393240 QAP393238:QAP393240 QKL393238:QKL393240 QUH393238:QUH393240 RED393238:RED393240 RNZ393238:RNZ393240 RXV393238:RXV393240 SHR393238:SHR393240 SRN393238:SRN393240 TBJ393238:TBJ393240 TLF393238:TLF393240 TVB393238:TVB393240 UEX393238:UEX393240 UOT393238:UOT393240 UYP393238:UYP393240 VIL393238:VIL393240 VSH393238:VSH393240 WCD393238:WCD393240 WLZ393238:WLZ393240 WVV393238:WVV393240 N458774:N458776 JJ458774:JJ458776 TF458774:TF458776 ADB458774:ADB458776 AMX458774:AMX458776 AWT458774:AWT458776 BGP458774:BGP458776 BQL458774:BQL458776 CAH458774:CAH458776 CKD458774:CKD458776 CTZ458774:CTZ458776 DDV458774:DDV458776 DNR458774:DNR458776 DXN458774:DXN458776 EHJ458774:EHJ458776 ERF458774:ERF458776 FBB458774:FBB458776 FKX458774:FKX458776 FUT458774:FUT458776 GEP458774:GEP458776 GOL458774:GOL458776 GYH458774:GYH458776 HID458774:HID458776 HRZ458774:HRZ458776 IBV458774:IBV458776 ILR458774:ILR458776 IVN458774:IVN458776 JFJ458774:JFJ458776 JPF458774:JPF458776 JZB458774:JZB458776 KIX458774:KIX458776 KST458774:KST458776 LCP458774:LCP458776 LML458774:LML458776 LWH458774:LWH458776 MGD458774:MGD458776 MPZ458774:MPZ458776 MZV458774:MZV458776 NJR458774:NJR458776 NTN458774:NTN458776 ODJ458774:ODJ458776 ONF458774:ONF458776 OXB458774:OXB458776 PGX458774:PGX458776 PQT458774:PQT458776 QAP458774:QAP458776 QKL458774:QKL458776 QUH458774:QUH458776 RED458774:RED458776 RNZ458774:RNZ458776 RXV458774:RXV458776 SHR458774:SHR458776 SRN458774:SRN458776 TBJ458774:TBJ458776 TLF458774:TLF458776 TVB458774:TVB458776 UEX458774:UEX458776 UOT458774:UOT458776 UYP458774:UYP458776 VIL458774:VIL458776 VSH458774:VSH458776 WCD458774:WCD458776 WLZ458774:WLZ458776 WVV458774:WVV458776 N524310:N524312 JJ524310:JJ524312 TF524310:TF524312 ADB524310:ADB524312 AMX524310:AMX524312 AWT524310:AWT524312 BGP524310:BGP524312 BQL524310:BQL524312 CAH524310:CAH524312 CKD524310:CKD524312 CTZ524310:CTZ524312 DDV524310:DDV524312 DNR524310:DNR524312 DXN524310:DXN524312 EHJ524310:EHJ524312 ERF524310:ERF524312 FBB524310:FBB524312 FKX524310:FKX524312 FUT524310:FUT524312 GEP524310:GEP524312 GOL524310:GOL524312 GYH524310:GYH524312 HID524310:HID524312 HRZ524310:HRZ524312 IBV524310:IBV524312 ILR524310:ILR524312 IVN524310:IVN524312 JFJ524310:JFJ524312 JPF524310:JPF524312 JZB524310:JZB524312 KIX524310:KIX524312 KST524310:KST524312 LCP524310:LCP524312 LML524310:LML524312 LWH524310:LWH524312 MGD524310:MGD524312 MPZ524310:MPZ524312 MZV524310:MZV524312 NJR524310:NJR524312 NTN524310:NTN524312 ODJ524310:ODJ524312 ONF524310:ONF524312 OXB524310:OXB524312 PGX524310:PGX524312 PQT524310:PQT524312 QAP524310:QAP524312 QKL524310:QKL524312 QUH524310:QUH524312 RED524310:RED524312 RNZ524310:RNZ524312 RXV524310:RXV524312 SHR524310:SHR524312 SRN524310:SRN524312 TBJ524310:TBJ524312 TLF524310:TLF524312 TVB524310:TVB524312 UEX524310:UEX524312 UOT524310:UOT524312 UYP524310:UYP524312 VIL524310:VIL524312 VSH524310:VSH524312 WCD524310:WCD524312 WLZ524310:WLZ524312 WVV524310:WVV524312 N589846:N589848 JJ589846:JJ589848 TF589846:TF589848 ADB589846:ADB589848 AMX589846:AMX589848 AWT589846:AWT589848 BGP589846:BGP589848 BQL589846:BQL589848 CAH589846:CAH589848 CKD589846:CKD589848 CTZ589846:CTZ589848 DDV589846:DDV589848 DNR589846:DNR589848 DXN589846:DXN589848 EHJ589846:EHJ589848 ERF589846:ERF589848 FBB589846:FBB589848 FKX589846:FKX589848 FUT589846:FUT589848 GEP589846:GEP589848 GOL589846:GOL589848 GYH589846:GYH589848 HID589846:HID589848 HRZ589846:HRZ589848 IBV589846:IBV589848 ILR589846:ILR589848 IVN589846:IVN589848 JFJ589846:JFJ589848 JPF589846:JPF589848 JZB589846:JZB589848 KIX589846:KIX589848 KST589846:KST589848 LCP589846:LCP589848 LML589846:LML589848 LWH589846:LWH589848 MGD589846:MGD589848 MPZ589846:MPZ589848 MZV589846:MZV589848 NJR589846:NJR589848 NTN589846:NTN589848 ODJ589846:ODJ589848 ONF589846:ONF589848 OXB589846:OXB589848 PGX589846:PGX589848 PQT589846:PQT589848 QAP589846:QAP589848 QKL589846:QKL589848 QUH589846:QUH589848 RED589846:RED589848 RNZ589846:RNZ589848 RXV589846:RXV589848 SHR589846:SHR589848 SRN589846:SRN589848 TBJ589846:TBJ589848 TLF589846:TLF589848 TVB589846:TVB589848 UEX589846:UEX589848 UOT589846:UOT589848 UYP589846:UYP589848 VIL589846:VIL589848 VSH589846:VSH589848 WCD589846:WCD589848 WLZ589846:WLZ589848 WVV589846:WVV589848 N655382:N655384 JJ655382:JJ655384 TF655382:TF655384 ADB655382:ADB655384 AMX655382:AMX655384 AWT655382:AWT655384 BGP655382:BGP655384 BQL655382:BQL655384 CAH655382:CAH655384 CKD655382:CKD655384 CTZ655382:CTZ655384 DDV655382:DDV655384 DNR655382:DNR655384 DXN655382:DXN655384 EHJ655382:EHJ655384 ERF655382:ERF655384 FBB655382:FBB655384 FKX655382:FKX655384 FUT655382:FUT655384 GEP655382:GEP655384 GOL655382:GOL655384 GYH655382:GYH655384 HID655382:HID655384 HRZ655382:HRZ655384 IBV655382:IBV655384 ILR655382:ILR655384 IVN655382:IVN655384 JFJ655382:JFJ655384 JPF655382:JPF655384 JZB655382:JZB655384 KIX655382:KIX655384 KST655382:KST655384 LCP655382:LCP655384 LML655382:LML655384 LWH655382:LWH655384 MGD655382:MGD655384 MPZ655382:MPZ655384 MZV655382:MZV655384 NJR655382:NJR655384 NTN655382:NTN655384 ODJ655382:ODJ655384 ONF655382:ONF655384 OXB655382:OXB655384 PGX655382:PGX655384 PQT655382:PQT655384 QAP655382:QAP655384 QKL655382:QKL655384 QUH655382:QUH655384 RED655382:RED655384 RNZ655382:RNZ655384 RXV655382:RXV655384 SHR655382:SHR655384 SRN655382:SRN655384 TBJ655382:TBJ655384 TLF655382:TLF655384 TVB655382:TVB655384 UEX655382:UEX655384 UOT655382:UOT655384 UYP655382:UYP655384 VIL655382:VIL655384 VSH655382:VSH655384 WCD655382:WCD655384 WLZ655382:WLZ655384 WVV655382:WVV655384 N720918:N720920 JJ720918:JJ720920 TF720918:TF720920 ADB720918:ADB720920 AMX720918:AMX720920 AWT720918:AWT720920 BGP720918:BGP720920 BQL720918:BQL720920 CAH720918:CAH720920 CKD720918:CKD720920 CTZ720918:CTZ720920 DDV720918:DDV720920 DNR720918:DNR720920 DXN720918:DXN720920 EHJ720918:EHJ720920 ERF720918:ERF720920 FBB720918:FBB720920 FKX720918:FKX720920 FUT720918:FUT720920 GEP720918:GEP720920 GOL720918:GOL720920 GYH720918:GYH720920 HID720918:HID720920 HRZ720918:HRZ720920 IBV720918:IBV720920 ILR720918:ILR720920 IVN720918:IVN720920 JFJ720918:JFJ720920 JPF720918:JPF720920 JZB720918:JZB720920 KIX720918:KIX720920 KST720918:KST720920 LCP720918:LCP720920 LML720918:LML720920 LWH720918:LWH720920 MGD720918:MGD720920 MPZ720918:MPZ720920 MZV720918:MZV720920 NJR720918:NJR720920 NTN720918:NTN720920 ODJ720918:ODJ720920 ONF720918:ONF720920 OXB720918:OXB720920 PGX720918:PGX720920 PQT720918:PQT720920 QAP720918:QAP720920 QKL720918:QKL720920 QUH720918:QUH720920 RED720918:RED720920 RNZ720918:RNZ720920 RXV720918:RXV720920 SHR720918:SHR720920 SRN720918:SRN720920 TBJ720918:TBJ720920 TLF720918:TLF720920 TVB720918:TVB720920 UEX720918:UEX720920 UOT720918:UOT720920 UYP720918:UYP720920 VIL720918:VIL720920 VSH720918:VSH720920 WCD720918:WCD720920 WLZ720918:WLZ720920 WVV720918:WVV720920 N786454:N786456 JJ786454:JJ786456 TF786454:TF786456 ADB786454:ADB786456 AMX786454:AMX786456 AWT786454:AWT786456 BGP786454:BGP786456 BQL786454:BQL786456 CAH786454:CAH786456 CKD786454:CKD786456 CTZ786454:CTZ786456 DDV786454:DDV786456 DNR786454:DNR786456 DXN786454:DXN786456 EHJ786454:EHJ786456 ERF786454:ERF786456 FBB786454:FBB786456 FKX786454:FKX786456 FUT786454:FUT786456 GEP786454:GEP786456 GOL786454:GOL786456 GYH786454:GYH786456 HID786454:HID786456 HRZ786454:HRZ786456 IBV786454:IBV786456 ILR786454:ILR786456 IVN786454:IVN786456 JFJ786454:JFJ786456 JPF786454:JPF786456 JZB786454:JZB786456 KIX786454:KIX786456 KST786454:KST786456 LCP786454:LCP786456 LML786454:LML786456 LWH786454:LWH786456 MGD786454:MGD786456 MPZ786454:MPZ786456 MZV786454:MZV786456 NJR786454:NJR786456 NTN786454:NTN786456 ODJ786454:ODJ786456 ONF786454:ONF786456 OXB786454:OXB786456 PGX786454:PGX786456 PQT786454:PQT786456 QAP786454:QAP786456 QKL786454:QKL786456 QUH786454:QUH786456 RED786454:RED786456 RNZ786454:RNZ786456 RXV786454:RXV786456 SHR786454:SHR786456 SRN786454:SRN786456 TBJ786454:TBJ786456 TLF786454:TLF786456 TVB786454:TVB786456 UEX786454:UEX786456 UOT786454:UOT786456 UYP786454:UYP786456 VIL786454:VIL786456 VSH786454:VSH786456 WCD786454:WCD786456 WLZ786454:WLZ786456 WVV786454:WVV786456 N851990:N851992 JJ851990:JJ851992 TF851990:TF851992 ADB851990:ADB851992 AMX851990:AMX851992 AWT851990:AWT851992 BGP851990:BGP851992 BQL851990:BQL851992 CAH851990:CAH851992 CKD851990:CKD851992 CTZ851990:CTZ851992 DDV851990:DDV851992 DNR851990:DNR851992 DXN851990:DXN851992 EHJ851990:EHJ851992 ERF851990:ERF851992 FBB851990:FBB851992 FKX851990:FKX851992 FUT851990:FUT851992 GEP851990:GEP851992 GOL851990:GOL851992 GYH851990:GYH851992 HID851990:HID851992 HRZ851990:HRZ851992 IBV851990:IBV851992 ILR851990:ILR851992 IVN851990:IVN851992 JFJ851990:JFJ851992 JPF851990:JPF851992 JZB851990:JZB851992 KIX851990:KIX851992 KST851990:KST851992 LCP851990:LCP851992 LML851990:LML851992 LWH851990:LWH851992 MGD851990:MGD851992 MPZ851990:MPZ851992 MZV851990:MZV851992 NJR851990:NJR851992 NTN851990:NTN851992 ODJ851990:ODJ851992 ONF851990:ONF851992 OXB851990:OXB851992 PGX851990:PGX851992 PQT851990:PQT851992 QAP851990:QAP851992 QKL851990:QKL851992 QUH851990:QUH851992 RED851990:RED851992 RNZ851990:RNZ851992 RXV851990:RXV851992 SHR851990:SHR851992 SRN851990:SRN851992 TBJ851990:TBJ851992 TLF851990:TLF851992 TVB851990:TVB851992 UEX851990:UEX851992 UOT851990:UOT851992 UYP851990:UYP851992 VIL851990:VIL851992 VSH851990:VSH851992 WCD851990:WCD851992 WLZ851990:WLZ851992 WVV851990:WVV851992 N917526:N917528 JJ917526:JJ917528 TF917526:TF917528 ADB917526:ADB917528 AMX917526:AMX917528 AWT917526:AWT917528 BGP917526:BGP917528 BQL917526:BQL917528 CAH917526:CAH917528 CKD917526:CKD917528 CTZ917526:CTZ917528 DDV917526:DDV917528 DNR917526:DNR917528 DXN917526:DXN917528 EHJ917526:EHJ917528 ERF917526:ERF917528 FBB917526:FBB917528 FKX917526:FKX917528 FUT917526:FUT917528 GEP917526:GEP917528 GOL917526:GOL917528 GYH917526:GYH917528 HID917526:HID917528 HRZ917526:HRZ917528 IBV917526:IBV917528 ILR917526:ILR917528 IVN917526:IVN917528 JFJ917526:JFJ917528 JPF917526:JPF917528 JZB917526:JZB917528 KIX917526:KIX917528 KST917526:KST917528 LCP917526:LCP917528 LML917526:LML917528 LWH917526:LWH917528 MGD917526:MGD917528 MPZ917526:MPZ917528 MZV917526:MZV917528 NJR917526:NJR917528 NTN917526:NTN917528 ODJ917526:ODJ917528 ONF917526:ONF917528 OXB917526:OXB917528 PGX917526:PGX917528 PQT917526:PQT917528 QAP917526:QAP917528 QKL917526:QKL917528 QUH917526:QUH917528 RED917526:RED917528 RNZ917526:RNZ917528 RXV917526:RXV917528 SHR917526:SHR917528 SRN917526:SRN917528 TBJ917526:TBJ917528 TLF917526:TLF917528 TVB917526:TVB917528 UEX917526:UEX917528 UOT917526:UOT917528 UYP917526:UYP917528 VIL917526:VIL917528 VSH917526:VSH917528 WCD917526:WCD917528 WLZ917526:WLZ917528 WVV917526:WVV917528 N983062:N983064 JJ983062:JJ983064 TF983062:TF983064 ADB983062:ADB983064 AMX983062:AMX983064 AWT983062:AWT983064 BGP983062:BGP983064 BQL983062:BQL983064 CAH983062:CAH983064 CKD983062:CKD983064 CTZ983062:CTZ983064 DDV983062:DDV983064 DNR983062:DNR983064 DXN983062:DXN983064 EHJ983062:EHJ983064 ERF983062:ERF983064 FBB983062:FBB983064 FKX983062:FKX983064 FUT983062:FUT983064 GEP983062:GEP983064 GOL983062:GOL983064 GYH983062:GYH983064 HID983062:HID983064 HRZ983062:HRZ983064 IBV983062:IBV983064 ILR983062:ILR983064 IVN983062:IVN983064 JFJ983062:JFJ983064 JPF983062:JPF983064 JZB983062:JZB983064 KIX983062:KIX983064 KST983062:KST983064 LCP983062:LCP983064 LML983062:LML983064 LWH983062:LWH983064 MGD983062:MGD983064 MPZ983062:MPZ983064 MZV983062:MZV983064 NJR983062:NJR983064 NTN983062:NTN983064 ODJ983062:ODJ983064 ONF983062:ONF983064 OXB983062:OXB983064 PGX983062:PGX983064 PQT983062:PQT983064 QAP983062:QAP983064 QKL983062:QKL983064 QUH983062:QUH983064 RED983062:RED983064 RNZ983062:RNZ983064 RXV983062:RXV983064 SHR983062:SHR983064 SRN983062:SRN983064 TBJ983062:TBJ983064 TLF983062:TLF983064 TVB983062:TVB983064 UEX983062:UEX983064 UOT983062:UOT983064 UYP983062:UYP983064 VIL983062:VIL983064 VSH983062:VSH983064 WCD983062:WCD983064 WLZ983062:WLZ983064 WVV983062:WVV983064">
      <formula1>0</formula1>
      <formula2>0</formula2>
    </dataValidation>
    <dataValidation type="list" operator="equal" allowBlank="1" showErrorMessage="1" sqref="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formula1>"MENSUAL,BIMENSUAL,TRIMESTRAL,SEMESTRAL,ANUAL"</formula1>
      <formula2>0</formula2>
    </dataValidation>
    <dataValidation type="list" operator="equal" allowBlank="1" showErrorMessage="1"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formula1>"INICIATIVAS,ASISTENTES,ACTIVIDADES,EQUIPAMIENTOS,POR CIENTO,PARTICIPANTES,NIÑOS Y NIÑAS,NIÑOS,NIÑAS Y JÓVENES,ORGANIZACIONES,ESPACIOS,CONSULTAS"</formula1>
      <formula2>0</formula2>
    </dataValidation>
    <dataValidation type="list" operator="equal" allowBlank="1" showErrorMessage="1"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65546 JI65546 TE65546 ADA65546 AMW65546 AWS65546 BGO65546 BQK65546 CAG65546 CKC65546 CTY65546 DDU65546 DNQ65546 DXM65546 EHI65546 ERE65546 FBA65546 FKW65546 FUS65546 GEO65546 GOK65546 GYG65546 HIC65546 HRY65546 IBU65546 ILQ65546 IVM65546 JFI65546 JPE65546 JZA65546 KIW65546 KSS65546 LCO65546 LMK65546 LWG65546 MGC65546 MPY65546 MZU65546 NJQ65546 NTM65546 ODI65546 ONE65546 OXA65546 PGW65546 PQS65546 QAO65546 QKK65546 QUG65546 REC65546 RNY65546 RXU65546 SHQ65546 SRM65546 TBI65546 TLE65546 TVA65546 UEW65546 UOS65546 UYO65546 VIK65546 VSG65546 WCC65546 WLY65546 WVU65546 M131082 JI131082 TE131082 ADA131082 AMW131082 AWS131082 BGO131082 BQK131082 CAG131082 CKC131082 CTY131082 DDU131082 DNQ131082 DXM131082 EHI131082 ERE131082 FBA131082 FKW131082 FUS131082 GEO131082 GOK131082 GYG131082 HIC131082 HRY131082 IBU131082 ILQ131082 IVM131082 JFI131082 JPE131082 JZA131082 KIW131082 KSS131082 LCO131082 LMK131082 LWG131082 MGC131082 MPY131082 MZU131082 NJQ131082 NTM131082 ODI131082 ONE131082 OXA131082 PGW131082 PQS131082 QAO131082 QKK131082 QUG131082 REC131082 RNY131082 RXU131082 SHQ131082 SRM131082 TBI131082 TLE131082 TVA131082 UEW131082 UOS131082 UYO131082 VIK131082 VSG131082 WCC131082 WLY131082 WVU131082 M196618 JI196618 TE196618 ADA196618 AMW196618 AWS196618 BGO196618 BQK196618 CAG196618 CKC196618 CTY196618 DDU196618 DNQ196618 DXM196618 EHI196618 ERE196618 FBA196618 FKW196618 FUS196618 GEO196618 GOK196618 GYG196618 HIC196618 HRY196618 IBU196618 ILQ196618 IVM196618 JFI196618 JPE196618 JZA196618 KIW196618 KSS196618 LCO196618 LMK196618 LWG196618 MGC196618 MPY196618 MZU196618 NJQ196618 NTM196618 ODI196618 ONE196618 OXA196618 PGW196618 PQS196618 QAO196618 QKK196618 QUG196618 REC196618 RNY196618 RXU196618 SHQ196618 SRM196618 TBI196618 TLE196618 TVA196618 UEW196618 UOS196618 UYO196618 VIK196618 VSG196618 WCC196618 WLY196618 WVU196618 M262154 JI262154 TE262154 ADA262154 AMW262154 AWS262154 BGO262154 BQK262154 CAG262154 CKC262154 CTY262154 DDU262154 DNQ262154 DXM262154 EHI262154 ERE262154 FBA262154 FKW262154 FUS262154 GEO262154 GOK262154 GYG262154 HIC262154 HRY262154 IBU262154 ILQ262154 IVM262154 JFI262154 JPE262154 JZA262154 KIW262154 KSS262154 LCO262154 LMK262154 LWG262154 MGC262154 MPY262154 MZU262154 NJQ262154 NTM262154 ODI262154 ONE262154 OXA262154 PGW262154 PQS262154 QAO262154 QKK262154 QUG262154 REC262154 RNY262154 RXU262154 SHQ262154 SRM262154 TBI262154 TLE262154 TVA262154 UEW262154 UOS262154 UYO262154 VIK262154 VSG262154 WCC262154 WLY262154 WVU262154 M327690 JI327690 TE327690 ADA327690 AMW327690 AWS327690 BGO327690 BQK327690 CAG327690 CKC327690 CTY327690 DDU327690 DNQ327690 DXM327690 EHI327690 ERE327690 FBA327690 FKW327690 FUS327690 GEO327690 GOK327690 GYG327690 HIC327690 HRY327690 IBU327690 ILQ327690 IVM327690 JFI327690 JPE327690 JZA327690 KIW327690 KSS327690 LCO327690 LMK327690 LWG327690 MGC327690 MPY327690 MZU327690 NJQ327690 NTM327690 ODI327690 ONE327690 OXA327690 PGW327690 PQS327690 QAO327690 QKK327690 QUG327690 REC327690 RNY327690 RXU327690 SHQ327690 SRM327690 TBI327690 TLE327690 TVA327690 UEW327690 UOS327690 UYO327690 VIK327690 VSG327690 WCC327690 WLY327690 WVU327690 M393226 JI393226 TE393226 ADA393226 AMW393226 AWS393226 BGO393226 BQK393226 CAG393226 CKC393226 CTY393226 DDU393226 DNQ393226 DXM393226 EHI393226 ERE393226 FBA393226 FKW393226 FUS393226 GEO393226 GOK393226 GYG393226 HIC393226 HRY393226 IBU393226 ILQ393226 IVM393226 JFI393226 JPE393226 JZA393226 KIW393226 KSS393226 LCO393226 LMK393226 LWG393226 MGC393226 MPY393226 MZU393226 NJQ393226 NTM393226 ODI393226 ONE393226 OXA393226 PGW393226 PQS393226 QAO393226 QKK393226 QUG393226 REC393226 RNY393226 RXU393226 SHQ393226 SRM393226 TBI393226 TLE393226 TVA393226 UEW393226 UOS393226 UYO393226 VIK393226 VSG393226 WCC393226 WLY393226 WVU393226 M458762 JI458762 TE458762 ADA458762 AMW458762 AWS458762 BGO458762 BQK458762 CAG458762 CKC458762 CTY458762 DDU458762 DNQ458762 DXM458762 EHI458762 ERE458762 FBA458762 FKW458762 FUS458762 GEO458762 GOK458762 GYG458762 HIC458762 HRY458762 IBU458762 ILQ458762 IVM458762 JFI458762 JPE458762 JZA458762 KIW458762 KSS458762 LCO458762 LMK458762 LWG458762 MGC458762 MPY458762 MZU458762 NJQ458762 NTM458762 ODI458762 ONE458762 OXA458762 PGW458762 PQS458762 QAO458762 QKK458762 QUG458762 REC458762 RNY458762 RXU458762 SHQ458762 SRM458762 TBI458762 TLE458762 TVA458762 UEW458762 UOS458762 UYO458762 VIK458762 VSG458762 WCC458762 WLY458762 WVU458762 M524298 JI524298 TE524298 ADA524298 AMW524298 AWS524298 BGO524298 BQK524298 CAG524298 CKC524298 CTY524298 DDU524298 DNQ524298 DXM524298 EHI524298 ERE524298 FBA524298 FKW524298 FUS524298 GEO524298 GOK524298 GYG524298 HIC524298 HRY524298 IBU524298 ILQ524298 IVM524298 JFI524298 JPE524298 JZA524298 KIW524298 KSS524298 LCO524298 LMK524298 LWG524298 MGC524298 MPY524298 MZU524298 NJQ524298 NTM524298 ODI524298 ONE524298 OXA524298 PGW524298 PQS524298 QAO524298 QKK524298 QUG524298 REC524298 RNY524298 RXU524298 SHQ524298 SRM524298 TBI524298 TLE524298 TVA524298 UEW524298 UOS524298 UYO524298 VIK524298 VSG524298 WCC524298 WLY524298 WVU524298 M589834 JI589834 TE589834 ADA589834 AMW589834 AWS589834 BGO589834 BQK589834 CAG589834 CKC589834 CTY589834 DDU589834 DNQ589834 DXM589834 EHI589834 ERE589834 FBA589834 FKW589834 FUS589834 GEO589834 GOK589834 GYG589834 HIC589834 HRY589834 IBU589834 ILQ589834 IVM589834 JFI589834 JPE589834 JZA589834 KIW589834 KSS589834 LCO589834 LMK589834 LWG589834 MGC589834 MPY589834 MZU589834 NJQ589834 NTM589834 ODI589834 ONE589834 OXA589834 PGW589834 PQS589834 QAO589834 QKK589834 QUG589834 REC589834 RNY589834 RXU589834 SHQ589834 SRM589834 TBI589834 TLE589834 TVA589834 UEW589834 UOS589834 UYO589834 VIK589834 VSG589834 WCC589834 WLY589834 WVU589834 M655370 JI655370 TE655370 ADA655370 AMW655370 AWS655370 BGO655370 BQK655370 CAG655370 CKC655370 CTY655370 DDU655370 DNQ655370 DXM655370 EHI655370 ERE655370 FBA655370 FKW655370 FUS655370 GEO655370 GOK655370 GYG655370 HIC655370 HRY655370 IBU655370 ILQ655370 IVM655370 JFI655370 JPE655370 JZA655370 KIW655370 KSS655370 LCO655370 LMK655370 LWG655370 MGC655370 MPY655370 MZU655370 NJQ655370 NTM655370 ODI655370 ONE655370 OXA655370 PGW655370 PQS655370 QAO655370 QKK655370 QUG655370 REC655370 RNY655370 RXU655370 SHQ655370 SRM655370 TBI655370 TLE655370 TVA655370 UEW655370 UOS655370 UYO655370 VIK655370 VSG655370 WCC655370 WLY655370 WVU655370 M720906 JI720906 TE720906 ADA720906 AMW720906 AWS720906 BGO720906 BQK720906 CAG720906 CKC720906 CTY720906 DDU720906 DNQ720906 DXM720906 EHI720906 ERE720906 FBA720906 FKW720906 FUS720906 GEO720906 GOK720906 GYG720906 HIC720906 HRY720906 IBU720906 ILQ720906 IVM720906 JFI720906 JPE720906 JZA720906 KIW720906 KSS720906 LCO720906 LMK720906 LWG720906 MGC720906 MPY720906 MZU720906 NJQ720906 NTM720906 ODI720906 ONE720906 OXA720906 PGW720906 PQS720906 QAO720906 QKK720906 QUG720906 REC720906 RNY720906 RXU720906 SHQ720906 SRM720906 TBI720906 TLE720906 TVA720906 UEW720906 UOS720906 UYO720906 VIK720906 VSG720906 WCC720906 WLY720906 WVU720906 M786442 JI786442 TE786442 ADA786442 AMW786442 AWS786442 BGO786442 BQK786442 CAG786442 CKC786442 CTY786442 DDU786442 DNQ786442 DXM786442 EHI786442 ERE786442 FBA786442 FKW786442 FUS786442 GEO786442 GOK786442 GYG786442 HIC786442 HRY786442 IBU786442 ILQ786442 IVM786442 JFI786442 JPE786442 JZA786442 KIW786442 KSS786442 LCO786442 LMK786442 LWG786442 MGC786442 MPY786442 MZU786442 NJQ786442 NTM786442 ODI786442 ONE786442 OXA786442 PGW786442 PQS786442 QAO786442 QKK786442 QUG786442 REC786442 RNY786442 RXU786442 SHQ786442 SRM786442 TBI786442 TLE786442 TVA786442 UEW786442 UOS786442 UYO786442 VIK786442 VSG786442 WCC786442 WLY786442 WVU786442 M851978 JI851978 TE851978 ADA851978 AMW851978 AWS851978 BGO851978 BQK851978 CAG851978 CKC851978 CTY851978 DDU851978 DNQ851978 DXM851978 EHI851978 ERE851978 FBA851978 FKW851978 FUS851978 GEO851978 GOK851978 GYG851978 HIC851978 HRY851978 IBU851978 ILQ851978 IVM851978 JFI851978 JPE851978 JZA851978 KIW851978 KSS851978 LCO851978 LMK851978 LWG851978 MGC851978 MPY851978 MZU851978 NJQ851978 NTM851978 ODI851978 ONE851978 OXA851978 PGW851978 PQS851978 QAO851978 QKK851978 QUG851978 REC851978 RNY851978 RXU851978 SHQ851978 SRM851978 TBI851978 TLE851978 TVA851978 UEW851978 UOS851978 UYO851978 VIK851978 VSG851978 WCC851978 WLY851978 WVU851978 M917514 JI917514 TE917514 ADA917514 AMW917514 AWS917514 BGO917514 BQK917514 CAG917514 CKC917514 CTY917514 DDU917514 DNQ917514 DXM917514 EHI917514 ERE917514 FBA917514 FKW917514 FUS917514 GEO917514 GOK917514 GYG917514 HIC917514 HRY917514 IBU917514 ILQ917514 IVM917514 JFI917514 JPE917514 JZA917514 KIW917514 KSS917514 LCO917514 LMK917514 LWG917514 MGC917514 MPY917514 MZU917514 NJQ917514 NTM917514 ODI917514 ONE917514 OXA917514 PGW917514 PQS917514 QAO917514 QKK917514 QUG917514 REC917514 RNY917514 RXU917514 SHQ917514 SRM917514 TBI917514 TLE917514 TVA917514 UEW917514 UOS917514 UYO917514 VIK917514 VSG917514 WCC917514 WLY917514 WVU917514 M983050 JI983050 TE983050 ADA983050 AMW983050 AWS983050 BGO983050 BQK983050 CAG983050 CKC983050 CTY983050 DDU983050 DNQ983050 DXM983050 EHI983050 ERE983050 FBA983050 FKW983050 FUS983050 GEO983050 GOK983050 GYG983050 HIC983050 HRY983050 IBU983050 ILQ983050 IVM983050 JFI983050 JPE983050 JZA983050 KIW983050 KSS983050 LCO983050 LMK983050 LWG983050 MGC983050 MPY983050 MZU983050 NJQ983050 NTM983050 ODI983050 ONE983050 OXA983050 PGW983050 PQS983050 QAO983050 QKK983050 QUG983050 REC983050 RNY983050 RXU983050 SHQ983050 SRM983050 TBI983050 TLE983050 TVA983050 UEW983050 UOS983050 UYO983050 VIK983050 VSG983050 WCC983050 WLY983050 WVU983050">
      <formula1>0</formula1>
      <formula2>0</formula2>
    </dataValidation>
    <dataValidation type="list" operator="equal" allowBlank="1" showErrorMessage="1" sqref="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formula1>"EFICACIA,EFICIENCIA,EFECTIVIDAD"</formula1>
      <formula2>0</formula2>
    </dataValidation>
  </dataValidations>
  <pageMargins left="0.31496062992125984" right="0.27559055118110237" top="0.51181102362204722" bottom="0.47244094488188981" header="0.27559055118110237" footer="0.23622047244094491"/>
  <pageSetup scale="67" orientation="portrait" horizontalDpi="300" verticalDpi="300" r:id="rId1"/>
  <headerFooter alignWithMargins="0">
    <oddHeader>&amp;C&amp;A</oddHeader>
    <oddFooter>&amp;CPágina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2"/>
  <sheetViews>
    <sheetView topLeftCell="A13" workbookViewId="0">
      <selection activeCell="A35" sqref="A35:J39"/>
    </sheetView>
  </sheetViews>
  <sheetFormatPr baseColWidth="10" defaultRowHeight="14.25"/>
  <cols>
    <col min="1" max="1" width="4.875" style="2" bestFit="1" customWidth="1"/>
    <col min="2" max="2" width="26.75" style="2" customWidth="1"/>
    <col min="3" max="8" width="7.5" style="2" bestFit="1" customWidth="1"/>
    <col min="9" max="9" width="7.75" style="2" customWidth="1"/>
    <col min="10" max="13" width="8.625" style="2" customWidth="1"/>
    <col min="14" max="14" width="8.75" style="2" customWidth="1"/>
    <col min="15" max="15" width="9.625" style="2" customWidth="1"/>
    <col min="16" max="16" width="2.5" style="2" customWidth="1"/>
    <col min="17" max="1024" width="10.625" style="2" customWidth="1"/>
    <col min="1025" max="1025" width="11" style="2" customWidth="1"/>
    <col min="1026" max="1026" width="11" customWidth="1"/>
  </cols>
  <sheetData>
    <row r="1" spans="1:15" customFormat="1" ht="13.9" customHeight="1">
      <c r="A1" s="52"/>
      <c r="B1" s="52"/>
      <c r="C1" s="52"/>
      <c r="D1" s="53" t="s">
        <v>0</v>
      </c>
      <c r="E1" s="53"/>
      <c r="F1" s="53"/>
      <c r="G1" s="53"/>
      <c r="H1" s="53"/>
      <c r="I1" s="53"/>
      <c r="J1" s="53"/>
      <c r="K1" s="53"/>
      <c r="L1" s="53"/>
      <c r="M1" s="54" t="s">
        <v>1</v>
      </c>
      <c r="N1" s="54"/>
      <c r="O1" s="54"/>
    </row>
    <row r="2" spans="1:15" customFormat="1" ht="13.9" customHeight="1">
      <c r="A2" s="52"/>
      <c r="B2" s="52"/>
      <c r="C2" s="52"/>
      <c r="D2" s="53"/>
      <c r="E2" s="53"/>
      <c r="F2" s="53"/>
      <c r="G2" s="53"/>
      <c r="H2" s="53"/>
      <c r="I2" s="53"/>
      <c r="J2" s="53"/>
      <c r="K2" s="53"/>
      <c r="L2" s="53"/>
      <c r="M2" s="54"/>
      <c r="N2" s="54"/>
      <c r="O2" s="54"/>
    </row>
    <row r="3" spans="1:15" customFormat="1" ht="13.9" customHeight="1">
      <c r="A3" s="52"/>
      <c r="B3" s="52"/>
      <c r="C3" s="52"/>
      <c r="D3" s="53"/>
      <c r="E3" s="53"/>
      <c r="F3" s="53"/>
      <c r="G3" s="53"/>
      <c r="H3" s="53"/>
      <c r="I3" s="53"/>
      <c r="J3" s="53"/>
      <c r="K3" s="53"/>
      <c r="L3" s="53"/>
      <c r="M3" s="54" t="s">
        <v>2</v>
      </c>
      <c r="N3" s="54"/>
      <c r="O3" s="54"/>
    </row>
    <row r="4" spans="1:15" customFormat="1" ht="13.9" customHeight="1">
      <c r="A4" s="52"/>
      <c r="B4" s="52"/>
      <c r="C4" s="52"/>
      <c r="D4" s="55" t="s">
        <v>3</v>
      </c>
      <c r="E4" s="55"/>
      <c r="F4" s="55"/>
      <c r="G4" s="55"/>
      <c r="H4" s="55"/>
      <c r="I4" s="55"/>
      <c r="J4" s="55"/>
      <c r="K4" s="55"/>
      <c r="L4" s="55"/>
      <c r="M4" s="54"/>
      <c r="N4" s="54"/>
      <c r="O4" s="54"/>
    </row>
    <row r="5" spans="1:15" customFormat="1" ht="13.9" customHeight="1">
      <c r="A5" s="52"/>
      <c r="B5" s="52"/>
      <c r="C5" s="52"/>
      <c r="D5" s="55"/>
      <c r="E5" s="55"/>
      <c r="F5" s="55"/>
      <c r="G5" s="55"/>
      <c r="H5" s="55"/>
      <c r="I5" s="55"/>
      <c r="J5" s="55"/>
      <c r="K5" s="55"/>
      <c r="L5" s="55"/>
      <c r="M5" s="54" t="s">
        <v>4</v>
      </c>
      <c r="N5" s="54"/>
      <c r="O5" s="54"/>
    </row>
    <row r="6" spans="1:15" customFormat="1" ht="13.9" customHeight="1">
      <c r="A6" s="52"/>
      <c r="B6" s="52"/>
      <c r="C6" s="52"/>
      <c r="D6" s="55"/>
      <c r="E6" s="55"/>
      <c r="F6" s="55"/>
      <c r="G6" s="55"/>
      <c r="H6" s="55"/>
      <c r="I6" s="55"/>
      <c r="J6" s="55"/>
      <c r="K6" s="55"/>
      <c r="L6" s="55"/>
      <c r="M6" s="54"/>
      <c r="N6" s="54"/>
      <c r="O6" s="54"/>
    </row>
    <row r="7" spans="1:15" customFormat="1">
      <c r="A7" s="51"/>
      <c r="B7" s="51"/>
      <c r="C7" s="51"/>
      <c r="D7" s="51"/>
      <c r="E7" s="51"/>
      <c r="F7" s="51"/>
      <c r="G7" s="51"/>
      <c r="H7" s="51"/>
      <c r="I7" s="51"/>
      <c r="J7" s="51"/>
      <c r="K7" s="51"/>
      <c r="L7" s="51"/>
      <c r="M7" s="51"/>
      <c r="N7" s="51"/>
      <c r="O7" s="51"/>
    </row>
    <row r="8" spans="1:15" customFormat="1" ht="30" customHeight="1">
      <c r="A8" s="37" t="s">
        <v>5</v>
      </c>
      <c r="B8" s="37"/>
      <c r="C8" s="37"/>
      <c r="D8" s="37"/>
      <c r="E8" s="37"/>
      <c r="F8" s="37"/>
      <c r="G8" s="37"/>
      <c r="H8" s="37"/>
      <c r="I8" s="37"/>
      <c r="J8" s="37"/>
      <c r="K8" s="37"/>
      <c r="L8" s="37"/>
      <c r="M8" s="37"/>
      <c r="N8" s="37"/>
      <c r="O8" s="37"/>
    </row>
    <row r="9" spans="1:15" customFormat="1" ht="42" customHeight="1">
      <c r="A9" s="46" t="s">
        <v>6</v>
      </c>
      <c r="B9" s="46"/>
      <c r="C9" s="46"/>
      <c r="D9" s="49" t="s">
        <v>7</v>
      </c>
      <c r="E9" s="49"/>
      <c r="F9" s="49"/>
      <c r="G9" s="49"/>
      <c r="H9" s="49"/>
      <c r="I9" s="49"/>
      <c r="J9" s="46" t="s">
        <v>8</v>
      </c>
      <c r="K9" s="46"/>
      <c r="L9" s="46"/>
      <c r="M9" s="36" t="s">
        <v>9</v>
      </c>
      <c r="N9" s="36"/>
      <c r="O9" s="36"/>
    </row>
    <row r="10" spans="1:15" customFormat="1" ht="35.25" customHeight="1">
      <c r="A10" s="46" t="s">
        <v>10</v>
      </c>
      <c r="B10" s="46"/>
      <c r="C10" s="46"/>
      <c r="D10" s="50" t="s">
        <v>120</v>
      </c>
      <c r="E10" s="50"/>
      <c r="F10" s="50"/>
      <c r="G10" s="50"/>
      <c r="H10" s="50"/>
      <c r="I10" s="50"/>
      <c r="J10" s="46" t="s">
        <v>12</v>
      </c>
      <c r="K10" s="46"/>
      <c r="L10" s="46"/>
      <c r="M10" s="36" t="s">
        <v>13</v>
      </c>
      <c r="N10" s="36"/>
      <c r="O10" s="36"/>
    </row>
    <row r="11" spans="1:15" customFormat="1" ht="50.25" customHeight="1">
      <c r="A11" s="46" t="s">
        <v>14</v>
      </c>
      <c r="B11" s="46"/>
      <c r="C11" s="46"/>
      <c r="D11" s="49" t="s">
        <v>15</v>
      </c>
      <c r="E11" s="49"/>
      <c r="F11" s="49"/>
      <c r="G11" s="49"/>
      <c r="H11" s="49"/>
      <c r="I11" s="49"/>
      <c r="J11" s="46" t="s">
        <v>16</v>
      </c>
      <c r="K11" s="46"/>
      <c r="L11" s="46"/>
      <c r="M11" s="36" t="s">
        <v>17</v>
      </c>
      <c r="N11" s="36"/>
      <c r="O11" s="36"/>
    </row>
    <row r="12" spans="1:15" customFormat="1" ht="40.5" customHeight="1">
      <c r="A12" s="46" t="s">
        <v>18</v>
      </c>
      <c r="B12" s="46"/>
      <c r="C12" s="46"/>
      <c r="D12" s="49" t="s">
        <v>19</v>
      </c>
      <c r="E12" s="49"/>
      <c r="F12" s="49"/>
      <c r="G12" s="49"/>
      <c r="H12" s="49"/>
      <c r="I12" s="49"/>
      <c r="J12" s="46" t="s">
        <v>20</v>
      </c>
      <c r="K12" s="46"/>
      <c r="L12" s="46"/>
      <c r="M12" s="36" t="s">
        <v>21</v>
      </c>
      <c r="N12" s="36"/>
      <c r="O12" s="36"/>
    </row>
    <row r="13" spans="1:15" customFormat="1" ht="36.75" customHeight="1">
      <c r="A13" s="46" t="s">
        <v>22</v>
      </c>
      <c r="B13" s="46"/>
      <c r="C13" s="46"/>
      <c r="D13" s="49" t="s">
        <v>23</v>
      </c>
      <c r="E13" s="49"/>
      <c r="F13" s="49"/>
      <c r="G13" s="49"/>
      <c r="H13" s="49"/>
      <c r="I13" s="49"/>
      <c r="J13" s="46" t="s">
        <v>24</v>
      </c>
      <c r="K13" s="46"/>
      <c r="L13" s="46"/>
      <c r="M13" s="36" t="s">
        <v>25</v>
      </c>
      <c r="N13" s="36"/>
      <c r="O13" s="36"/>
    </row>
    <row r="14" spans="1:15" customFormat="1" ht="96" customHeight="1">
      <c r="A14" s="46" t="s">
        <v>26</v>
      </c>
      <c r="B14" s="46"/>
      <c r="C14" s="46"/>
      <c r="D14" s="47" t="s">
        <v>27</v>
      </c>
      <c r="E14" s="47"/>
      <c r="F14" s="47"/>
      <c r="G14" s="47"/>
      <c r="H14" s="47"/>
      <c r="I14" s="47"/>
      <c r="J14" s="46" t="s">
        <v>28</v>
      </c>
      <c r="K14" s="46"/>
      <c r="L14" s="46"/>
      <c r="M14" s="48" t="s">
        <v>29</v>
      </c>
      <c r="N14" s="48"/>
      <c r="O14" s="48"/>
    </row>
    <row r="15" spans="1:15" customFormat="1" ht="35.25" customHeight="1">
      <c r="A15" s="46" t="s">
        <v>30</v>
      </c>
      <c r="B15" s="46"/>
      <c r="C15" s="46"/>
      <c r="D15" s="36" t="s">
        <v>31</v>
      </c>
      <c r="E15" s="36"/>
      <c r="F15" s="36"/>
      <c r="G15" s="36"/>
      <c r="H15" s="36"/>
      <c r="I15" s="46" t="s">
        <v>32</v>
      </c>
      <c r="J15" s="46"/>
      <c r="K15" s="46"/>
      <c r="L15" s="41" t="s">
        <v>33</v>
      </c>
      <c r="M15" s="41"/>
      <c r="N15" s="41"/>
      <c r="O15" s="41"/>
    </row>
    <row r="16" spans="1:15" customFormat="1" ht="29.25" customHeight="1">
      <c r="A16" s="46"/>
      <c r="B16" s="46"/>
      <c r="C16" s="46"/>
      <c r="D16" s="36" t="s">
        <v>34</v>
      </c>
      <c r="E16" s="36"/>
      <c r="F16" s="36"/>
      <c r="G16" s="36"/>
      <c r="H16" s="36"/>
      <c r="I16" s="46"/>
      <c r="J16" s="46"/>
      <c r="K16" s="46"/>
      <c r="L16" s="36" t="s">
        <v>35</v>
      </c>
      <c r="M16" s="36"/>
      <c r="N16" s="36"/>
      <c r="O16" s="36"/>
    </row>
    <row r="17" spans="1:15" ht="6.75" customHeight="1"/>
    <row r="18" spans="1:15" customFormat="1" ht="30" customHeight="1">
      <c r="A18" s="37" t="s">
        <v>36</v>
      </c>
      <c r="B18" s="37"/>
      <c r="C18" s="37"/>
      <c r="D18" s="37"/>
      <c r="E18" s="37"/>
      <c r="F18" s="37"/>
      <c r="G18" s="37"/>
      <c r="H18" s="37"/>
      <c r="I18" s="37"/>
      <c r="J18" s="37"/>
      <c r="K18" s="37"/>
      <c r="L18" s="37"/>
      <c r="M18" s="37"/>
      <c r="N18" s="37"/>
      <c r="O18" s="37"/>
    </row>
    <row r="19" spans="1:15" customFormat="1" ht="30" customHeight="1">
      <c r="A19" s="1" t="s">
        <v>37</v>
      </c>
      <c r="B19" s="3" t="s">
        <v>38</v>
      </c>
      <c r="C19" s="3" t="s">
        <v>39</v>
      </c>
      <c r="D19" s="1" t="s">
        <v>40</v>
      </c>
      <c r="E19" s="1" t="s">
        <v>41</v>
      </c>
      <c r="F19" s="1" t="s">
        <v>42</v>
      </c>
      <c r="G19" s="1" t="s">
        <v>43</v>
      </c>
      <c r="H19" s="1" t="s">
        <v>44</v>
      </c>
      <c r="I19" s="1" t="s">
        <v>45</v>
      </c>
      <c r="J19" s="1" t="s">
        <v>46</v>
      </c>
      <c r="K19" s="1" t="s">
        <v>47</v>
      </c>
      <c r="L19" s="1" t="s">
        <v>48</v>
      </c>
      <c r="M19" s="1" t="s">
        <v>49</v>
      </c>
      <c r="N19" s="1" t="s">
        <v>50</v>
      </c>
      <c r="O19" s="1" t="s">
        <v>51</v>
      </c>
    </row>
    <row r="20" spans="1:15" customFormat="1" ht="36" customHeight="1">
      <c r="A20" s="166">
        <v>2016</v>
      </c>
      <c r="B20" s="4" t="s">
        <v>52</v>
      </c>
      <c r="C20" s="5">
        <v>0</v>
      </c>
      <c r="D20" s="5">
        <v>0</v>
      </c>
      <c r="E20" s="5">
        <v>0</v>
      </c>
      <c r="F20" s="5">
        <v>0</v>
      </c>
      <c r="G20" s="5">
        <v>0</v>
      </c>
      <c r="H20" s="5">
        <v>0</v>
      </c>
      <c r="I20" s="5">
        <v>147</v>
      </c>
      <c r="J20" s="5">
        <v>325</v>
      </c>
      <c r="K20" s="5">
        <v>119</v>
      </c>
      <c r="L20" s="5">
        <v>150</v>
      </c>
      <c r="M20" s="5">
        <v>127</v>
      </c>
      <c r="N20" s="5">
        <v>139</v>
      </c>
      <c r="O20" s="5">
        <f>SUM('GDO-01_Consultas de Doc 2016 II'!C20:N20)</f>
        <v>1007</v>
      </c>
    </row>
    <row r="21" spans="1:15" customFormat="1" ht="36" customHeight="1">
      <c r="A21" s="166"/>
      <c r="B21" s="6" t="s">
        <v>53</v>
      </c>
      <c r="C21" s="5">
        <v>0</v>
      </c>
      <c r="D21" s="5">
        <v>0</v>
      </c>
      <c r="E21" s="5">
        <v>0</v>
      </c>
      <c r="F21" s="5">
        <v>0</v>
      </c>
      <c r="G21" s="5">
        <v>0</v>
      </c>
      <c r="H21" s="5">
        <v>0</v>
      </c>
      <c r="I21" s="5">
        <v>147</v>
      </c>
      <c r="J21" s="5">
        <v>325</v>
      </c>
      <c r="K21" s="5">
        <v>119</v>
      </c>
      <c r="L21" s="5">
        <v>150</v>
      </c>
      <c r="M21" s="5">
        <v>127</v>
      </c>
      <c r="N21" s="5">
        <v>139</v>
      </c>
      <c r="O21" s="5">
        <f>SUM('GDO-01_Consultas de Doc 2016 II'!C21:N21)</f>
        <v>1007</v>
      </c>
    </row>
    <row r="22" spans="1:15" customFormat="1" ht="45">
      <c r="A22" s="166"/>
      <c r="B22" s="4" t="s">
        <v>54</v>
      </c>
      <c r="C22" s="5">
        <v>0</v>
      </c>
      <c r="D22" s="5">
        <v>0</v>
      </c>
      <c r="E22" s="5">
        <v>0</v>
      </c>
      <c r="F22" s="5">
        <v>0</v>
      </c>
      <c r="G22" s="5">
        <v>0</v>
      </c>
      <c r="H22" s="5">
        <v>0</v>
      </c>
      <c r="I22" s="5">
        <v>93</v>
      </c>
      <c r="J22" s="5">
        <v>212</v>
      </c>
      <c r="K22" s="5">
        <v>17</v>
      </c>
      <c r="L22" s="5">
        <v>49</v>
      </c>
      <c r="M22" s="5">
        <v>81</v>
      </c>
      <c r="N22" s="5">
        <v>78</v>
      </c>
      <c r="O22" s="5">
        <f>SUM('GDO-01_Consultas de Doc 2016 II'!C22:N22)</f>
        <v>530</v>
      </c>
    </row>
    <row r="23" spans="1:15" customFormat="1" ht="39" customHeight="1">
      <c r="A23" s="166"/>
      <c r="B23" s="4" t="s">
        <v>55</v>
      </c>
      <c r="C23" s="5">
        <v>0</v>
      </c>
      <c r="D23" s="5">
        <v>0</v>
      </c>
      <c r="E23" s="5">
        <v>0</v>
      </c>
      <c r="F23" s="5">
        <v>0</v>
      </c>
      <c r="G23" s="5">
        <v>0</v>
      </c>
      <c r="H23" s="5">
        <v>0</v>
      </c>
      <c r="I23" s="5">
        <v>0</v>
      </c>
      <c r="J23" s="5">
        <v>0</v>
      </c>
      <c r="K23" s="5">
        <v>0</v>
      </c>
      <c r="L23" s="5">
        <v>0</v>
      </c>
      <c r="M23" s="5">
        <v>0</v>
      </c>
      <c r="N23" s="5">
        <v>0</v>
      </c>
      <c r="O23" s="5">
        <f>SUM('GDO-01_Consultas de Doc 2016 II'!C23:N23)</f>
        <v>0</v>
      </c>
    </row>
    <row r="24" spans="1:15" customFormat="1" ht="39.75" customHeight="1">
      <c r="A24" s="166"/>
      <c r="B24" s="4" t="s">
        <v>56</v>
      </c>
      <c r="C24" s="5">
        <v>0</v>
      </c>
      <c r="D24" s="5">
        <v>0</v>
      </c>
      <c r="E24" s="5">
        <v>0</v>
      </c>
      <c r="F24" s="5">
        <v>0</v>
      </c>
      <c r="G24" s="5">
        <v>0</v>
      </c>
      <c r="H24" s="5">
        <v>0</v>
      </c>
      <c r="I24" s="5">
        <v>0</v>
      </c>
      <c r="J24" s="5">
        <v>0</v>
      </c>
      <c r="K24" s="5">
        <v>0</v>
      </c>
      <c r="L24" s="5">
        <v>0</v>
      </c>
      <c r="M24" s="5">
        <v>0</v>
      </c>
      <c r="N24" s="5">
        <v>0</v>
      </c>
      <c r="O24" s="5">
        <f>SUM('GDO-01_Consultas de Doc 2016 II'!C24:N24)</f>
        <v>0</v>
      </c>
    </row>
    <row r="25" spans="1:15" customFormat="1" ht="30">
      <c r="A25" s="166"/>
      <c r="B25" s="4" t="s">
        <v>57</v>
      </c>
      <c r="C25" s="5">
        <v>0</v>
      </c>
      <c r="D25" s="5">
        <v>0</v>
      </c>
      <c r="E25" s="5">
        <v>0</v>
      </c>
      <c r="F25" s="5">
        <v>0</v>
      </c>
      <c r="G25" s="5">
        <v>0</v>
      </c>
      <c r="H25" s="5">
        <v>0</v>
      </c>
      <c r="I25" s="5">
        <v>54</v>
      </c>
      <c r="J25" s="5">
        <v>113</v>
      </c>
      <c r="K25" s="5">
        <v>102</v>
      </c>
      <c r="L25" s="5">
        <v>101</v>
      </c>
      <c r="M25" s="5">
        <v>46</v>
      </c>
      <c r="N25" s="5">
        <v>61</v>
      </c>
      <c r="O25" s="5">
        <f>+'GDO-01_Consultas de Doc 2016 II'!O21-'GDO-01_Consultas de Doc 2016 II'!O22</f>
        <v>477</v>
      </c>
    </row>
    <row r="26" spans="1:15" customFormat="1" ht="27.75" customHeight="1">
      <c r="A26" s="166"/>
      <c r="B26" s="4" t="s">
        <v>58</v>
      </c>
      <c r="C26" s="155" t="e">
        <f>'GDO-01_Consultas de Doc 2016 II'!C20/'GDO-01_Consultas de Doc 2016 II'!C21</f>
        <v>#DIV/0!</v>
      </c>
      <c r="D26" s="155" t="e">
        <f>'GDO-01_Consultas de Doc 2016 II'!D20/'GDO-01_Consultas de Doc 2016 II'!D21</f>
        <v>#DIV/0!</v>
      </c>
      <c r="E26" s="155" t="e">
        <f>'GDO-01_Consultas de Doc 2016 II'!E20/'GDO-01_Consultas de Doc 2016 II'!E21</f>
        <v>#DIV/0!</v>
      </c>
      <c r="F26" s="155" t="e">
        <f>'GDO-01_Consultas de Doc 2016 II'!F20/'GDO-01_Consultas de Doc 2016 II'!F21</f>
        <v>#DIV/0!</v>
      </c>
      <c r="G26" s="155" t="e">
        <f>'GDO-01_Consultas de Doc 2016 II'!G20/'GDO-01_Consultas de Doc 2016 II'!G21</f>
        <v>#DIV/0!</v>
      </c>
      <c r="H26" s="155" t="e">
        <f>'GDO-01_Consultas de Doc 2016 II'!H20/'GDO-01_Consultas de Doc 2016 II'!H21</f>
        <v>#DIV/0!</v>
      </c>
      <c r="I26" s="7">
        <f>'GDO-01_Consultas de Doc 2016 II'!I20/'GDO-01_Consultas de Doc 2016 II'!I21</f>
        <v>1</v>
      </c>
      <c r="J26" s="7">
        <f>'GDO-01_Consultas de Doc 2016 II'!J20/'GDO-01_Consultas de Doc 2016 II'!J21</f>
        <v>1</v>
      </c>
      <c r="K26" s="7">
        <f>'GDO-01_Consultas de Doc 2016 II'!K20/'GDO-01_Consultas de Doc 2016 II'!K21</f>
        <v>1</v>
      </c>
      <c r="L26" s="7">
        <f>'GDO-01_Consultas de Doc 2016 II'!L20/'GDO-01_Consultas de Doc 2016 II'!L21</f>
        <v>1</v>
      </c>
      <c r="M26" s="7">
        <f>'GDO-01_Consultas de Doc 2016 II'!M20/'GDO-01_Consultas de Doc 2016 II'!M21</f>
        <v>1</v>
      </c>
      <c r="N26" s="7">
        <f>'GDO-01_Consultas de Doc 2016 II'!N20/'GDO-01_Consultas de Doc 2016 II'!N21</f>
        <v>1</v>
      </c>
      <c r="O26" s="7">
        <f>'GDO-01_Consultas de Doc 2016 II'!O20/'GDO-01_Consultas de Doc 2016 II'!O21</f>
        <v>1</v>
      </c>
    </row>
    <row r="27" spans="1:15" s="11" customFormat="1" ht="12.75" customHeight="1">
      <c r="A27" s="8"/>
      <c r="B27" s="8"/>
      <c r="C27" s="9">
        <v>0.8</v>
      </c>
      <c r="D27" s="9">
        <v>0.8</v>
      </c>
      <c r="E27" s="9">
        <v>0.8</v>
      </c>
      <c r="F27" s="9">
        <v>0.8</v>
      </c>
      <c r="G27" s="9">
        <v>0.8</v>
      </c>
      <c r="H27" s="9">
        <v>0.8</v>
      </c>
      <c r="I27" s="9">
        <v>0.8</v>
      </c>
      <c r="J27" s="9">
        <v>0.8</v>
      </c>
      <c r="K27" s="9">
        <v>0.8</v>
      </c>
      <c r="L27" s="9">
        <v>0.8</v>
      </c>
      <c r="M27" s="9">
        <v>0.8</v>
      </c>
      <c r="N27" s="9">
        <v>0.8</v>
      </c>
      <c r="O27" s="10"/>
    </row>
    <row r="28" spans="1:15" ht="30" customHeight="1">
      <c r="A28" s="37" t="s">
        <v>59</v>
      </c>
      <c r="B28" s="37"/>
      <c r="C28" s="37"/>
      <c r="D28" s="37"/>
      <c r="E28" s="37"/>
      <c r="F28" s="37"/>
      <c r="G28" s="37"/>
      <c r="H28" s="37"/>
      <c r="I28" s="37"/>
      <c r="J28" s="37"/>
      <c r="K28" s="38" t="s">
        <v>60</v>
      </c>
      <c r="L28" s="38"/>
      <c r="M28" s="38"/>
      <c r="N28" s="38"/>
      <c r="O28" s="38"/>
    </row>
    <row r="29" spans="1:15" ht="46.5" customHeight="1">
      <c r="A29" s="12"/>
      <c r="B29" s="12"/>
      <c r="C29" s="12"/>
      <c r="D29" s="12"/>
      <c r="E29" s="12"/>
      <c r="F29" s="12"/>
      <c r="G29" s="13"/>
      <c r="H29" s="13"/>
      <c r="I29" s="13"/>
      <c r="J29" s="13"/>
      <c r="K29" s="39" t="s">
        <v>61</v>
      </c>
      <c r="L29" s="39"/>
      <c r="M29" s="39"/>
      <c r="N29" s="39"/>
      <c r="O29" s="14" t="s">
        <v>63</v>
      </c>
    </row>
    <row r="30" spans="1:15" ht="46.5" customHeight="1">
      <c r="A30" s="12"/>
      <c r="B30" s="12"/>
      <c r="C30" s="12"/>
      <c r="D30" s="12"/>
      <c r="E30" s="12"/>
      <c r="F30" s="12"/>
      <c r="G30" s="12"/>
      <c r="H30" s="13"/>
      <c r="I30" s="13"/>
      <c r="J30" s="13"/>
      <c r="K30" s="39" t="s">
        <v>62</v>
      </c>
      <c r="L30" s="39"/>
      <c r="M30" s="39"/>
      <c r="N30" s="39"/>
      <c r="O30" s="14" t="s">
        <v>63</v>
      </c>
    </row>
    <row r="31" spans="1:15" ht="46.5" customHeight="1">
      <c r="A31" s="12"/>
      <c r="B31" s="12"/>
      <c r="C31" s="12"/>
      <c r="D31" s="12"/>
      <c r="E31" s="12"/>
      <c r="F31" s="12"/>
      <c r="G31" s="12"/>
      <c r="H31" s="13"/>
      <c r="I31" s="13"/>
      <c r="J31" s="13"/>
      <c r="K31" s="39" t="s">
        <v>64</v>
      </c>
      <c r="L31" s="39"/>
      <c r="M31" s="39"/>
      <c r="N31" s="39"/>
      <c r="O31" s="14" t="s">
        <v>63</v>
      </c>
    </row>
    <row r="32" spans="1:15" ht="46.5" customHeight="1">
      <c r="A32" s="12"/>
      <c r="B32" s="12"/>
      <c r="C32" s="12"/>
      <c r="D32" s="12"/>
      <c r="E32" s="12"/>
      <c r="F32" s="12"/>
      <c r="G32" s="12"/>
      <c r="H32" s="13"/>
      <c r="I32" s="13"/>
      <c r="J32" s="13"/>
      <c r="K32" s="39" t="s">
        <v>65</v>
      </c>
      <c r="L32" s="39"/>
      <c r="M32" s="39"/>
      <c r="N32" s="39"/>
      <c r="O32" s="14"/>
    </row>
    <row r="33" spans="1:15" ht="46.5" customHeight="1">
      <c r="A33" s="12"/>
      <c r="B33" s="12"/>
      <c r="C33" s="12"/>
      <c r="D33" s="12"/>
      <c r="E33" s="12"/>
      <c r="F33" s="12"/>
      <c r="G33" s="12"/>
      <c r="H33" s="13"/>
      <c r="I33" s="13"/>
      <c r="J33" s="13"/>
      <c r="K33" s="39" t="s">
        <v>66</v>
      </c>
      <c r="L33" s="39"/>
      <c r="M33" s="39"/>
      <c r="N33" s="39"/>
      <c r="O33" s="14"/>
    </row>
    <row r="34" spans="1:15" ht="46.5" customHeight="1">
      <c r="A34" s="12"/>
      <c r="B34" s="12"/>
      <c r="C34" s="12"/>
      <c r="D34" s="12"/>
      <c r="E34" s="12"/>
      <c r="F34" s="12"/>
      <c r="G34" s="12"/>
      <c r="H34" s="13"/>
      <c r="I34" s="13"/>
      <c r="J34" s="13"/>
      <c r="K34" s="38" t="s">
        <v>67</v>
      </c>
      <c r="L34" s="38"/>
      <c r="M34" s="38"/>
      <c r="N34" s="38"/>
      <c r="O34" s="38"/>
    </row>
    <row r="35" spans="1:15" ht="46.5" customHeight="1">
      <c r="A35" s="154" t="s">
        <v>103</v>
      </c>
      <c r="B35" s="154"/>
      <c r="C35" s="154"/>
      <c r="D35" s="154"/>
      <c r="E35" s="154"/>
      <c r="F35" s="154"/>
      <c r="G35" s="154"/>
      <c r="H35" s="154"/>
      <c r="I35" s="154"/>
      <c r="J35" s="154"/>
      <c r="K35" s="40" t="s">
        <v>33</v>
      </c>
      <c r="L35" s="41"/>
      <c r="M35" s="41"/>
      <c r="N35" s="41"/>
      <c r="O35" s="41"/>
    </row>
    <row r="36" spans="1:15" ht="46.5" customHeight="1">
      <c r="A36" s="154"/>
      <c r="B36" s="154"/>
      <c r="C36" s="154"/>
      <c r="D36" s="154"/>
      <c r="E36" s="154"/>
      <c r="F36" s="154"/>
      <c r="G36" s="154"/>
      <c r="H36" s="154"/>
      <c r="I36" s="154"/>
      <c r="J36" s="154"/>
      <c r="K36" s="35" t="s">
        <v>35</v>
      </c>
      <c r="L36" s="36"/>
      <c r="M36" s="36"/>
      <c r="N36" s="36"/>
      <c r="O36" s="36"/>
    </row>
    <row r="37" spans="1:15" ht="57" customHeight="1">
      <c r="A37" s="154"/>
      <c r="B37" s="154"/>
      <c r="C37" s="154"/>
      <c r="D37" s="154"/>
      <c r="E37" s="154"/>
      <c r="F37" s="154"/>
      <c r="G37" s="154"/>
      <c r="H37" s="154"/>
      <c r="I37" s="154"/>
      <c r="J37" s="154"/>
      <c r="K37" s="42" t="s">
        <v>68</v>
      </c>
      <c r="L37" s="43"/>
      <c r="M37" s="15">
        <v>31</v>
      </c>
      <c r="N37" s="15">
        <v>12</v>
      </c>
      <c r="O37" s="15">
        <v>2016</v>
      </c>
    </row>
    <row r="38" spans="1:15" ht="57" customHeight="1">
      <c r="A38" s="154"/>
      <c r="B38" s="154"/>
      <c r="C38" s="154"/>
      <c r="D38" s="154"/>
      <c r="E38" s="154"/>
      <c r="F38" s="154"/>
      <c r="G38" s="154"/>
      <c r="H38" s="154"/>
      <c r="I38" s="154"/>
      <c r="J38" s="154"/>
      <c r="K38" s="42" t="s">
        <v>69</v>
      </c>
      <c r="L38" s="43"/>
      <c r="M38" s="15">
        <v>29</v>
      </c>
      <c r="N38" s="15">
        <v>3</v>
      </c>
      <c r="O38" s="15">
        <v>2017</v>
      </c>
    </row>
    <row r="39" spans="1:15" ht="29.25" customHeight="1">
      <c r="A39" s="154"/>
      <c r="B39" s="154"/>
      <c r="C39" s="154"/>
      <c r="D39" s="154"/>
      <c r="E39" s="154"/>
      <c r="F39" s="154"/>
      <c r="G39" s="154"/>
      <c r="H39" s="154"/>
      <c r="I39" s="154"/>
      <c r="J39" s="154"/>
      <c r="K39" s="44" t="s">
        <v>70</v>
      </c>
      <c r="L39" s="45"/>
      <c r="M39" s="34" t="s">
        <v>71</v>
      </c>
      <c r="N39" s="34"/>
      <c r="O39" s="34"/>
    </row>
    <row r="43" spans="1:15">
      <c r="B43" s="153" t="s">
        <v>116</v>
      </c>
    </row>
    <row r="44" spans="1:15">
      <c r="B44" s="153" t="s">
        <v>117</v>
      </c>
    </row>
    <row r="45" spans="1:15">
      <c r="B45" s="153" t="s">
        <v>118</v>
      </c>
    </row>
    <row r="46" spans="1:15">
      <c r="B46" s="153" t="s">
        <v>119</v>
      </c>
    </row>
    <row r="47" spans="1:15">
      <c r="B47" s="153" t="s">
        <v>120</v>
      </c>
    </row>
    <row r="48" spans="1:15">
      <c r="B48" s="153" t="s">
        <v>121</v>
      </c>
    </row>
    <row r="49" spans="2:2">
      <c r="B49" s="153" t="s">
        <v>122</v>
      </c>
    </row>
    <row r="50" spans="2:2">
      <c r="B50" s="153" t="s">
        <v>123</v>
      </c>
    </row>
    <row r="51" spans="2:2">
      <c r="B51" s="153" t="s">
        <v>124</v>
      </c>
    </row>
    <row r="52" spans="2:2">
      <c r="B52" s="153" t="s">
        <v>125</v>
      </c>
    </row>
  </sheetData>
  <sheetProtection password="C6BA" sheet="1" formatCells="0" formatColumns="0" formatRows="0" insertColumns="0" insertRows="0" insertHyperlinks="0" deleteColumns="0" deleteRows="0" sort="0" autoFilter="0" pivotTables="0"/>
  <mergeCells count="55">
    <mergeCell ref="A1:C6"/>
    <mergeCell ref="D1:L3"/>
    <mergeCell ref="M1:O2"/>
    <mergeCell ref="M3:O4"/>
    <mergeCell ref="D4:L6"/>
    <mergeCell ref="M5:O6"/>
    <mergeCell ref="A7:O7"/>
    <mergeCell ref="A8:O8"/>
    <mergeCell ref="A9:C9"/>
    <mergeCell ref="D9:I9"/>
    <mergeCell ref="J9:L9"/>
    <mergeCell ref="M9:O9"/>
    <mergeCell ref="A10:C10"/>
    <mergeCell ref="D10:I10"/>
    <mergeCell ref="J10:L10"/>
    <mergeCell ref="M10:O10"/>
    <mergeCell ref="A11:C11"/>
    <mergeCell ref="D11:I11"/>
    <mergeCell ref="J11:L11"/>
    <mergeCell ref="M11:O11"/>
    <mergeCell ref="A12:C12"/>
    <mergeCell ref="D12:I12"/>
    <mergeCell ref="J12:L12"/>
    <mergeCell ref="M12:O12"/>
    <mergeCell ref="A13:C13"/>
    <mergeCell ref="D13:I13"/>
    <mergeCell ref="J13:L13"/>
    <mergeCell ref="M13:O13"/>
    <mergeCell ref="K39:L39"/>
    <mergeCell ref="A14:C14"/>
    <mergeCell ref="D14:I14"/>
    <mergeCell ref="J14:L14"/>
    <mergeCell ref="M14:O14"/>
    <mergeCell ref="A15:C16"/>
    <mergeCell ref="D15:H15"/>
    <mergeCell ref="I15:K16"/>
    <mergeCell ref="L15:O15"/>
    <mergeCell ref="D16:H16"/>
    <mergeCell ref="L16:O16"/>
    <mergeCell ref="M39:O39"/>
    <mergeCell ref="K36:O36"/>
    <mergeCell ref="A18:O18"/>
    <mergeCell ref="A20:A26"/>
    <mergeCell ref="A28:J28"/>
    <mergeCell ref="K28:O28"/>
    <mergeCell ref="K29:N29"/>
    <mergeCell ref="K30:N30"/>
    <mergeCell ref="A35:J39"/>
    <mergeCell ref="K31:N31"/>
    <mergeCell ref="K32:N32"/>
    <mergeCell ref="K33:N33"/>
    <mergeCell ref="K34:O34"/>
    <mergeCell ref="K35:O35"/>
    <mergeCell ref="K37:L37"/>
    <mergeCell ref="K38:L38"/>
  </mergeCells>
  <dataValidations count="6">
    <dataValidation type="list" allowBlank="1" showErrorMessage="1" sqref="M10">
      <formula1>0</formula1>
    </dataValidation>
    <dataValidation allowBlank="1" showInputMessage="1" showErrorMessage="1" errorTitle="Seleccionar un valor de la lista" sqref="F20:M21 F22:N24"/>
    <dataValidation type="list" allowBlank="1" showErrorMessage="1" sqref="M9">
      <formula1>"EFICACIA,EFICIENCIA,EFECTIVIDAD"</formula1>
    </dataValidation>
    <dataValidation type="list" allowBlank="1" showErrorMessage="1" sqref="M11">
      <formula1>"INICIATIVAS,ASISTENTES,ACTIVIDADES,EQUIPAMIENTOS,POR CIENTO,PARTICIPANTES,NIÑOS Y NIÑAS,NIÑOS,NIÑAS Y JÓVENES,ORGANIZACIONES,ESPACIOS,CONSULTAS"</formula1>
    </dataValidation>
    <dataValidation type="list" allowBlank="1" showErrorMessage="1" sqref="M12">
      <formula1>"MENSUAL,BIMENSUAL,TRIMESTRAL,SEMESTRAL,ANUAL"</formula1>
    </dataValidation>
    <dataValidation type="list" allowBlank="1" showErrorMessage="1" sqref="D10:I10">
      <formula1>$B$43:$B$52</formula1>
    </dataValidation>
  </dataValidations>
  <pageMargins left="0.31496062992125984" right="0.27559055118110237" top="0.43307086614173229" bottom="0.35433070866141736" header="0.27559055118110237" footer="0.23622047244094491"/>
  <pageSetup scale="67" fitToWidth="0" fitToHeight="0" pageOrder="overThenDown" orientation="portrait" useFirstPageNumber="1" horizontalDpi="4294967294" verticalDpi="4294967294" r:id="rId1"/>
  <headerFooter alignWithMargins="0">
    <oddHeader>&amp;C&amp;A</oddHeader>
    <oddFooter>&amp;CPágina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38"/>
  <sheetViews>
    <sheetView topLeftCell="A22" workbookViewId="0">
      <selection activeCell="H28" sqref="H28:J38"/>
    </sheetView>
  </sheetViews>
  <sheetFormatPr baseColWidth="10" defaultColWidth="9.5" defaultRowHeight="12.75"/>
  <cols>
    <col min="1" max="1" width="8.875" style="71" customWidth="1"/>
    <col min="2" max="2" width="13.875" style="71" customWidth="1"/>
    <col min="3" max="15" width="8.875" style="71" customWidth="1"/>
    <col min="16" max="16" width="2.25" style="71" customWidth="1"/>
    <col min="17" max="256" width="9.5" style="71"/>
    <col min="257" max="257" width="8.875" style="71" customWidth="1"/>
    <col min="258" max="258" width="13.875" style="71" customWidth="1"/>
    <col min="259" max="271" width="8.875" style="71" customWidth="1"/>
    <col min="272" max="272" width="2.25" style="71" customWidth="1"/>
    <col min="273" max="512" width="9.5" style="71"/>
    <col min="513" max="513" width="8.875" style="71" customWidth="1"/>
    <col min="514" max="514" width="13.875" style="71" customWidth="1"/>
    <col min="515" max="527" width="8.875" style="71" customWidth="1"/>
    <col min="528" max="528" width="2.25" style="71" customWidth="1"/>
    <col min="529" max="768" width="9.5" style="71"/>
    <col min="769" max="769" width="8.875" style="71" customWidth="1"/>
    <col min="770" max="770" width="13.875" style="71" customWidth="1"/>
    <col min="771" max="783" width="8.875" style="71" customWidth="1"/>
    <col min="784" max="784" width="2.25" style="71" customWidth="1"/>
    <col min="785" max="1024" width="9.5" style="71"/>
    <col min="1025" max="1025" width="8.875" style="71" customWidth="1"/>
    <col min="1026" max="1026" width="13.875" style="71" customWidth="1"/>
    <col min="1027" max="1039" width="8.875" style="71" customWidth="1"/>
    <col min="1040" max="1040" width="2.25" style="71" customWidth="1"/>
    <col min="1041" max="1280" width="9.5" style="71"/>
    <col min="1281" max="1281" width="8.875" style="71" customWidth="1"/>
    <col min="1282" max="1282" width="13.875" style="71" customWidth="1"/>
    <col min="1283" max="1295" width="8.875" style="71" customWidth="1"/>
    <col min="1296" max="1296" width="2.25" style="71" customWidth="1"/>
    <col min="1297" max="1536" width="9.5" style="71"/>
    <col min="1537" max="1537" width="8.875" style="71" customWidth="1"/>
    <col min="1538" max="1538" width="13.875" style="71" customWidth="1"/>
    <col min="1539" max="1551" width="8.875" style="71" customWidth="1"/>
    <col min="1552" max="1552" width="2.25" style="71" customWidth="1"/>
    <col min="1553" max="1792" width="9.5" style="71"/>
    <col min="1793" max="1793" width="8.875" style="71" customWidth="1"/>
    <col min="1794" max="1794" width="13.875" style="71" customWidth="1"/>
    <col min="1795" max="1807" width="8.875" style="71" customWidth="1"/>
    <col min="1808" max="1808" width="2.25" style="71" customWidth="1"/>
    <col min="1809" max="2048" width="9.5" style="71"/>
    <col min="2049" max="2049" width="8.875" style="71" customWidth="1"/>
    <col min="2050" max="2050" width="13.875" style="71" customWidth="1"/>
    <col min="2051" max="2063" width="8.875" style="71" customWidth="1"/>
    <col min="2064" max="2064" width="2.25" style="71" customWidth="1"/>
    <col min="2065" max="2304" width="9.5" style="71"/>
    <col min="2305" max="2305" width="8.875" style="71" customWidth="1"/>
    <col min="2306" max="2306" width="13.875" style="71" customWidth="1"/>
    <col min="2307" max="2319" width="8.875" style="71" customWidth="1"/>
    <col min="2320" max="2320" width="2.25" style="71" customWidth="1"/>
    <col min="2321" max="2560" width="9.5" style="71"/>
    <col min="2561" max="2561" width="8.875" style="71" customWidth="1"/>
    <col min="2562" max="2562" width="13.875" style="71" customWidth="1"/>
    <col min="2563" max="2575" width="8.875" style="71" customWidth="1"/>
    <col min="2576" max="2576" width="2.25" style="71" customWidth="1"/>
    <col min="2577" max="2816" width="9.5" style="71"/>
    <col min="2817" max="2817" width="8.875" style="71" customWidth="1"/>
    <col min="2818" max="2818" width="13.875" style="71" customWidth="1"/>
    <col min="2819" max="2831" width="8.875" style="71" customWidth="1"/>
    <col min="2832" max="2832" width="2.25" style="71" customWidth="1"/>
    <col min="2833" max="3072" width="9.5" style="71"/>
    <col min="3073" max="3073" width="8.875" style="71" customWidth="1"/>
    <col min="3074" max="3074" width="13.875" style="71" customWidth="1"/>
    <col min="3075" max="3087" width="8.875" style="71" customWidth="1"/>
    <col min="3088" max="3088" width="2.25" style="71" customWidth="1"/>
    <col min="3089" max="3328" width="9.5" style="71"/>
    <col min="3329" max="3329" width="8.875" style="71" customWidth="1"/>
    <col min="3330" max="3330" width="13.875" style="71" customWidth="1"/>
    <col min="3331" max="3343" width="8.875" style="71" customWidth="1"/>
    <col min="3344" max="3344" width="2.25" style="71" customWidth="1"/>
    <col min="3345" max="3584" width="9.5" style="71"/>
    <col min="3585" max="3585" width="8.875" style="71" customWidth="1"/>
    <col min="3586" max="3586" width="13.875" style="71" customWidth="1"/>
    <col min="3587" max="3599" width="8.875" style="71" customWidth="1"/>
    <col min="3600" max="3600" width="2.25" style="71" customWidth="1"/>
    <col min="3601" max="3840" width="9.5" style="71"/>
    <col min="3841" max="3841" width="8.875" style="71" customWidth="1"/>
    <col min="3842" max="3842" width="13.875" style="71" customWidth="1"/>
    <col min="3843" max="3855" width="8.875" style="71" customWidth="1"/>
    <col min="3856" max="3856" width="2.25" style="71" customWidth="1"/>
    <col min="3857" max="4096" width="9.5" style="71"/>
    <col min="4097" max="4097" width="8.875" style="71" customWidth="1"/>
    <col min="4098" max="4098" width="13.875" style="71" customWidth="1"/>
    <col min="4099" max="4111" width="8.875" style="71" customWidth="1"/>
    <col min="4112" max="4112" width="2.25" style="71" customWidth="1"/>
    <col min="4113" max="4352" width="9.5" style="71"/>
    <col min="4353" max="4353" width="8.875" style="71" customWidth="1"/>
    <col min="4354" max="4354" width="13.875" style="71" customWidth="1"/>
    <col min="4355" max="4367" width="8.875" style="71" customWidth="1"/>
    <col min="4368" max="4368" width="2.25" style="71" customWidth="1"/>
    <col min="4369" max="4608" width="9.5" style="71"/>
    <col min="4609" max="4609" width="8.875" style="71" customWidth="1"/>
    <col min="4610" max="4610" width="13.875" style="71" customWidth="1"/>
    <col min="4611" max="4623" width="8.875" style="71" customWidth="1"/>
    <col min="4624" max="4624" width="2.25" style="71" customWidth="1"/>
    <col min="4625" max="4864" width="9.5" style="71"/>
    <col min="4865" max="4865" width="8.875" style="71" customWidth="1"/>
    <col min="4866" max="4866" width="13.875" style="71" customWidth="1"/>
    <col min="4867" max="4879" width="8.875" style="71" customWidth="1"/>
    <col min="4880" max="4880" width="2.25" style="71" customWidth="1"/>
    <col min="4881" max="5120" width="9.5" style="71"/>
    <col min="5121" max="5121" width="8.875" style="71" customWidth="1"/>
    <col min="5122" max="5122" width="13.875" style="71" customWidth="1"/>
    <col min="5123" max="5135" width="8.875" style="71" customWidth="1"/>
    <col min="5136" max="5136" width="2.25" style="71" customWidth="1"/>
    <col min="5137" max="5376" width="9.5" style="71"/>
    <col min="5377" max="5377" width="8.875" style="71" customWidth="1"/>
    <col min="5378" max="5378" width="13.875" style="71" customWidth="1"/>
    <col min="5379" max="5391" width="8.875" style="71" customWidth="1"/>
    <col min="5392" max="5392" width="2.25" style="71" customWidth="1"/>
    <col min="5393" max="5632" width="9.5" style="71"/>
    <col min="5633" max="5633" width="8.875" style="71" customWidth="1"/>
    <col min="5634" max="5634" width="13.875" style="71" customWidth="1"/>
    <col min="5635" max="5647" width="8.875" style="71" customWidth="1"/>
    <col min="5648" max="5648" width="2.25" style="71" customWidth="1"/>
    <col min="5649" max="5888" width="9.5" style="71"/>
    <col min="5889" max="5889" width="8.875" style="71" customWidth="1"/>
    <col min="5890" max="5890" width="13.875" style="71" customWidth="1"/>
    <col min="5891" max="5903" width="8.875" style="71" customWidth="1"/>
    <col min="5904" max="5904" width="2.25" style="71" customWidth="1"/>
    <col min="5905" max="6144" width="9.5" style="71"/>
    <col min="6145" max="6145" width="8.875" style="71" customWidth="1"/>
    <col min="6146" max="6146" width="13.875" style="71" customWidth="1"/>
    <col min="6147" max="6159" width="8.875" style="71" customWidth="1"/>
    <col min="6160" max="6160" width="2.25" style="71" customWidth="1"/>
    <col min="6161" max="6400" width="9.5" style="71"/>
    <col min="6401" max="6401" width="8.875" style="71" customWidth="1"/>
    <col min="6402" max="6402" width="13.875" style="71" customWidth="1"/>
    <col min="6403" max="6415" width="8.875" style="71" customWidth="1"/>
    <col min="6416" max="6416" width="2.25" style="71" customWidth="1"/>
    <col min="6417" max="6656" width="9.5" style="71"/>
    <col min="6657" max="6657" width="8.875" style="71" customWidth="1"/>
    <col min="6658" max="6658" width="13.875" style="71" customWidth="1"/>
    <col min="6659" max="6671" width="8.875" style="71" customWidth="1"/>
    <col min="6672" max="6672" width="2.25" style="71" customWidth="1"/>
    <col min="6673" max="6912" width="9.5" style="71"/>
    <col min="6913" max="6913" width="8.875" style="71" customWidth="1"/>
    <col min="6914" max="6914" width="13.875" style="71" customWidth="1"/>
    <col min="6915" max="6927" width="8.875" style="71" customWidth="1"/>
    <col min="6928" max="6928" width="2.25" style="71" customWidth="1"/>
    <col min="6929" max="7168" width="9.5" style="71"/>
    <col min="7169" max="7169" width="8.875" style="71" customWidth="1"/>
    <col min="7170" max="7170" width="13.875" style="71" customWidth="1"/>
    <col min="7171" max="7183" width="8.875" style="71" customWidth="1"/>
    <col min="7184" max="7184" width="2.25" style="71" customWidth="1"/>
    <col min="7185" max="7424" width="9.5" style="71"/>
    <col min="7425" max="7425" width="8.875" style="71" customWidth="1"/>
    <col min="7426" max="7426" width="13.875" style="71" customWidth="1"/>
    <col min="7427" max="7439" width="8.875" style="71" customWidth="1"/>
    <col min="7440" max="7440" width="2.25" style="71" customWidth="1"/>
    <col min="7441" max="7680" width="9.5" style="71"/>
    <col min="7681" max="7681" width="8.875" style="71" customWidth="1"/>
    <col min="7682" max="7682" width="13.875" style="71" customWidth="1"/>
    <col min="7683" max="7695" width="8.875" style="71" customWidth="1"/>
    <col min="7696" max="7696" width="2.25" style="71" customWidth="1"/>
    <col min="7697" max="7936" width="9.5" style="71"/>
    <col min="7937" max="7937" width="8.875" style="71" customWidth="1"/>
    <col min="7938" max="7938" width="13.875" style="71" customWidth="1"/>
    <col min="7939" max="7951" width="8.875" style="71" customWidth="1"/>
    <col min="7952" max="7952" width="2.25" style="71" customWidth="1"/>
    <col min="7953" max="8192" width="9.5" style="71"/>
    <col min="8193" max="8193" width="8.875" style="71" customWidth="1"/>
    <col min="8194" max="8194" width="13.875" style="71" customWidth="1"/>
    <col min="8195" max="8207" width="8.875" style="71" customWidth="1"/>
    <col min="8208" max="8208" width="2.25" style="71" customWidth="1"/>
    <col min="8209" max="8448" width="9.5" style="71"/>
    <col min="8449" max="8449" width="8.875" style="71" customWidth="1"/>
    <col min="8450" max="8450" width="13.875" style="71" customWidth="1"/>
    <col min="8451" max="8463" width="8.875" style="71" customWidth="1"/>
    <col min="8464" max="8464" width="2.25" style="71" customWidth="1"/>
    <col min="8465" max="8704" width="9.5" style="71"/>
    <col min="8705" max="8705" width="8.875" style="71" customWidth="1"/>
    <col min="8706" max="8706" width="13.875" style="71" customWidth="1"/>
    <col min="8707" max="8719" width="8.875" style="71" customWidth="1"/>
    <col min="8720" max="8720" width="2.25" style="71" customWidth="1"/>
    <col min="8721" max="8960" width="9.5" style="71"/>
    <col min="8961" max="8961" width="8.875" style="71" customWidth="1"/>
    <col min="8962" max="8962" width="13.875" style="71" customWidth="1"/>
    <col min="8963" max="8975" width="8.875" style="71" customWidth="1"/>
    <col min="8976" max="8976" width="2.25" style="71" customWidth="1"/>
    <col min="8977" max="9216" width="9.5" style="71"/>
    <col min="9217" max="9217" width="8.875" style="71" customWidth="1"/>
    <col min="9218" max="9218" width="13.875" style="71" customWidth="1"/>
    <col min="9219" max="9231" width="8.875" style="71" customWidth="1"/>
    <col min="9232" max="9232" width="2.25" style="71" customWidth="1"/>
    <col min="9233" max="9472" width="9.5" style="71"/>
    <col min="9473" max="9473" width="8.875" style="71" customWidth="1"/>
    <col min="9474" max="9474" width="13.875" style="71" customWidth="1"/>
    <col min="9475" max="9487" width="8.875" style="71" customWidth="1"/>
    <col min="9488" max="9488" width="2.25" style="71" customWidth="1"/>
    <col min="9489" max="9728" width="9.5" style="71"/>
    <col min="9729" max="9729" width="8.875" style="71" customWidth="1"/>
    <col min="9730" max="9730" width="13.875" style="71" customWidth="1"/>
    <col min="9731" max="9743" width="8.875" style="71" customWidth="1"/>
    <col min="9744" max="9744" width="2.25" style="71" customWidth="1"/>
    <col min="9745" max="9984" width="9.5" style="71"/>
    <col min="9985" max="9985" width="8.875" style="71" customWidth="1"/>
    <col min="9986" max="9986" width="13.875" style="71" customWidth="1"/>
    <col min="9987" max="9999" width="8.875" style="71" customWidth="1"/>
    <col min="10000" max="10000" width="2.25" style="71" customWidth="1"/>
    <col min="10001" max="10240" width="9.5" style="71"/>
    <col min="10241" max="10241" width="8.875" style="71" customWidth="1"/>
    <col min="10242" max="10242" width="13.875" style="71" customWidth="1"/>
    <col min="10243" max="10255" width="8.875" style="71" customWidth="1"/>
    <col min="10256" max="10256" width="2.25" style="71" customWidth="1"/>
    <col min="10257" max="10496" width="9.5" style="71"/>
    <col min="10497" max="10497" width="8.875" style="71" customWidth="1"/>
    <col min="10498" max="10498" width="13.875" style="71" customWidth="1"/>
    <col min="10499" max="10511" width="8.875" style="71" customWidth="1"/>
    <col min="10512" max="10512" width="2.25" style="71" customWidth="1"/>
    <col min="10513" max="10752" width="9.5" style="71"/>
    <col min="10753" max="10753" width="8.875" style="71" customWidth="1"/>
    <col min="10754" max="10754" width="13.875" style="71" customWidth="1"/>
    <col min="10755" max="10767" width="8.875" style="71" customWidth="1"/>
    <col min="10768" max="10768" width="2.25" style="71" customWidth="1"/>
    <col min="10769" max="11008" width="9.5" style="71"/>
    <col min="11009" max="11009" width="8.875" style="71" customWidth="1"/>
    <col min="11010" max="11010" width="13.875" style="71" customWidth="1"/>
    <col min="11011" max="11023" width="8.875" style="71" customWidth="1"/>
    <col min="11024" max="11024" width="2.25" style="71" customWidth="1"/>
    <col min="11025" max="11264" width="9.5" style="71"/>
    <col min="11265" max="11265" width="8.875" style="71" customWidth="1"/>
    <col min="11266" max="11266" width="13.875" style="71" customWidth="1"/>
    <col min="11267" max="11279" width="8.875" style="71" customWidth="1"/>
    <col min="11280" max="11280" width="2.25" style="71" customWidth="1"/>
    <col min="11281" max="11520" width="9.5" style="71"/>
    <col min="11521" max="11521" width="8.875" style="71" customWidth="1"/>
    <col min="11522" max="11522" width="13.875" style="71" customWidth="1"/>
    <col min="11523" max="11535" width="8.875" style="71" customWidth="1"/>
    <col min="11536" max="11536" width="2.25" style="71" customWidth="1"/>
    <col min="11537" max="11776" width="9.5" style="71"/>
    <col min="11777" max="11777" width="8.875" style="71" customWidth="1"/>
    <col min="11778" max="11778" width="13.875" style="71" customWidth="1"/>
    <col min="11779" max="11791" width="8.875" style="71" customWidth="1"/>
    <col min="11792" max="11792" width="2.25" style="71" customWidth="1"/>
    <col min="11793" max="12032" width="9.5" style="71"/>
    <col min="12033" max="12033" width="8.875" style="71" customWidth="1"/>
    <col min="12034" max="12034" width="13.875" style="71" customWidth="1"/>
    <col min="12035" max="12047" width="8.875" style="71" customWidth="1"/>
    <col min="12048" max="12048" width="2.25" style="71" customWidth="1"/>
    <col min="12049" max="12288" width="9.5" style="71"/>
    <col min="12289" max="12289" width="8.875" style="71" customWidth="1"/>
    <col min="12290" max="12290" width="13.875" style="71" customWidth="1"/>
    <col min="12291" max="12303" width="8.875" style="71" customWidth="1"/>
    <col min="12304" max="12304" width="2.25" style="71" customWidth="1"/>
    <col min="12305" max="12544" width="9.5" style="71"/>
    <col min="12545" max="12545" width="8.875" style="71" customWidth="1"/>
    <col min="12546" max="12546" width="13.875" style="71" customWidth="1"/>
    <col min="12547" max="12559" width="8.875" style="71" customWidth="1"/>
    <col min="12560" max="12560" width="2.25" style="71" customWidth="1"/>
    <col min="12561" max="12800" width="9.5" style="71"/>
    <col min="12801" max="12801" width="8.875" style="71" customWidth="1"/>
    <col min="12802" max="12802" width="13.875" style="71" customWidth="1"/>
    <col min="12803" max="12815" width="8.875" style="71" customWidth="1"/>
    <col min="12816" max="12816" width="2.25" style="71" customWidth="1"/>
    <col min="12817" max="13056" width="9.5" style="71"/>
    <col min="13057" max="13057" width="8.875" style="71" customWidth="1"/>
    <col min="13058" max="13058" width="13.875" style="71" customWidth="1"/>
    <col min="13059" max="13071" width="8.875" style="71" customWidth="1"/>
    <col min="13072" max="13072" width="2.25" style="71" customWidth="1"/>
    <col min="13073" max="13312" width="9.5" style="71"/>
    <col min="13313" max="13313" width="8.875" style="71" customWidth="1"/>
    <col min="13314" max="13314" width="13.875" style="71" customWidth="1"/>
    <col min="13315" max="13327" width="8.875" style="71" customWidth="1"/>
    <col min="13328" max="13328" width="2.25" style="71" customWidth="1"/>
    <col min="13329" max="13568" width="9.5" style="71"/>
    <col min="13569" max="13569" width="8.875" style="71" customWidth="1"/>
    <col min="13570" max="13570" width="13.875" style="71" customWidth="1"/>
    <col min="13571" max="13583" width="8.875" style="71" customWidth="1"/>
    <col min="13584" max="13584" width="2.25" style="71" customWidth="1"/>
    <col min="13585" max="13824" width="9.5" style="71"/>
    <col min="13825" max="13825" width="8.875" style="71" customWidth="1"/>
    <col min="13826" max="13826" width="13.875" style="71" customWidth="1"/>
    <col min="13827" max="13839" width="8.875" style="71" customWidth="1"/>
    <col min="13840" max="13840" width="2.25" style="71" customWidth="1"/>
    <col min="13841" max="14080" width="9.5" style="71"/>
    <col min="14081" max="14081" width="8.875" style="71" customWidth="1"/>
    <col min="14082" max="14082" width="13.875" style="71" customWidth="1"/>
    <col min="14083" max="14095" width="8.875" style="71" customWidth="1"/>
    <col min="14096" max="14096" width="2.25" style="71" customWidth="1"/>
    <col min="14097" max="14336" width="9.5" style="71"/>
    <col min="14337" max="14337" width="8.875" style="71" customWidth="1"/>
    <col min="14338" max="14338" width="13.875" style="71" customWidth="1"/>
    <col min="14339" max="14351" width="8.875" style="71" customWidth="1"/>
    <col min="14352" max="14352" width="2.25" style="71" customWidth="1"/>
    <col min="14353" max="14592" width="9.5" style="71"/>
    <col min="14593" max="14593" width="8.875" style="71" customWidth="1"/>
    <col min="14594" max="14594" width="13.875" style="71" customWidth="1"/>
    <col min="14595" max="14607" width="8.875" style="71" customWidth="1"/>
    <col min="14608" max="14608" width="2.25" style="71" customWidth="1"/>
    <col min="14609" max="14848" width="9.5" style="71"/>
    <col min="14849" max="14849" width="8.875" style="71" customWidth="1"/>
    <col min="14850" max="14850" width="13.875" style="71" customWidth="1"/>
    <col min="14851" max="14863" width="8.875" style="71" customWidth="1"/>
    <col min="14864" max="14864" width="2.25" style="71" customWidth="1"/>
    <col min="14865" max="15104" width="9.5" style="71"/>
    <col min="15105" max="15105" width="8.875" style="71" customWidth="1"/>
    <col min="15106" max="15106" width="13.875" style="71" customWidth="1"/>
    <col min="15107" max="15119" width="8.875" style="71" customWidth="1"/>
    <col min="15120" max="15120" width="2.25" style="71" customWidth="1"/>
    <col min="15121" max="15360" width="9.5" style="71"/>
    <col min="15361" max="15361" width="8.875" style="71" customWidth="1"/>
    <col min="15362" max="15362" width="13.875" style="71" customWidth="1"/>
    <col min="15363" max="15375" width="8.875" style="71" customWidth="1"/>
    <col min="15376" max="15376" width="2.25" style="71" customWidth="1"/>
    <col min="15377" max="15616" width="9.5" style="71"/>
    <col min="15617" max="15617" width="8.875" style="71" customWidth="1"/>
    <col min="15618" max="15618" width="13.875" style="71" customWidth="1"/>
    <col min="15619" max="15631" width="8.875" style="71" customWidth="1"/>
    <col min="15632" max="15632" width="2.25" style="71" customWidth="1"/>
    <col min="15633" max="15872" width="9.5" style="71"/>
    <col min="15873" max="15873" width="8.875" style="71" customWidth="1"/>
    <col min="15874" max="15874" width="13.875" style="71" customWidth="1"/>
    <col min="15875" max="15887" width="8.875" style="71" customWidth="1"/>
    <col min="15888" max="15888" width="2.25" style="71" customWidth="1"/>
    <col min="15889" max="16128" width="9.5" style="71"/>
    <col min="16129" max="16129" width="8.875" style="71" customWidth="1"/>
    <col min="16130" max="16130" width="13.875" style="71" customWidth="1"/>
    <col min="16131" max="16143" width="8.875" style="71" customWidth="1"/>
    <col min="16144" max="16144" width="2.25" style="71" customWidth="1"/>
    <col min="16145" max="16384" width="9.5" style="71"/>
  </cols>
  <sheetData>
    <row r="1" spans="1:256" ht="15.75" customHeight="1">
      <c r="A1" s="67"/>
      <c r="B1" s="67"/>
      <c r="C1" s="67"/>
      <c r="D1" s="102" t="s">
        <v>0</v>
      </c>
      <c r="E1" s="102"/>
      <c r="F1" s="102"/>
      <c r="G1" s="102"/>
      <c r="H1" s="102"/>
      <c r="I1" s="102"/>
      <c r="J1" s="102"/>
      <c r="K1" s="102"/>
      <c r="L1" s="102"/>
      <c r="M1" s="69" t="s">
        <v>1</v>
      </c>
      <c r="N1" s="69"/>
      <c r="O1" s="69"/>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row>
    <row r="2" spans="1:256" ht="15.75" customHeight="1">
      <c r="A2" s="67"/>
      <c r="B2" s="67"/>
      <c r="C2" s="67"/>
      <c r="D2" s="102"/>
      <c r="E2" s="102"/>
      <c r="F2" s="102"/>
      <c r="G2" s="102"/>
      <c r="H2" s="102"/>
      <c r="I2" s="102"/>
      <c r="J2" s="102"/>
      <c r="K2" s="102"/>
      <c r="L2" s="102"/>
      <c r="M2" s="69"/>
      <c r="N2" s="69"/>
      <c r="O2" s="69"/>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row>
    <row r="3" spans="1:256" ht="15.75" customHeight="1">
      <c r="A3" s="67"/>
      <c r="B3" s="67"/>
      <c r="C3" s="67"/>
      <c r="D3" s="102"/>
      <c r="E3" s="102"/>
      <c r="F3" s="102"/>
      <c r="G3" s="102"/>
      <c r="H3" s="102"/>
      <c r="I3" s="102"/>
      <c r="J3" s="102"/>
      <c r="K3" s="102"/>
      <c r="L3" s="102"/>
      <c r="M3" s="69" t="s">
        <v>2</v>
      </c>
      <c r="N3" s="69"/>
      <c r="O3" s="69"/>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row>
    <row r="4" spans="1:256" ht="15.75" customHeight="1">
      <c r="A4" s="67"/>
      <c r="B4" s="67"/>
      <c r="C4" s="67"/>
      <c r="D4" s="102" t="s">
        <v>3</v>
      </c>
      <c r="E4" s="102"/>
      <c r="F4" s="102"/>
      <c r="G4" s="102"/>
      <c r="H4" s="102"/>
      <c r="I4" s="102"/>
      <c r="J4" s="102"/>
      <c r="K4" s="102"/>
      <c r="L4" s="102"/>
      <c r="M4" s="69"/>
      <c r="N4" s="69"/>
      <c r="O4" s="69"/>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c r="IV4" s="70"/>
    </row>
    <row r="5" spans="1:256" ht="15.75" customHeight="1">
      <c r="A5" s="67"/>
      <c r="B5" s="67"/>
      <c r="C5" s="67"/>
      <c r="D5" s="102"/>
      <c r="E5" s="102"/>
      <c r="F5" s="102"/>
      <c r="G5" s="102"/>
      <c r="H5" s="102"/>
      <c r="I5" s="102"/>
      <c r="J5" s="102"/>
      <c r="K5" s="102"/>
      <c r="L5" s="102"/>
      <c r="M5" s="69" t="s">
        <v>4</v>
      </c>
      <c r="N5" s="69"/>
      <c r="O5" s="69"/>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row>
    <row r="6" spans="1:256" ht="15.75" customHeight="1">
      <c r="A6" s="67"/>
      <c r="B6" s="67"/>
      <c r="C6" s="67"/>
      <c r="D6" s="102"/>
      <c r="E6" s="102"/>
      <c r="F6" s="102"/>
      <c r="G6" s="102"/>
      <c r="H6" s="102"/>
      <c r="I6" s="102"/>
      <c r="J6" s="102"/>
      <c r="K6" s="102"/>
      <c r="L6" s="102"/>
      <c r="M6" s="69"/>
      <c r="N6" s="69"/>
      <c r="O6" s="69"/>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row>
    <row r="7" spans="1:256" ht="15.95" customHeight="1">
      <c r="A7" s="73"/>
      <c r="B7" s="73"/>
      <c r="C7" s="73"/>
      <c r="D7" s="73"/>
      <c r="E7" s="73"/>
      <c r="F7" s="73"/>
      <c r="G7" s="73"/>
      <c r="H7" s="73"/>
      <c r="I7" s="73"/>
      <c r="J7" s="73"/>
      <c r="K7" s="73"/>
      <c r="L7" s="73"/>
      <c r="M7" s="73"/>
      <c r="N7" s="73"/>
      <c r="O7" s="73"/>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ht="30" customHeight="1">
      <c r="A8" s="103" t="s">
        <v>5</v>
      </c>
      <c r="B8" s="103"/>
      <c r="C8" s="103"/>
      <c r="D8" s="103"/>
      <c r="E8" s="103"/>
      <c r="F8" s="103"/>
      <c r="G8" s="103"/>
      <c r="H8" s="103"/>
      <c r="I8" s="103"/>
      <c r="J8" s="103"/>
      <c r="K8" s="103"/>
      <c r="L8" s="103"/>
      <c r="M8" s="103"/>
      <c r="N8" s="103"/>
      <c r="O8" s="103"/>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ht="27.75" customHeight="1">
      <c r="A9" s="104" t="s">
        <v>6</v>
      </c>
      <c r="B9" s="104"/>
      <c r="C9" s="104"/>
      <c r="D9" s="106" t="s">
        <v>72</v>
      </c>
      <c r="E9" s="106"/>
      <c r="F9" s="106"/>
      <c r="G9" s="106"/>
      <c r="H9" s="106"/>
      <c r="I9" s="106"/>
      <c r="J9" s="104" t="s">
        <v>8</v>
      </c>
      <c r="K9" s="104"/>
      <c r="L9" s="104"/>
      <c r="M9" s="105" t="s">
        <v>9</v>
      </c>
      <c r="N9" s="105"/>
      <c r="O9" s="105"/>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row>
    <row r="10" spans="1:256" ht="34.5" customHeight="1">
      <c r="A10" s="104" t="s">
        <v>10</v>
      </c>
      <c r="B10" s="104"/>
      <c r="C10" s="104"/>
      <c r="D10" s="106" t="s">
        <v>11</v>
      </c>
      <c r="E10" s="106"/>
      <c r="F10" s="106"/>
      <c r="G10" s="106"/>
      <c r="H10" s="106"/>
      <c r="I10" s="106"/>
      <c r="J10" s="104" t="s">
        <v>12</v>
      </c>
      <c r="K10" s="104"/>
      <c r="L10" s="104"/>
      <c r="M10" s="77" t="s">
        <v>13</v>
      </c>
      <c r="N10" s="77"/>
      <c r="O10" s="77"/>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ht="36.75" customHeight="1">
      <c r="A11" s="104" t="s">
        <v>14</v>
      </c>
      <c r="B11" s="104"/>
      <c r="C11" s="104"/>
      <c r="D11" s="106" t="s">
        <v>73</v>
      </c>
      <c r="E11" s="106"/>
      <c r="F11" s="106"/>
      <c r="G11" s="106"/>
      <c r="H11" s="106"/>
      <c r="I11" s="106"/>
      <c r="J11" s="104" t="s">
        <v>16</v>
      </c>
      <c r="K11" s="104"/>
      <c r="L11" s="104"/>
      <c r="M11" s="105" t="s">
        <v>74</v>
      </c>
      <c r="N11" s="105"/>
      <c r="O11" s="105"/>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ht="45" customHeight="1">
      <c r="A12" s="104" t="s">
        <v>18</v>
      </c>
      <c r="B12" s="104"/>
      <c r="C12" s="104"/>
      <c r="D12" s="106" t="s">
        <v>75</v>
      </c>
      <c r="E12" s="106"/>
      <c r="F12" s="106"/>
      <c r="G12" s="106"/>
      <c r="H12" s="106"/>
      <c r="I12" s="106"/>
      <c r="J12" s="104" t="s">
        <v>20</v>
      </c>
      <c r="K12" s="104"/>
      <c r="L12" s="104"/>
      <c r="M12" s="105" t="s">
        <v>21</v>
      </c>
      <c r="N12" s="105"/>
      <c r="O12" s="105"/>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ht="67.150000000000006" customHeight="1">
      <c r="A13" s="104" t="s">
        <v>22</v>
      </c>
      <c r="B13" s="104"/>
      <c r="C13" s="104"/>
      <c r="D13" s="106" t="s">
        <v>77</v>
      </c>
      <c r="E13" s="106"/>
      <c r="F13" s="106"/>
      <c r="G13" s="106"/>
      <c r="H13" s="106"/>
      <c r="I13" s="106"/>
      <c r="J13" s="104" t="s">
        <v>24</v>
      </c>
      <c r="K13" s="104"/>
      <c r="L13" s="104"/>
      <c r="M13" s="105" t="s">
        <v>78</v>
      </c>
      <c r="N13" s="105"/>
      <c r="O13" s="105"/>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ht="48.75" customHeight="1">
      <c r="A14" s="104" t="s">
        <v>26</v>
      </c>
      <c r="B14" s="104"/>
      <c r="C14" s="104"/>
      <c r="D14" s="106" t="s">
        <v>79</v>
      </c>
      <c r="E14" s="106"/>
      <c r="F14" s="106"/>
      <c r="G14" s="106"/>
      <c r="H14" s="106"/>
      <c r="I14" s="106"/>
      <c r="J14" s="104" t="s">
        <v>28</v>
      </c>
      <c r="K14" s="104"/>
      <c r="L14" s="104"/>
      <c r="M14" s="105" t="s">
        <v>80</v>
      </c>
      <c r="N14" s="105"/>
      <c r="O14" s="105"/>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ht="30" customHeight="1">
      <c r="A15" s="104" t="s">
        <v>30</v>
      </c>
      <c r="B15" s="104"/>
      <c r="C15" s="104"/>
      <c r="D15" s="77" t="s">
        <v>105</v>
      </c>
      <c r="E15" s="77"/>
      <c r="F15" s="77"/>
      <c r="G15" s="77"/>
      <c r="H15" s="77"/>
      <c r="I15" s="104" t="s">
        <v>32</v>
      </c>
      <c r="J15" s="104"/>
      <c r="K15" s="104"/>
      <c r="L15" s="81" t="s">
        <v>105</v>
      </c>
      <c r="M15" s="81"/>
      <c r="N15" s="81"/>
      <c r="O15" s="81"/>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ht="27.75" customHeight="1">
      <c r="A16" s="104"/>
      <c r="B16" s="104"/>
      <c r="C16" s="104"/>
      <c r="D16" s="77" t="s">
        <v>106</v>
      </c>
      <c r="E16" s="77"/>
      <c r="F16" s="77"/>
      <c r="G16" s="77"/>
      <c r="H16" s="77"/>
      <c r="I16" s="104"/>
      <c r="J16" s="104"/>
      <c r="K16" s="104"/>
      <c r="L16" s="77" t="s">
        <v>106</v>
      </c>
      <c r="M16" s="77"/>
      <c r="N16" s="77"/>
      <c r="O16" s="77"/>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ht="6.75" customHeight="1">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ht="30" customHeight="1">
      <c r="A18" s="103" t="s">
        <v>36</v>
      </c>
      <c r="B18" s="103"/>
      <c r="C18" s="103"/>
      <c r="D18" s="103"/>
      <c r="E18" s="103"/>
      <c r="F18" s="103"/>
      <c r="G18" s="103"/>
      <c r="H18" s="103"/>
      <c r="I18" s="103"/>
      <c r="J18" s="103"/>
      <c r="K18" s="103"/>
      <c r="L18" s="103"/>
      <c r="M18" s="103"/>
      <c r="N18" s="103"/>
      <c r="O18" s="103"/>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ht="30" customHeight="1">
      <c r="A19" s="107" t="s">
        <v>37</v>
      </c>
      <c r="B19" s="108" t="s">
        <v>38</v>
      </c>
      <c r="C19" s="109" t="s">
        <v>39</v>
      </c>
      <c r="D19" s="107" t="s">
        <v>40</v>
      </c>
      <c r="E19" s="107" t="s">
        <v>41</v>
      </c>
      <c r="F19" s="107" t="s">
        <v>42</v>
      </c>
      <c r="G19" s="107" t="s">
        <v>43</v>
      </c>
      <c r="H19" s="107" t="s">
        <v>44</v>
      </c>
      <c r="I19" s="107" t="s">
        <v>45</v>
      </c>
      <c r="J19" s="107" t="s">
        <v>46</v>
      </c>
      <c r="K19" s="107" t="s">
        <v>47</v>
      </c>
      <c r="L19" s="107" t="s">
        <v>48</v>
      </c>
      <c r="M19" s="107" t="s">
        <v>49</v>
      </c>
      <c r="N19" s="107" t="s">
        <v>50</v>
      </c>
      <c r="O19" s="107" t="s">
        <v>51</v>
      </c>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ht="25.5">
      <c r="A20" s="110">
        <v>2016</v>
      </c>
      <c r="B20" s="111" t="s">
        <v>82</v>
      </c>
      <c r="C20" s="112">
        <v>738</v>
      </c>
      <c r="D20" s="112">
        <v>921</v>
      </c>
      <c r="E20" s="112">
        <v>1182</v>
      </c>
      <c r="F20" s="112">
        <v>1768</v>
      </c>
      <c r="G20" s="112">
        <v>1601</v>
      </c>
      <c r="H20" s="112">
        <v>1569</v>
      </c>
      <c r="I20" s="112">
        <v>0</v>
      </c>
      <c r="J20" s="112">
        <v>0</v>
      </c>
      <c r="K20" s="112">
        <v>0</v>
      </c>
      <c r="L20" s="112">
        <v>0</v>
      </c>
      <c r="M20" s="112">
        <v>0</v>
      </c>
      <c r="N20" s="112">
        <v>0</v>
      </c>
      <c r="O20" s="112">
        <f>SUM('GDO-02 Doc Digitalizados 2016 I'!C20:N20)</f>
        <v>7779</v>
      </c>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ht="25.5">
      <c r="A21" s="110"/>
      <c r="B21" s="111" t="s">
        <v>108</v>
      </c>
      <c r="C21" s="112"/>
      <c r="D21" s="112"/>
      <c r="E21" s="112"/>
      <c r="F21" s="112"/>
      <c r="G21" s="112"/>
      <c r="H21" s="112"/>
      <c r="I21" s="112"/>
      <c r="J21" s="112"/>
      <c r="K21" s="112"/>
      <c r="L21" s="112"/>
      <c r="M21" s="112"/>
      <c r="N21" s="112"/>
      <c r="O21" s="112"/>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ht="38.25">
      <c r="A22" s="110"/>
      <c r="B22" s="111" t="s">
        <v>83</v>
      </c>
      <c r="C22" s="112">
        <v>738</v>
      </c>
      <c r="D22" s="112">
        <v>921</v>
      </c>
      <c r="E22" s="112">
        <v>1182</v>
      </c>
      <c r="F22" s="112">
        <v>1768</v>
      </c>
      <c r="G22" s="112">
        <v>1601</v>
      </c>
      <c r="H22" s="112">
        <v>1569</v>
      </c>
      <c r="I22" s="112">
        <v>0</v>
      </c>
      <c r="J22" s="112">
        <v>0</v>
      </c>
      <c r="K22" s="112">
        <v>0</v>
      </c>
      <c r="L22" s="112">
        <v>0</v>
      </c>
      <c r="M22" s="112">
        <v>0</v>
      </c>
      <c r="N22" s="112">
        <v>0</v>
      </c>
      <c r="O22" s="112">
        <f>SUM('GDO-02 Doc Digitalizados 2016 I'!C22:N22)</f>
        <v>7779</v>
      </c>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ht="25.5">
      <c r="A23" s="110"/>
      <c r="B23" s="111" t="s">
        <v>109</v>
      </c>
      <c r="C23" s="112"/>
      <c r="D23" s="112"/>
      <c r="E23" s="112"/>
      <c r="F23" s="112"/>
      <c r="G23" s="112"/>
      <c r="H23" s="112"/>
      <c r="I23" s="112"/>
      <c r="J23" s="112"/>
      <c r="K23" s="112"/>
      <c r="L23" s="112"/>
      <c r="M23" s="112"/>
      <c r="N23" s="112"/>
      <c r="O23" s="112"/>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ht="38.25">
      <c r="A24" s="110"/>
      <c r="B24" s="113" t="s">
        <v>84</v>
      </c>
      <c r="C24" s="114">
        <f>+'GDO-02 Doc Digitalizados 2016 I'!C22/'GDO-02 Doc Digitalizados 2016 I'!C20</f>
        <v>1</v>
      </c>
      <c r="D24" s="114">
        <f>+'GDO-02 Doc Digitalizados 2016 I'!D22/'GDO-02 Doc Digitalizados 2016 I'!D20</f>
        <v>1</v>
      </c>
      <c r="E24" s="114">
        <f>+'GDO-02 Doc Digitalizados 2016 I'!E22/'GDO-02 Doc Digitalizados 2016 I'!E20</f>
        <v>1</v>
      </c>
      <c r="F24" s="114">
        <f>+'GDO-02 Doc Digitalizados 2016 I'!F22/'GDO-02 Doc Digitalizados 2016 I'!F20</f>
        <v>1</v>
      </c>
      <c r="G24" s="114">
        <f>+'GDO-02 Doc Digitalizados 2016 I'!G22/'GDO-02 Doc Digitalizados 2016 I'!G20</f>
        <v>1</v>
      </c>
      <c r="H24" s="114">
        <f>+'GDO-02 Doc Digitalizados 2016 I'!H22/'GDO-02 Doc Digitalizados 2016 I'!H20</f>
        <v>1</v>
      </c>
      <c r="I24" s="167" t="e">
        <f>+'GDO-02 Doc Digitalizados 2016 I'!I22/'GDO-02 Doc Digitalizados 2016 I'!I20</f>
        <v>#DIV/0!</v>
      </c>
      <c r="J24" s="167" t="e">
        <f>+'GDO-02 Doc Digitalizados 2016 I'!J22/'GDO-02 Doc Digitalizados 2016 I'!J20</f>
        <v>#DIV/0!</v>
      </c>
      <c r="K24" s="167" t="e">
        <f>+'GDO-02 Doc Digitalizados 2016 I'!K22/'GDO-02 Doc Digitalizados 2016 I'!K20</f>
        <v>#DIV/0!</v>
      </c>
      <c r="L24" s="167" t="e">
        <f>+'GDO-02 Doc Digitalizados 2016 I'!L22/'GDO-02 Doc Digitalizados 2016 I'!L20</f>
        <v>#DIV/0!</v>
      </c>
      <c r="M24" s="167" t="e">
        <f>+'GDO-02 Doc Digitalizados 2016 I'!M22/'GDO-02 Doc Digitalizados 2016 I'!M20</f>
        <v>#DIV/0!</v>
      </c>
      <c r="N24" s="167" t="e">
        <f>+'GDO-02 Doc Digitalizados 2016 I'!N22/'GDO-02 Doc Digitalizados 2016 I'!N20</f>
        <v>#DIV/0!</v>
      </c>
      <c r="O24" s="115">
        <f>SUM('GDO-02 Doc Digitalizados 2016 I'!C24:H24)/6</f>
        <v>1</v>
      </c>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ht="25.5">
      <c r="A25" s="110"/>
      <c r="B25" s="113" t="s">
        <v>110</v>
      </c>
      <c r="C25" s="167" t="e">
        <f t="shared" ref="C25:O25" si="0">+C23/C21</f>
        <v>#DIV/0!</v>
      </c>
      <c r="D25" s="167" t="e">
        <f t="shared" si="0"/>
        <v>#DIV/0!</v>
      </c>
      <c r="E25" s="167" t="e">
        <f t="shared" si="0"/>
        <v>#DIV/0!</v>
      </c>
      <c r="F25" s="167" t="e">
        <f t="shared" si="0"/>
        <v>#DIV/0!</v>
      </c>
      <c r="G25" s="167" t="e">
        <f t="shared" si="0"/>
        <v>#DIV/0!</v>
      </c>
      <c r="H25" s="167" t="e">
        <f t="shared" si="0"/>
        <v>#DIV/0!</v>
      </c>
      <c r="I25" s="167" t="e">
        <f t="shared" si="0"/>
        <v>#DIV/0!</v>
      </c>
      <c r="J25" s="167" t="e">
        <f t="shared" si="0"/>
        <v>#DIV/0!</v>
      </c>
      <c r="K25" s="167" t="e">
        <f t="shared" si="0"/>
        <v>#DIV/0!</v>
      </c>
      <c r="L25" s="167" t="e">
        <f t="shared" si="0"/>
        <v>#DIV/0!</v>
      </c>
      <c r="M25" s="167" t="e">
        <f t="shared" si="0"/>
        <v>#DIV/0!</v>
      </c>
      <c r="N25" s="167" t="e">
        <f t="shared" si="0"/>
        <v>#DIV/0!</v>
      </c>
      <c r="O25" s="167" t="e">
        <f t="shared" si="0"/>
        <v>#DIV/0!</v>
      </c>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92" customFormat="1" ht="12.75" customHeight="1">
      <c r="C26" s="116">
        <v>0.8</v>
      </c>
      <c r="D26" s="116">
        <v>0.8</v>
      </c>
      <c r="E26" s="116">
        <v>0.8</v>
      </c>
      <c r="F26" s="116">
        <v>0.8</v>
      </c>
      <c r="G26" s="116">
        <v>0.8</v>
      </c>
      <c r="H26" s="116">
        <v>0.8</v>
      </c>
      <c r="I26" s="116">
        <v>0.8</v>
      </c>
      <c r="J26" s="116">
        <v>0.8</v>
      </c>
      <c r="K26" s="116">
        <v>0.8</v>
      </c>
      <c r="L26" s="116">
        <v>0.8</v>
      </c>
      <c r="M26" s="116">
        <v>0.8</v>
      </c>
      <c r="N26" s="116">
        <v>0.8</v>
      </c>
      <c r="O26" s="117"/>
    </row>
    <row r="27" spans="1:256" ht="30" customHeight="1">
      <c r="A27" s="103" t="s">
        <v>59</v>
      </c>
      <c r="B27" s="103"/>
      <c r="C27" s="103"/>
      <c r="D27" s="103"/>
      <c r="E27" s="103"/>
      <c r="F27" s="103"/>
      <c r="G27" s="103"/>
      <c r="H27" s="103"/>
      <c r="I27" s="103"/>
      <c r="J27" s="103"/>
      <c r="K27" s="118" t="s">
        <v>60</v>
      </c>
      <c r="L27" s="118"/>
      <c r="M27" s="118"/>
      <c r="N27" s="118"/>
      <c r="O27" s="118"/>
    </row>
    <row r="28" spans="1:256" ht="36.4" customHeight="1">
      <c r="A28" s="119"/>
      <c r="B28" s="119"/>
      <c r="C28" s="119"/>
      <c r="D28" s="119"/>
      <c r="E28" s="119"/>
      <c r="F28" s="119"/>
      <c r="G28" s="119"/>
      <c r="H28" s="120" t="s">
        <v>111</v>
      </c>
      <c r="I28" s="120"/>
      <c r="J28" s="120"/>
      <c r="K28" s="96" t="s">
        <v>61</v>
      </c>
      <c r="L28" s="96"/>
      <c r="M28" s="96"/>
      <c r="N28" s="96"/>
      <c r="O28" s="121"/>
    </row>
    <row r="29" spans="1:256" ht="36.4" customHeight="1">
      <c r="A29" s="119"/>
      <c r="B29" s="119"/>
      <c r="C29" s="119"/>
      <c r="D29" s="119"/>
      <c r="E29" s="119"/>
      <c r="F29" s="119"/>
      <c r="G29" s="119"/>
      <c r="H29" s="120"/>
      <c r="I29" s="120"/>
      <c r="J29" s="120"/>
      <c r="K29" s="96" t="s">
        <v>62</v>
      </c>
      <c r="L29" s="96"/>
      <c r="M29" s="96"/>
      <c r="N29" s="96"/>
      <c r="O29" s="122" t="s">
        <v>112</v>
      </c>
    </row>
    <row r="30" spans="1:256" ht="36.4" customHeight="1">
      <c r="A30" s="119"/>
      <c r="B30" s="119"/>
      <c r="C30" s="119"/>
      <c r="D30" s="119"/>
      <c r="E30" s="119"/>
      <c r="F30" s="119"/>
      <c r="G30" s="119"/>
      <c r="H30" s="120"/>
      <c r="I30" s="120"/>
      <c r="J30" s="120"/>
      <c r="K30" s="96" t="s">
        <v>64</v>
      </c>
      <c r="L30" s="96"/>
      <c r="M30" s="96"/>
      <c r="N30" s="96"/>
      <c r="O30" s="121"/>
    </row>
    <row r="31" spans="1:256" ht="36.4" customHeight="1">
      <c r="A31" s="119"/>
      <c r="B31" s="119"/>
      <c r="C31" s="119"/>
      <c r="D31" s="119"/>
      <c r="E31" s="119"/>
      <c r="F31" s="119"/>
      <c r="G31" s="119"/>
      <c r="H31" s="120"/>
      <c r="I31" s="120"/>
      <c r="J31" s="120"/>
      <c r="K31" s="96" t="s">
        <v>65</v>
      </c>
      <c r="L31" s="96"/>
      <c r="M31" s="96"/>
      <c r="N31" s="96"/>
      <c r="O31" s="121"/>
    </row>
    <row r="32" spans="1:256" ht="36.4" customHeight="1">
      <c r="A32" s="119"/>
      <c r="B32" s="119"/>
      <c r="C32" s="119"/>
      <c r="D32" s="119"/>
      <c r="E32" s="119"/>
      <c r="F32" s="119"/>
      <c r="G32" s="119"/>
      <c r="H32" s="120"/>
      <c r="I32" s="120"/>
      <c r="J32" s="120"/>
      <c r="K32" s="96" t="s">
        <v>66</v>
      </c>
      <c r="L32" s="96"/>
      <c r="M32" s="96"/>
      <c r="N32" s="96"/>
      <c r="O32" s="121"/>
    </row>
    <row r="33" spans="1:15" ht="36.4" customHeight="1">
      <c r="A33" s="119"/>
      <c r="B33" s="119"/>
      <c r="C33" s="119"/>
      <c r="D33" s="119"/>
      <c r="E33" s="119"/>
      <c r="F33" s="119"/>
      <c r="G33" s="119"/>
      <c r="H33" s="120"/>
      <c r="I33" s="120"/>
      <c r="J33" s="120"/>
      <c r="K33" s="93" t="s">
        <v>67</v>
      </c>
      <c r="L33" s="93"/>
      <c r="M33" s="93"/>
      <c r="N33" s="93"/>
      <c r="O33" s="93"/>
    </row>
    <row r="34" spans="1:15" ht="36.4" customHeight="1">
      <c r="A34" s="119"/>
      <c r="B34" s="119"/>
      <c r="C34" s="119"/>
      <c r="D34" s="119"/>
      <c r="E34" s="119"/>
      <c r="F34" s="119"/>
      <c r="G34" s="119"/>
      <c r="H34" s="120"/>
      <c r="I34" s="120"/>
      <c r="J34" s="120"/>
      <c r="K34" s="77" t="s">
        <v>105</v>
      </c>
      <c r="L34" s="77"/>
      <c r="M34" s="77"/>
      <c r="N34" s="77"/>
      <c r="O34" s="77"/>
    </row>
    <row r="35" spans="1:15" ht="36.4" customHeight="1">
      <c r="A35" s="119"/>
      <c r="B35" s="119"/>
      <c r="C35" s="119"/>
      <c r="D35" s="119"/>
      <c r="E35" s="119"/>
      <c r="F35" s="119"/>
      <c r="G35" s="119"/>
      <c r="H35" s="120"/>
      <c r="I35" s="120"/>
      <c r="J35" s="120"/>
      <c r="K35" s="77" t="s">
        <v>106</v>
      </c>
      <c r="L35" s="77"/>
      <c r="M35" s="77"/>
      <c r="N35" s="77"/>
      <c r="O35" s="77"/>
    </row>
    <row r="36" spans="1:15" ht="36.4" customHeight="1">
      <c r="A36" s="119"/>
      <c r="B36" s="119"/>
      <c r="C36" s="119"/>
      <c r="D36" s="119"/>
      <c r="E36" s="119"/>
      <c r="F36" s="119"/>
      <c r="G36" s="119"/>
      <c r="H36" s="120"/>
      <c r="I36" s="120"/>
      <c r="J36" s="120"/>
      <c r="K36" s="123" t="s">
        <v>68</v>
      </c>
      <c r="L36" s="123"/>
      <c r="M36" s="124">
        <v>30</v>
      </c>
      <c r="N36" s="124">
        <v>6</v>
      </c>
      <c r="O36" s="124">
        <v>2016</v>
      </c>
    </row>
    <row r="37" spans="1:15" ht="36.4" customHeight="1">
      <c r="A37" s="119"/>
      <c r="B37" s="119"/>
      <c r="C37" s="119"/>
      <c r="D37" s="119"/>
      <c r="E37" s="119"/>
      <c r="F37" s="119"/>
      <c r="G37" s="119"/>
      <c r="H37" s="120"/>
      <c r="I37" s="120"/>
      <c r="J37" s="120"/>
      <c r="K37" s="123" t="s">
        <v>69</v>
      </c>
      <c r="L37" s="123"/>
      <c r="M37" s="124">
        <v>7</v>
      </c>
      <c r="N37" s="124">
        <v>3</v>
      </c>
      <c r="O37" s="124">
        <v>2016</v>
      </c>
    </row>
    <row r="38" spans="1:15" ht="14.85" customHeight="1">
      <c r="A38" s="119"/>
      <c r="B38" s="119"/>
      <c r="C38" s="119"/>
      <c r="D38" s="119"/>
      <c r="E38" s="119"/>
      <c r="F38" s="119"/>
      <c r="G38" s="119"/>
      <c r="H38" s="120"/>
      <c r="I38" s="120"/>
      <c r="J38" s="120"/>
      <c r="K38" s="100" t="s">
        <v>70</v>
      </c>
      <c r="L38" s="100"/>
      <c r="M38" s="101" t="s">
        <v>85</v>
      </c>
      <c r="N38" s="101"/>
      <c r="O38" s="101"/>
    </row>
  </sheetData>
  <sheetProtection password="C6BA" sheet="1" formatCells="0" formatColumns="0" formatRows="0" insertColumns="0" insertRows="0" insertHyperlinks="0" deleteColumns="0" deleteRows="0" sort="0" autoFilter="0" pivotTables="0"/>
  <mergeCells count="56">
    <mergeCell ref="K38:L38"/>
    <mergeCell ref="M38:O38"/>
    <mergeCell ref="K32:N32"/>
    <mergeCell ref="K33:O33"/>
    <mergeCell ref="K34:O34"/>
    <mergeCell ref="K35:O35"/>
    <mergeCell ref="K36:L36"/>
    <mergeCell ref="K37:L37"/>
    <mergeCell ref="A18:O18"/>
    <mergeCell ref="A20:A25"/>
    <mergeCell ref="A27:J27"/>
    <mergeCell ref="K27:O27"/>
    <mergeCell ref="A28:G38"/>
    <mergeCell ref="H28:J38"/>
    <mergeCell ref="K28:N28"/>
    <mergeCell ref="K29:N29"/>
    <mergeCell ref="K30:N30"/>
    <mergeCell ref="K31:N31"/>
    <mergeCell ref="A14:C14"/>
    <mergeCell ref="D14:I14"/>
    <mergeCell ref="J14:L14"/>
    <mergeCell ref="M14:O14"/>
    <mergeCell ref="A15:C16"/>
    <mergeCell ref="D15:H15"/>
    <mergeCell ref="I15:K16"/>
    <mergeCell ref="L15:O15"/>
    <mergeCell ref="D16:H16"/>
    <mergeCell ref="L16:O16"/>
    <mergeCell ref="A12:C12"/>
    <mergeCell ref="D12:I12"/>
    <mergeCell ref="J12:L12"/>
    <mergeCell ref="M12:O12"/>
    <mergeCell ref="A13:C13"/>
    <mergeCell ref="D13:I13"/>
    <mergeCell ref="J13:L13"/>
    <mergeCell ref="M13:O13"/>
    <mergeCell ref="A10:C10"/>
    <mergeCell ref="D10:I10"/>
    <mergeCell ref="J10:L10"/>
    <mergeCell ref="M10:O10"/>
    <mergeCell ref="A11:C11"/>
    <mergeCell ref="D11:I11"/>
    <mergeCell ref="J11:L11"/>
    <mergeCell ref="M11:O11"/>
    <mergeCell ref="A7:O7"/>
    <mergeCell ref="A8:O8"/>
    <mergeCell ref="A9:C9"/>
    <mergeCell ref="D9:I9"/>
    <mergeCell ref="J9:L9"/>
    <mergeCell ref="M9:O9"/>
    <mergeCell ref="A1:C6"/>
    <mergeCell ref="D1:L3"/>
    <mergeCell ref="M1:O2"/>
    <mergeCell ref="M3:O4"/>
    <mergeCell ref="D4:L6"/>
    <mergeCell ref="M5:O6"/>
  </mergeCells>
  <dataValidations count="5">
    <dataValidation type="list" operator="equal" allowBlank="1" showErrorMessage="1" sqref="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formula1>"MENSUAL,BIMENSUAL,TRIMESTRAL,SEMESTRAL,ANUAL"</formula1>
      <formula2>0</formula2>
    </dataValidation>
    <dataValidation type="list" operator="equal" allowBlank="1" showErrorMessage="1"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formula1>"INICIATIVAS,ASISTENTES,ACTIVIDADES,EQUIPAMIENTOS,POR CIENTO,PARTICIPANTES,NIÑOS Y NIÑAS,NIÑOS,NIÑAS Y JÓVENES,ORGANIZACIONES,ESPACIOS"</formula1>
      <formula2>0</formula2>
    </dataValidation>
    <dataValidation type="list" operator="equal" allowBlank="1" showErrorMessage="1" sqref="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formula1>"EFICACIA,EFICIENCIA,EFECTIVIDAD"</formula1>
      <formula2>0</formula2>
    </dataValidation>
    <dataValidation operator="equal" allowBlank="1" showInputMessage="1" showErrorMessage="1" errorTitle="Seleccionar un valor de la lista" sqref="F20:M23 JB20:JI23 SX20:TE23 ACT20:ADA23 AMP20:AMW23 AWL20:AWS23 BGH20:BGO23 BQD20:BQK23 BZZ20:CAG23 CJV20:CKC23 CTR20:CTY23 DDN20:DDU23 DNJ20:DNQ23 DXF20:DXM23 EHB20:EHI23 EQX20:ERE23 FAT20:FBA23 FKP20:FKW23 FUL20:FUS23 GEH20:GEO23 GOD20:GOK23 GXZ20:GYG23 HHV20:HIC23 HRR20:HRY23 IBN20:IBU23 ILJ20:ILQ23 IVF20:IVM23 JFB20:JFI23 JOX20:JPE23 JYT20:JZA23 KIP20:KIW23 KSL20:KSS23 LCH20:LCO23 LMD20:LMK23 LVZ20:LWG23 MFV20:MGC23 MPR20:MPY23 MZN20:MZU23 NJJ20:NJQ23 NTF20:NTM23 ODB20:ODI23 OMX20:ONE23 OWT20:OXA23 PGP20:PGW23 PQL20:PQS23 QAH20:QAO23 QKD20:QKK23 QTZ20:QUG23 RDV20:REC23 RNR20:RNY23 RXN20:RXU23 SHJ20:SHQ23 SRF20:SRM23 TBB20:TBI23 TKX20:TLE23 TUT20:TVA23 UEP20:UEW23 UOL20:UOS23 UYH20:UYO23 VID20:VIK23 VRZ20:VSG23 WBV20:WCC23 WLR20:WLY23 WVN20:WVU23 F65556:M65559 JB65556:JI65559 SX65556:TE65559 ACT65556:ADA65559 AMP65556:AMW65559 AWL65556:AWS65559 BGH65556:BGO65559 BQD65556:BQK65559 BZZ65556:CAG65559 CJV65556:CKC65559 CTR65556:CTY65559 DDN65556:DDU65559 DNJ65556:DNQ65559 DXF65556:DXM65559 EHB65556:EHI65559 EQX65556:ERE65559 FAT65556:FBA65559 FKP65556:FKW65559 FUL65556:FUS65559 GEH65556:GEO65559 GOD65556:GOK65559 GXZ65556:GYG65559 HHV65556:HIC65559 HRR65556:HRY65559 IBN65556:IBU65559 ILJ65556:ILQ65559 IVF65556:IVM65559 JFB65556:JFI65559 JOX65556:JPE65559 JYT65556:JZA65559 KIP65556:KIW65559 KSL65556:KSS65559 LCH65556:LCO65559 LMD65556:LMK65559 LVZ65556:LWG65559 MFV65556:MGC65559 MPR65556:MPY65559 MZN65556:MZU65559 NJJ65556:NJQ65559 NTF65556:NTM65559 ODB65556:ODI65559 OMX65556:ONE65559 OWT65556:OXA65559 PGP65556:PGW65559 PQL65556:PQS65559 QAH65556:QAO65559 QKD65556:QKK65559 QTZ65556:QUG65559 RDV65556:REC65559 RNR65556:RNY65559 RXN65556:RXU65559 SHJ65556:SHQ65559 SRF65556:SRM65559 TBB65556:TBI65559 TKX65556:TLE65559 TUT65556:TVA65559 UEP65556:UEW65559 UOL65556:UOS65559 UYH65556:UYO65559 VID65556:VIK65559 VRZ65556:VSG65559 WBV65556:WCC65559 WLR65556:WLY65559 WVN65556:WVU65559 F131092:M131095 JB131092:JI131095 SX131092:TE131095 ACT131092:ADA131095 AMP131092:AMW131095 AWL131092:AWS131095 BGH131092:BGO131095 BQD131092:BQK131095 BZZ131092:CAG131095 CJV131092:CKC131095 CTR131092:CTY131095 DDN131092:DDU131095 DNJ131092:DNQ131095 DXF131092:DXM131095 EHB131092:EHI131095 EQX131092:ERE131095 FAT131092:FBA131095 FKP131092:FKW131095 FUL131092:FUS131095 GEH131092:GEO131095 GOD131092:GOK131095 GXZ131092:GYG131095 HHV131092:HIC131095 HRR131092:HRY131095 IBN131092:IBU131095 ILJ131092:ILQ131095 IVF131092:IVM131095 JFB131092:JFI131095 JOX131092:JPE131095 JYT131092:JZA131095 KIP131092:KIW131095 KSL131092:KSS131095 LCH131092:LCO131095 LMD131092:LMK131095 LVZ131092:LWG131095 MFV131092:MGC131095 MPR131092:MPY131095 MZN131092:MZU131095 NJJ131092:NJQ131095 NTF131092:NTM131095 ODB131092:ODI131095 OMX131092:ONE131095 OWT131092:OXA131095 PGP131092:PGW131095 PQL131092:PQS131095 QAH131092:QAO131095 QKD131092:QKK131095 QTZ131092:QUG131095 RDV131092:REC131095 RNR131092:RNY131095 RXN131092:RXU131095 SHJ131092:SHQ131095 SRF131092:SRM131095 TBB131092:TBI131095 TKX131092:TLE131095 TUT131092:TVA131095 UEP131092:UEW131095 UOL131092:UOS131095 UYH131092:UYO131095 VID131092:VIK131095 VRZ131092:VSG131095 WBV131092:WCC131095 WLR131092:WLY131095 WVN131092:WVU131095 F196628:M196631 JB196628:JI196631 SX196628:TE196631 ACT196628:ADA196631 AMP196628:AMW196631 AWL196628:AWS196631 BGH196628:BGO196631 BQD196628:BQK196631 BZZ196628:CAG196631 CJV196628:CKC196631 CTR196628:CTY196631 DDN196628:DDU196631 DNJ196628:DNQ196631 DXF196628:DXM196631 EHB196628:EHI196631 EQX196628:ERE196631 FAT196628:FBA196631 FKP196628:FKW196631 FUL196628:FUS196631 GEH196628:GEO196631 GOD196628:GOK196631 GXZ196628:GYG196631 HHV196628:HIC196631 HRR196628:HRY196631 IBN196628:IBU196631 ILJ196628:ILQ196631 IVF196628:IVM196631 JFB196628:JFI196631 JOX196628:JPE196631 JYT196628:JZA196631 KIP196628:KIW196631 KSL196628:KSS196631 LCH196628:LCO196631 LMD196628:LMK196631 LVZ196628:LWG196631 MFV196628:MGC196631 MPR196628:MPY196631 MZN196628:MZU196631 NJJ196628:NJQ196631 NTF196628:NTM196631 ODB196628:ODI196631 OMX196628:ONE196631 OWT196628:OXA196631 PGP196628:PGW196631 PQL196628:PQS196631 QAH196628:QAO196631 QKD196628:QKK196631 QTZ196628:QUG196631 RDV196628:REC196631 RNR196628:RNY196631 RXN196628:RXU196631 SHJ196628:SHQ196631 SRF196628:SRM196631 TBB196628:TBI196631 TKX196628:TLE196631 TUT196628:TVA196631 UEP196628:UEW196631 UOL196628:UOS196631 UYH196628:UYO196631 VID196628:VIK196631 VRZ196628:VSG196631 WBV196628:WCC196631 WLR196628:WLY196631 WVN196628:WVU196631 F262164:M262167 JB262164:JI262167 SX262164:TE262167 ACT262164:ADA262167 AMP262164:AMW262167 AWL262164:AWS262167 BGH262164:BGO262167 BQD262164:BQK262167 BZZ262164:CAG262167 CJV262164:CKC262167 CTR262164:CTY262167 DDN262164:DDU262167 DNJ262164:DNQ262167 DXF262164:DXM262167 EHB262164:EHI262167 EQX262164:ERE262167 FAT262164:FBA262167 FKP262164:FKW262167 FUL262164:FUS262167 GEH262164:GEO262167 GOD262164:GOK262167 GXZ262164:GYG262167 HHV262164:HIC262167 HRR262164:HRY262167 IBN262164:IBU262167 ILJ262164:ILQ262167 IVF262164:IVM262167 JFB262164:JFI262167 JOX262164:JPE262167 JYT262164:JZA262167 KIP262164:KIW262167 KSL262164:KSS262167 LCH262164:LCO262167 LMD262164:LMK262167 LVZ262164:LWG262167 MFV262164:MGC262167 MPR262164:MPY262167 MZN262164:MZU262167 NJJ262164:NJQ262167 NTF262164:NTM262167 ODB262164:ODI262167 OMX262164:ONE262167 OWT262164:OXA262167 PGP262164:PGW262167 PQL262164:PQS262167 QAH262164:QAO262167 QKD262164:QKK262167 QTZ262164:QUG262167 RDV262164:REC262167 RNR262164:RNY262167 RXN262164:RXU262167 SHJ262164:SHQ262167 SRF262164:SRM262167 TBB262164:TBI262167 TKX262164:TLE262167 TUT262164:TVA262167 UEP262164:UEW262167 UOL262164:UOS262167 UYH262164:UYO262167 VID262164:VIK262167 VRZ262164:VSG262167 WBV262164:WCC262167 WLR262164:WLY262167 WVN262164:WVU262167 F327700:M327703 JB327700:JI327703 SX327700:TE327703 ACT327700:ADA327703 AMP327700:AMW327703 AWL327700:AWS327703 BGH327700:BGO327703 BQD327700:BQK327703 BZZ327700:CAG327703 CJV327700:CKC327703 CTR327700:CTY327703 DDN327700:DDU327703 DNJ327700:DNQ327703 DXF327700:DXM327703 EHB327700:EHI327703 EQX327700:ERE327703 FAT327700:FBA327703 FKP327700:FKW327703 FUL327700:FUS327703 GEH327700:GEO327703 GOD327700:GOK327703 GXZ327700:GYG327703 HHV327700:HIC327703 HRR327700:HRY327703 IBN327700:IBU327703 ILJ327700:ILQ327703 IVF327700:IVM327703 JFB327700:JFI327703 JOX327700:JPE327703 JYT327700:JZA327703 KIP327700:KIW327703 KSL327700:KSS327703 LCH327700:LCO327703 LMD327700:LMK327703 LVZ327700:LWG327703 MFV327700:MGC327703 MPR327700:MPY327703 MZN327700:MZU327703 NJJ327700:NJQ327703 NTF327700:NTM327703 ODB327700:ODI327703 OMX327700:ONE327703 OWT327700:OXA327703 PGP327700:PGW327703 PQL327700:PQS327703 QAH327700:QAO327703 QKD327700:QKK327703 QTZ327700:QUG327703 RDV327700:REC327703 RNR327700:RNY327703 RXN327700:RXU327703 SHJ327700:SHQ327703 SRF327700:SRM327703 TBB327700:TBI327703 TKX327700:TLE327703 TUT327700:TVA327703 UEP327700:UEW327703 UOL327700:UOS327703 UYH327700:UYO327703 VID327700:VIK327703 VRZ327700:VSG327703 WBV327700:WCC327703 WLR327700:WLY327703 WVN327700:WVU327703 F393236:M393239 JB393236:JI393239 SX393236:TE393239 ACT393236:ADA393239 AMP393236:AMW393239 AWL393236:AWS393239 BGH393236:BGO393239 BQD393236:BQK393239 BZZ393236:CAG393239 CJV393236:CKC393239 CTR393236:CTY393239 DDN393236:DDU393239 DNJ393236:DNQ393239 DXF393236:DXM393239 EHB393236:EHI393239 EQX393236:ERE393239 FAT393236:FBA393239 FKP393236:FKW393239 FUL393236:FUS393239 GEH393236:GEO393239 GOD393236:GOK393239 GXZ393236:GYG393239 HHV393236:HIC393239 HRR393236:HRY393239 IBN393236:IBU393239 ILJ393236:ILQ393239 IVF393236:IVM393239 JFB393236:JFI393239 JOX393236:JPE393239 JYT393236:JZA393239 KIP393236:KIW393239 KSL393236:KSS393239 LCH393236:LCO393239 LMD393236:LMK393239 LVZ393236:LWG393239 MFV393236:MGC393239 MPR393236:MPY393239 MZN393236:MZU393239 NJJ393236:NJQ393239 NTF393236:NTM393239 ODB393236:ODI393239 OMX393236:ONE393239 OWT393236:OXA393239 PGP393236:PGW393239 PQL393236:PQS393239 QAH393236:QAO393239 QKD393236:QKK393239 QTZ393236:QUG393239 RDV393236:REC393239 RNR393236:RNY393239 RXN393236:RXU393239 SHJ393236:SHQ393239 SRF393236:SRM393239 TBB393236:TBI393239 TKX393236:TLE393239 TUT393236:TVA393239 UEP393236:UEW393239 UOL393236:UOS393239 UYH393236:UYO393239 VID393236:VIK393239 VRZ393236:VSG393239 WBV393236:WCC393239 WLR393236:WLY393239 WVN393236:WVU393239 F458772:M458775 JB458772:JI458775 SX458772:TE458775 ACT458772:ADA458775 AMP458772:AMW458775 AWL458772:AWS458775 BGH458772:BGO458775 BQD458772:BQK458775 BZZ458772:CAG458775 CJV458772:CKC458775 CTR458772:CTY458775 DDN458772:DDU458775 DNJ458772:DNQ458775 DXF458772:DXM458775 EHB458772:EHI458775 EQX458772:ERE458775 FAT458772:FBA458775 FKP458772:FKW458775 FUL458772:FUS458775 GEH458772:GEO458775 GOD458772:GOK458775 GXZ458772:GYG458775 HHV458772:HIC458775 HRR458772:HRY458775 IBN458772:IBU458775 ILJ458772:ILQ458775 IVF458772:IVM458775 JFB458772:JFI458775 JOX458772:JPE458775 JYT458772:JZA458775 KIP458772:KIW458775 KSL458772:KSS458775 LCH458772:LCO458775 LMD458772:LMK458775 LVZ458772:LWG458775 MFV458772:MGC458775 MPR458772:MPY458775 MZN458772:MZU458775 NJJ458772:NJQ458775 NTF458772:NTM458775 ODB458772:ODI458775 OMX458772:ONE458775 OWT458772:OXA458775 PGP458772:PGW458775 PQL458772:PQS458775 QAH458772:QAO458775 QKD458772:QKK458775 QTZ458772:QUG458775 RDV458772:REC458775 RNR458772:RNY458775 RXN458772:RXU458775 SHJ458772:SHQ458775 SRF458772:SRM458775 TBB458772:TBI458775 TKX458772:TLE458775 TUT458772:TVA458775 UEP458772:UEW458775 UOL458772:UOS458775 UYH458772:UYO458775 VID458772:VIK458775 VRZ458772:VSG458775 WBV458772:WCC458775 WLR458772:WLY458775 WVN458772:WVU458775 F524308:M524311 JB524308:JI524311 SX524308:TE524311 ACT524308:ADA524311 AMP524308:AMW524311 AWL524308:AWS524311 BGH524308:BGO524311 BQD524308:BQK524311 BZZ524308:CAG524311 CJV524308:CKC524311 CTR524308:CTY524311 DDN524308:DDU524311 DNJ524308:DNQ524311 DXF524308:DXM524311 EHB524308:EHI524311 EQX524308:ERE524311 FAT524308:FBA524311 FKP524308:FKW524311 FUL524308:FUS524311 GEH524308:GEO524311 GOD524308:GOK524311 GXZ524308:GYG524311 HHV524308:HIC524311 HRR524308:HRY524311 IBN524308:IBU524311 ILJ524308:ILQ524311 IVF524308:IVM524311 JFB524308:JFI524311 JOX524308:JPE524311 JYT524308:JZA524311 KIP524308:KIW524311 KSL524308:KSS524311 LCH524308:LCO524311 LMD524308:LMK524311 LVZ524308:LWG524311 MFV524308:MGC524311 MPR524308:MPY524311 MZN524308:MZU524311 NJJ524308:NJQ524311 NTF524308:NTM524311 ODB524308:ODI524311 OMX524308:ONE524311 OWT524308:OXA524311 PGP524308:PGW524311 PQL524308:PQS524311 QAH524308:QAO524311 QKD524308:QKK524311 QTZ524308:QUG524311 RDV524308:REC524311 RNR524308:RNY524311 RXN524308:RXU524311 SHJ524308:SHQ524311 SRF524308:SRM524311 TBB524308:TBI524311 TKX524308:TLE524311 TUT524308:TVA524311 UEP524308:UEW524311 UOL524308:UOS524311 UYH524308:UYO524311 VID524308:VIK524311 VRZ524308:VSG524311 WBV524308:WCC524311 WLR524308:WLY524311 WVN524308:WVU524311 F589844:M589847 JB589844:JI589847 SX589844:TE589847 ACT589844:ADA589847 AMP589844:AMW589847 AWL589844:AWS589847 BGH589844:BGO589847 BQD589844:BQK589847 BZZ589844:CAG589847 CJV589844:CKC589847 CTR589844:CTY589847 DDN589844:DDU589847 DNJ589844:DNQ589847 DXF589844:DXM589847 EHB589844:EHI589847 EQX589844:ERE589847 FAT589844:FBA589847 FKP589844:FKW589847 FUL589844:FUS589847 GEH589844:GEO589847 GOD589844:GOK589847 GXZ589844:GYG589847 HHV589844:HIC589847 HRR589844:HRY589847 IBN589844:IBU589847 ILJ589844:ILQ589847 IVF589844:IVM589847 JFB589844:JFI589847 JOX589844:JPE589847 JYT589844:JZA589847 KIP589844:KIW589847 KSL589844:KSS589847 LCH589844:LCO589847 LMD589844:LMK589847 LVZ589844:LWG589847 MFV589844:MGC589847 MPR589844:MPY589847 MZN589844:MZU589847 NJJ589844:NJQ589847 NTF589844:NTM589847 ODB589844:ODI589847 OMX589844:ONE589847 OWT589844:OXA589847 PGP589844:PGW589847 PQL589844:PQS589847 QAH589844:QAO589847 QKD589844:QKK589847 QTZ589844:QUG589847 RDV589844:REC589847 RNR589844:RNY589847 RXN589844:RXU589847 SHJ589844:SHQ589847 SRF589844:SRM589847 TBB589844:TBI589847 TKX589844:TLE589847 TUT589844:TVA589847 UEP589844:UEW589847 UOL589844:UOS589847 UYH589844:UYO589847 VID589844:VIK589847 VRZ589844:VSG589847 WBV589844:WCC589847 WLR589844:WLY589847 WVN589844:WVU589847 F655380:M655383 JB655380:JI655383 SX655380:TE655383 ACT655380:ADA655383 AMP655380:AMW655383 AWL655380:AWS655383 BGH655380:BGO655383 BQD655380:BQK655383 BZZ655380:CAG655383 CJV655380:CKC655383 CTR655380:CTY655383 DDN655380:DDU655383 DNJ655380:DNQ655383 DXF655380:DXM655383 EHB655380:EHI655383 EQX655380:ERE655383 FAT655380:FBA655383 FKP655380:FKW655383 FUL655380:FUS655383 GEH655380:GEO655383 GOD655380:GOK655383 GXZ655380:GYG655383 HHV655380:HIC655383 HRR655380:HRY655383 IBN655380:IBU655383 ILJ655380:ILQ655383 IVF655380:IVM655383 JFB655380:JFI655383 JOX655380:JPE655383 JYT655380:JZA655383 KIP655380:KIW655383 KSL655380:KSS655383 LCH655380:LCO655383 LMD655380:LMK655383 LVZ655380:LWG655383 MFV655380:MGC655383 MPR655380:MPY655383 MZN655380:MZU655383 NJJ655380:NJQ655383 NTF655380:NTM655383 ODB655380:ODI655383 OMX655380:ONE655383 OWT655380:OXA655383 PGP655380:PGW655383 PQL655380:PQS655383 QAH655380:QAO655383 QKD655380:QKK655383 QTZ655380:QUG655383 RDV655380:REC655383 RNR655380:RNY655383 RXN655380:RXU655383 SHJ655380:SHQ655383 SRF655380:SRM655383 TBB655380:TBI655383 TKX655380:TLE655383 TUT655380:TVA655383 UEP655380:UEW655383 UOL655380:UOS655383 UYH655380:UYO655383 VID655380:VIK655383 VRZ655380:VSG655383 WBV655380:WCC655383 WLR655380:WLY655383 WVN655380:WVU655383 F720916:M720919 JB720916:JI720919 SX720916:TE720919 ACT720916:ADA720919 AMP720916:AMW720919 AWL720916:AWS720919 BGH720916:BGO720919 BQD720916:BQK720919 BZZ720916:CAG720919 CJV720916:CKC720919 CTR720916:CTY720919 DDN720916:DDU720919 DNJ720916:DNQ720919 DXF720916:DXM720919 EHB720916:EHI720919 EQX720916:ERE720919 FAT720916:FBA720919 FKP720916:FKW720919 FUL720916:FUS720919 GEH720916:GEO720919 GOD720916:GOK720919 GXZ720916:GYG720919 HHV720916:HIC720919 HRR720916:HRY720919 IBN720916:IBU720919 ILJ720916:ILQ720919 IVF720916:IVM720919 JFB720916:JFI720919 JOX720916:JPE720919 JYT720916:JZA720919 KIP720916:KIW720919 KSL720916:KSS720919 LCH720916:LCO720919 LMD720916:LMK720919 LVZ720916:LWG720919 MFV720916:MGC720919 MPR720916:MPY720919 MZN720916:MZU720919 NJJ720916:NJQ720919 NTF720916:NTM720919 ODB720916:ODI720919 OMX720916:ONE720919 OWT720916:OXA720919 PGP720916:PGW720919 PQL720916:PQS720919 QAH720916:QAO720919 QKD720916:QKK720919 QTZ720916:QUG720919 RDV720916:REC720919 RNR720916:RNY720919 RXN720916:RXU720919 SHJ720916:SHQ720919 SRF720916:SRM720919 TBB720916:TBI720919 TKX720916:TLE720919 TUT720916:TVA720919 UEP720916:UEW720919 UOL720916:UOS720919 UYH720916:UYO720919 VID720916:VIK720919 VRZ720916:VSG720919 WBV720916:WCC720919 WLR720916:WLY720919 WVN720916:WVU720919 F786452:M786455 JB786452:JI786455 SX786452:TE786455 ACT786452:ADA786455 AMP786452:AMW786455 AWL786452:AWS786455 BGH786452:BGO786455 BQD786452:BQK786455 BZZ786452:CAG786455 CJV786452:CKC786455 CTR786452:CTY786455 DDN786452:DDU786455 DNJ786452:DNQ786455 DXF786452:DXM786455 EHB786452:EHI786455 EQX786452:ERE786455 FAT786452:FBA786455 FKP786452:FKW786455 FUL786452:FUS786455 GEH786452:GEO786455 GOD786452:GOK786455 GXZ786452:GYG786455 HHV786452:HIC786455 HRR786452:HRY786455 IBN786452:IBU786455 ILJ786452:ILQ786455 IVF786452:IVM786455 JFB786452:JFI786455 JOX786452:JPE786455 JYT786452:JZA786455 KIP786452:KIW786455 KSL786452:KSS786455 LCH786452:LCO786455 LMD786452:LMK786455 LVZ786452:LWG786455 MFV786452:MGC786455 MPR786452:MPY786455 MZN786452:MZU786455 NJJ786452:NJQ786455 NTF786452:NTM786455 ODB786452:ODI786455 OMX786452:ONE786455 OWT786452:OXA786455 PGP786452:PGW786455 PQL786452:PQS786455 QAH786452:QAO786455 QKD786452:QKK786455 QTZ786452:QUG786455 RDV786452:REC786455 RNR786452:RNY786455 RXN786452:RXU786455 SHJ786452:SHQ786455 SRF786452:SRM786455 TBB786452:TBI786455 TKX786452:TLE786455 TUT786452:TVA786455 UEP786452:UEW786455 UOL786452:UOS786455 UYH786452:UYO786455 VID786452:VIK786455 VRZ786452:VSG786455 WBV786452:WCC786455 WLR786452:WLY786455 WVN786452:WVU786455 F851988:M851991 JB851988:JI851991 SX851988:TE851991 ACT851988:ADA851991 AMP851988:AMW851991 AWL851988:AWS851991 BGH851988:BGO851991 BQD851988:BQK851991 BZZ851988:CAG851991 CJV851988:CKC851991 CTR851988:CTY851991 DDN851988:DDU851991 DNJ851988:DNQ851991 DXF851988:DXM851991 EHB851988:EHI851991 EQX851988:ERE851991 FAT851988:FBA851991 FKP851988:FKW851991 FUL851988:FUS851991 GEH851988:GEO851991 GOD851988:GOK851991 GXZ851988:GYG851991 HHV851988:HIC851991 HRR851988:HRY851991 IBN851988:IBU851991 ILJ851988:ILQ851991 IVF851988:IVM851991 JFB851988:JFI851991 JOX851988:JPE851991 JYT851988:JZA851991 KIP851988:KIW851991 KSL851988:KSS851991 LCH851988:LCO851991 LMD851988:LMK851991 LVZ851988:LWG851991 MFV851988:MGC851991 MPR851988:MPY851991 MZN851988:MZU851991 NJJ851988:NJQ851991 NTF851988:NTM851991 ODB851988:ODI851991 OMX851988:ONE851991 OWT851988:OXA851991 PGP851988:PGW851991 PQL851988:PQS851991 QAH851988:QAO851991 QKD851988:QKK851991 QTZ851988:QUG851991 RDV851988:REC851991 RNR851988:RNY851991 RXN851988:RXU851991 SHJ851988:SHQ851991 SRF851988:SRM851991 TBB851988:TBI851991 TKX851988:TLE851991 TUT851988:TVA851991 UEP851988:UEW851991 UOL851988:UOS851991 UYH851988:UYO851991 VID851988:VIK851991 VRZ851988:VSG851991 WBV851988:WCC851991 WLR851988:WLY851991 WVN851988:WVU851991 F917524:M917527 JB917524:JI917527 SX917524:TE917527 ACT917524:ADA917527 AMP917524:AMW917527 AWL917524:AWS917527 BGH917524:BGO917527 BQD917524:BQK917527 BZZ917524:CAG917527 CJV917524:CKC917527 CTR917524:CTY917527 DDN917524:DDU917527 DNJ917524:DNQ917527 DXF917524:DXM917527 EHB917524:EHI917527 EQX917524:ERE917527 FAT917524:FBA917527 FKP917524:FKW917527 FUL917524:FUS917527 GEH917524:GEO917527 GOD917524:GOK917527 GXZ917524:GYG917527 HHV917524:HIC917527 HRR917524:HRY917527 IBN917524:IBU917527 ILJ917524:ILQ917527 IVF917524:IVM917527 JFB917524:JFI917527 JOX917524:JPE917527 JYT917524:JZA917527 KIP917524:KIW917527 KSL917524:KSS917527 LCH917524:LCO917527 LMD917524:LMK917527 LVZ917524:LWG917527 MFV917524:MGC917527 MPR917524:MPY917527 MZN917524:MZU917527 NJJ917524:NJQ917527 NTF917524:NTM917527 ODB917524:ODI917527 OMX917524:ONE917527 OWT917524:OXA917527 PGP917524:PGW917527 PQL917524:PQS917527 QAH917524:QAO917527 QKD917524:QKK917527 QTZ917524:QUG917527 RDV917524:REC917527 RNR917524:RNY917527 RXN917524:RXU917527 SHJ917524:SHQ917527 SRF917524:SRM917527 TBB917524:TBI917527 TKX917524:TLE917527 TUT917524:TVA917527 UEP917524:UEW917527 UOL917524:UOS917527 UYH917524:UYO917527 VID917524:VIK917527 VRZ917524:VSG917527 WBV917524:WCC917527 WLR917524:WLY917527 WVN917524:WVU917527 F983060:M983063 JB983060:JI983063 SX983060:TE983063 ACT983060:ADA983063 AMP983060:AMW983063 AWL983060:AWS983063 BGH983060:BGO983063 BQD983060:BQK983063 BZZ983060:CAG983063 CJV983060:CKC983063 CTR983060:CTY983063 DDN983060:DDU983063 DNJ983060:DNQ983063 DXF983060:DXM983063 EHB983060:EHI983063 EQX983060:ERE983063 FAT983060:FBA983063 FKP983060:FKW983063 FUL983060:FUS983063 GEH983060:GEO983063 GOD983060:GOK983063 GXZ983060:GYG983063 HHV983060:HIC983063 HRR983060:HRY983063 IBN983060:IBU983063 ILJ983060:ILQ983063 IVF983060:IVM983063 JFB983060:JFI983063 JOX983060:JPE983063 JYT983060:JZA983063 KIP983060:KIW983063 KSL983060:KSS983063 LCH983060:LCO983063 LMD983060:LMK983063 LVZ983060:LWG983063 MFV983060:MGC983063 MPR983060:MPY983063 MZN983060:MZU983063 NJJ983060:NJQ983063 NTF983060:NTM983063 ODB983060:ODI983063 OMX983060:ONE983063 OWT983060:OXA983063 PGP983060:PGW983063 PQL983060:PQS983063 QAH983060:QAO983063 QKD983060:QKK983063 QTZ983060:QUG983063 RDV983060:REC983063 RNR983060:RNY983063 RXN983060:RXU983063 SHJ983060:SHQ983063 SRF983060:SRM983063 TBB983060:TBI983063 TKX983060:TLE983063 TUT983060:TVA983063 UEP983060:UEW983063 UOL983060:UOS983063 UYH983060:UYO983063 VID983060:VIK983063 VRZ983060:VSG983063 WBV983060:WCC983063 WLR983060:WLY983063 WVN983060:WVU983063">
      <formula1>0</formula1>
      <formula2>0</formula2>
    </dataValidation>
    <dataValidation type="list" operator="equal" allowBlank="1" showErrorMessage="1"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65546 JI65546 TE65546 ADA65546 AMW65546 AWS65546 BGO65546 BQK65546 CAG65546 CKC65546 CTY65546 DDU65546 DNQ65546 DXM65546 EHI65546 ERE65546 FBA65546 FKW65546 FUS65546 GEO65546 GOK65546 GYG65546 HIC65546 HRY65546 IBU65546 ILQ65546 IVM65546 JFI65546 JPE65546 JZA65546 KIW65546 KSS65546 LCO65546 LMK65546 LWG65546 MGC65546 MPY65546 MZU65546 NJQ65546 NTM65546 ODI65546 ONE65546 OXA65546 PGW65546 PQS65546 QAO65546 QKK65546 QUG65546 REC65546 RNY65546 RXU65546 SHQ65546 SRM65546 TBI65546 TLE65546 TVA65546 UEW65546 UOS65546 UYO65546 VIK65546 VSG65546 WCC65546 WLY65546 WVU65546 M131082 JI131082 TE131082 ADA131082 AMW131082 AWS131082 BGO131082 BQK131082 CAG131082 CKC131082 CTY131082 DDU131082 DNQ131082 DXM131082 EHI131082 ERE131082 FBA131082 FKW131082 FUS131082 GEO131082 GOK131082 GYG131082 HIC131082 HRY131082 IBU131082 ILQ131082 IVM131082 JFI131082 JPE131082 JZA131082 KIW131082 KSS131082 LCO131082 LMK131082 LWG131082 MGC131082 MPY131082 MZU131082 NJQ131082 NTM131082 ODI131082 ONE131082 OXA131082 PGW131082 PQS131082 QAO131082 QKK131082 QUG131082 REC131082 RNY131082 RXU131082 SHQ131082 SRM131082 TBI131082 TLE131082 TVA131082 UEW131082 UOS131082 UYO131082 VIK131082 VSG131082 WCC131082 WLY131082 WVU131082 M196618 JI196618 TE196618 ADA196618 AMW196618 AWS196618 BGO196618 BQK196618 CAG196618 CKC196618 CTY196618 DDU196618 DNQ196618 DXM196618 EHI196618 ERE196618 FBA196618 FKW196618 FUS196618 GEO196618 GOK196618 GYG196618 HIC196618 HRY196618 IBU196618 ILQ196618 IVM196618 JFI196618 JPE196618 JZA196618 KIW196618 KSS196618 LCO196618 LMK196618 LWG196618 MGC196618 MPY196618 MZU196618 NJQ196618 NTM196618 ODI196618 ONE196618 OXA196618 PGW196618 PQS196618 QAO196618 QKK196618 QUG196618 REC196618 RNY196618 RXU196618 SHQ196618 SRM196618 TBI196618 TLE196618 TVA196618 UEW196618 UOS196618 UYO196618 VIK196618 VSG196618 WCC196618 WLY196618 WVU196618 M262154 JI262154 TE262154 ADA262154 AMW262154 AWS262154 BGO262154 BQK262154 CAG262154 CKC262154 CTY262154 DDU262154 DNQ262154 DXM262154 EHI262154 ERE262154 FBA262154 FKW262154 FUS262154 GEO262154 GOK262154 GYG262154 HIC262154 HRY262154 IBU262154 ILQ262154 IVM262154 JFI262154 JPE262154 JZA262154 KIW262154 KSS262154 LCO262154 LMK262154 LWG262154 MGC262154 MPY262154 MZU262154 NJQ262154 NTM262154 ODI262154 ONE262154 OXA262154 PGW262154 PQS262154 QAO262154 QKK262154 QUG262154 REC262154 RNY262154 RXU262154 SHQ262154 SRM262154 TBI262154 TLE262154 TVA262154 UEW262154 UOS262154 UYO262154 VIK262154 VSG262154 WCC262154 WLY262154 WVU262154 M327690 JI327690 TE327690 ADA327690 AMW327690 AWS327690 BGO327690 BQK327690 CAG327690 CKC327690 CTY327690 DDU327690 DNQ327690 DXM327690 EHI327690 ERE327690 FBA327690 FKW327690 FUS327690 GEO327690 GOK327690 GYG327690 HIC327690 HRY327690 IBU327690 ILQ327690 IVM327690 JFI327690 JPE327690 JZA327690 KIW327690 KSS327690 LCO327690 LMK327690 LWG327690 MGC327690 MPY327690 MZU327690 NJQ327690 NTM327690 ODI327690 ONE327690 OXA327690 PGW327690 PQS327690 QAO327690 QKK327690 QUG327690 REC327690 RNY327690 RXU327690 SHQ327690 SRM327690 TBI327690 TLE327690 TVA327690 UEW327690 UOS327690 UYO327690 VIK327690 VSG327690 WCC327690 WLY327690 WVU327690 M393226 JI393226 TE393226 ADA393226 AMW393226 AWS393226 BGO393226 BQK393226 CAG393226 CKC393226 CTY393226 DDU393226 DNQ393226 DXM393226 EHI393226 ERE393226 FBA393226 FKW393226 FUS393226 GEO393226 GOK393226 GYG393226 HIC393226 HRY393226 IBU393226 ILQ393226 IVM393226 JFI393226 JPE393226 JZA393226 KIW393226 KSS393226 LCO393226 LMK393226 LWG393226 MGC393226 MPY393226 MZU393226 NJQ393226 NTM393226 ODI393226 ONE393226 OXA393226 PGW393226 PQS393226 QAO393226 QKK393226 QUG393226 REC393226 RNY393226 RXU393226 SHQ393226 SRM393226 TBI393226 TLE393226 TVA393226 UEW393226 UOS393226 UYO393226 VIK393226 VSG393226 WCC393226 WLY393226 WVU393226 M458762 JI458762 TE458762 ADA458762 AMW458762 AWS458762 BGO458762 BQK458762 CAG458762 CKC458762 CTY458762 DDU458762 DNQ458762 DXM458762 EHI458762 ERE458762 FBA458762 FKW458762 FUS458762 GEO458762 GOK458762 GYG458762 HIC458762 HRY458762 IBU458762 ILQ458762 IVM458762 JFI458762 JPE458762 JZA458762 KIW458762 KSS458762 LCO458762 LMK458762 LWG458762 MGC458762 MPY458762 MZU458762 NJQ458762 NTM458762 ODI458762 ONE458762 OXA458762 PGW458762 PQS458762 QAO458762 QKK458762 QUG458762 REC458762 RNY458762 RXU458762 SHQ458762 SRM458762 TBI458762 TLE458762 TVA458762 UEW458762 UOS458762 UYO458762 VIK458762 VSG458762 WCC458762 WLY458762 WVU458762 M524298 JI524298 TE524298 ADA524298 AMW524298 AWS524298 BGO524298 BQK524298 CAG524298 CKC524298 CTY524298 DDU524298 DNQ524298 DXM524298 EHI524298 ERE524298 FBA524298 FKW524298 FUS524298 GEO524298 GOK524298 GYG524298 HIC524298 HRY524298 IBU524298 ILQ524298 IVM524298 JFI524298 JPE524298 JZA524298 KIW524298 KSS524298 LCO524298 LMK524298 LWG524298 MGC524298 MPY524298 MZU524298 NJQ524298 NTM524298 ODI524298 ONE524298 OXA524298 PGW524298 PQS524298 QAO524298 QKK524298 QUG524298 REC524298 RNY524298 RXU524298 SHQ524298 SRM524298 TBI524298 TLE524298 TVA524298 UEW524298 UOS524298 UYO524298 VIK524298 VSG524298 WCC524298 WLY524298 WVU524298 M589834 JI589834 TE589834 ADA589834 AMW589834 AWS589834 BGO589834 BQK589834 CAG589834 CKC589834 CTY589834 DDU589834 DNQ589834 DXM589834 EHI589834 ERE589834 FBA589834 FKW589834 FUS589834 GEO589834 GOK589834 GYG589834 HIC589834 HRY589834 IBU589834 ILQ589834 IVM589834 JFI589834 JPE589834 JZA589834 KIW589834 KSS589834 LCO589834 LMK589834 LWG589834 MGC589834 MPY589834 MZU589834 NJQ589834 NTM589834 ODI589834 ONE589834 OXA589834 PGW589834 PQS589834 QAO589834 QKK589834 QUG589834 REC589834 RNY589834 RXU589834 SHQ589834 SRM589834 TBI589834 TLE589834 TVA589834 UEW589834 UOS589834 UYO589834 VIK589834 VSG589834 WCC589834 WLY589834 WVU589834 M655370 JI655370 TE655370 ADA655370 AMW655370 AWS655370 BGO655370 BQK655370 CAG655370 CKC655370 CTY655370 DDU655370 DNQ655370 DXM655370 EHI655370 ERE655370 FBA655370 FKW655370 FUS655370 GEO655370 GOK655370 GYG655370 HIC655370 HRY655370 IBU655370 ILQ655370 IVM655370 JFI655370 JPE655370 JZA655370 KIW655370 KSS655370 LCO655370 LMK655370 LWG655370 MGC655370 MPY655370 MZU655370 NJQ655370 NTM655370 ODI655370 ONE655370 OXA655370 PGW655370 PQS655370 QAO655370 QKK655370 QUG655370 REC655370 RNY655370 RXU655370 SHQ655370 SRM655370 TBI655370 TLE655370 TVA655370 UEW655370 UOS655370 UYO655370 VIK655370 VSG655370 WCC655370 WLY655370 WVU655370 M720906 JI720906 TE720906 ADA720906 AMW720906 AWS720906 BGO720906 BQK720906 CAG720906 CKC720906 CTY720906 DDU720906 DNQ720906 DXM720906 EHI720906 ERE720906 FBA720906 FKW720906 FUS720906 GEO720906 GOK720906 GYG720906 HIC720906 HRY720906 IBU720906 ILQ720906 IVM720906 JFI720906 JPE720906 JZA720906 KIW720906 KSS720906 LCO720906 LMK720906 LWG720906 MGC720906 MPY720906 MZU720906 NJQ720906 NTM720906 ODI720906 ONE720906 OXA720906 PGW720906 PQS720906 QAO720906 QKK720906 QUG720906 REC720906 RNY720906 RXU720906 SHQ720906 SRM720906 TBI720906 TLE720906 TVA720906 UEW720906 UOS720906 UYO720906 VIK720906 VSG720906 WCC720906 WLY720906 WVU720906 M786442 JI786442 TE786442 ADA786442 AMW786442 AWS786442 BGO786442 BQK786442 CAG786442 CKC786442 CTY786442 DDU786442 DNQ786442 DXM786442 EHI786442 ERE786442 FBA786442 FKW786442 FUS786442 GEO786442 GOK786442 GYG786442 HIC786442 HRY786442 IBU786442 ILQ786442 IVM786442 JFI786442 JPE786442 JZA786442 KIW786442 KSS786442 LCO786442 LMK786442 LWG786442 MGC786442 MPY786442 MZU786442 NJQ786442 NTM786442 ODI786442 ONE786442 OXA786442 PGW786442 PQS786442 QAO786442 QKK786442 QUG786442 REC786442 RNY786442 RXU786442 SHQ786442 SRM786442 TBI786442 TLE786442 TVA786442 UEW786442 UOS786442 UYO786442 VIK786442 VSG786442 WCC786442 WLY786442 WVU786442 M851978 JI851978 TE851978 ADA851978 AMW851978 AWS851978 BGO851978 BQK851978 CAG851978 CKC851978 CTY851978 DDU851978 DNQ851978 DXM851978 EHI851978 ERE851978 FBA851978 FKW851978 FUS851978 GEO851978 GOK851978 GYG851978 HIC851978 HRY851978 IBU851978 ILQ851978 IVM851978 JFI851978 JPE851978 JZA851978 KIW851978 KSS851978 LCO851978 LMK851978 LWG851978 MGC851978 MPY851978 MZU851978 NJQ851978 NTM851978 ODI851978 ONE851978 OXA851978 PGW851978 PQS851978 QAO851978 QKK851978 QUG851978 REC851978 RNY851978 RXU851978 SHQ851978 SRM851978 TBI851978 TLE851978 TVA851978 UEW851978 UOS851978 UYO851978 VIK851978 VSG851978 WCC851978 WLY851978 WVU851978 M917514 JI917514 TE917514 ADA917514 AMW917514 AWS917514 BGO917514 BQK917514 CAG917514 CKC917514 CTY917514 DDU917514 DNQ917514 DXM917514 EHI917514 ERE917514 FBA917514 FKW917514 FUS917514 GEO917514 GOK917514 GYG917514 HIC917514 HRY917514 IBU917514 ILQ917514 IVM917514 JFI917514 JPE917514 JZA917514 KIW917514 KSS917514 LCO917514 LMK917514 LWG917514 MGC917514 MPY917514 MZU917514 NJQ917514 NTM917514 ODI917514 ONE917514 OXA917514 PGW917514 PQS917514 QAO917514 QKK917514 QUG917514 REC917514 RNY917514 RXU917514 SHQ917514 SRM917514 TBI917514 TLE917514 TVA917514 UEW917514 UOS917514 UYO917514 VIK917514 VSG917514 WCC917514 WLY917514 WVU917514 M983050 JI983050 TE983050 ADA983050 AMW983050 AWS983050 BGO983050 BQK983050 CAG983050 CKC983050 CTY983050 DDU983050 DNQ983050 DXM983050 EHI983050 ERE983050 FBA983050 FKW983050 FUS983050 GEO983050 GOK983050 GYG983050 HIC983050 HRY983050 IBU983050 ILQ983050 IVM983050 JFI983050 JPE983050 JZA983050 KIW983050 KSS983050 LCO983050 LMK983050 LWG983050 MGC983050 MPY983050 MZU983050 NJQ983050 NTM983050 ODI983050 ONE983050 OXA983050 PGW983050 PQS983050 QAO983050 QKK983050 QUG983050 REC983050 RNY983050 RXU983050 SHQ983050 SRM983050 TBI983050 TLE983050 TVA983050 UEW983050 UOS983050 UYO983050 VIK983050 VSG983050 WCC983050 WLY983050 WVU983050">
      <formula1>0</formula1>
      <formula2>0</formula2>
    </dataValidation>
  </dataValidations>
  <pageMargins left="0.31496062992125984" right="0.27559055118110237" top="0.51181102362204722" bottom="0.47244094488188981" header="0.27559055118110237" footer="0.23622047244094491"/>
  <pageSetup scale="67" orientation="portrait" horizontalDpi="300" verticalDpi="300" r:id="rId1"/>
  <headerFooter alignWithMargins="0">
    <oddHeader>&amp;C&amp;A</oddHeader>
    <oddFooter>&amp;CPágina &amp;P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49"/>
  <sheetViews>
    <sheetView topLeftCell="A7" workbookViewId="0">
      <selection activeCell="D9" sqref="D9:I9"/>
    </sheetView>
  </sheetViews>
  <sheetFormatPr baseColWidth="10" defaultRowHeight="14.25"/>
  <cols>
    <col min="1" max="1" width="9.375" style="2" customWidth="1"/>
    <col min="2" max="2" width="14.625" style="2" customWidth="1"/>
    <col min="3" max="15" width="9.375" style="2" customWidth="1"/>
    <col min="16" max="16" width="2.375" style="2" customWidth="1"/>
    <col min="17" max="1024" width="10" style="2" customWidth="1"/>
    <col min="1025" max="1025" width="11" customWidth="1"/>
  </cols>
  <sheetData>
    <row r="1" spans="1:17" customFormat="1" ht="15.75" customHeight="1">
      <c r="A1" s="52"/>
      <c r="B1" s="52"/>
      <c r="C1" s="52"/>
      <c r="D1" s="64" t="s">
        <v>0</v>
      </c>
      <c r="E1" s="64"/>
      <c r="F1" s="64"/>
      <c r="G1" s="64"/>
      <c r="H1" s="64"/>
      <c r="I1" s="64"/>
      <c r="J1" s="64"/>
      <c r="K1" s="64"/>
      <c r="L1" s="64"/>
      <c r="M1" s="54" t="s">
        <v>1</v>
      </c>
      <c r="N1" s="54"/>
      <c r="O1" s="54"/>
    </row>
    <row r="2" spans="1:17" customFormat="1" ht="15.75" customHeight="1">
      <c r="A2" s="52"/>
      <c r="B2" s="52"/>
      <c r="C2" s="52"/>
      <c r="D2" s="64"/>
      <c r="E2" s="64"/>
      <c r="F2" s="64"/>
      <c r="G2" s="64"/>
      <c r="H2" s="64"/>
      <c r="I2" s="64"/>
      <c r="J2" s="64"/>
      <c r="K2" s="64"/>
      <c r="L2" s="64"/>
      <c r="M2" s="54"/>
      <c r="N2" s="54"/>
      <c r="O2" s="54"/>
    </row>
    <row r="3" spans="1:17" customFormat="1" ht="15.75" customHeight="1">
      <c r="A3" s="52"/>
      <c r="B3" s="52"/>
      <c r="C3" s="52"/>
      <c r="D3" s="64"/>
      <c r="E3" s="64"/>
      <c r="F3" s="64"/>
      <c r="G3" s="64"/>
      <c r="H3" s="64"/>
      <c r="I3" s="64"/>
      <c r="J3" s="64"/>
      <c r="K3" s="64"/>
      <c r="L3" s="64"/>
      <c r="M3" s="54" t="s">
        <v>2</v>
      </c>
      <c r="N3" s="54"/>
      <c r="O3" s="54"/>
    </row>
    <row r="4" spans="1:17" customFormat="1" ht="15.75" customHeight="1">
      <c r="A4" s="52"/>
      <c r="B4" s="52"/>
      <c r="C4" s="52"/>
      <c r="D4" s="64" t="s">
        <v>3</v>
      </c>
      <c r="E4" s="64"/>
      <c r="F4" s="64"/>
      <c r="G4" s="64"/>
      <c r="H4" s="64"/>
      <c r="I4" s="64"/>
      <c r="J4" s="64"/>
      <c r="K4" s="64"/>
      <c r="L4" s="64"/>
      <c r="M4" s="54"/>
      <c r="N4" s="54"/>
      <c r="O4" s="54"/>
    </row>
    <row r="5" spans="1:17" customFormat="1" ht="15.75" customHeight="1">
      <c r="A5" s="52"/>
      <c r="B5" s="52"/>
      <c r="C5" s="52"/>
      <c r="D5" s="64"/>
      <c r="E5" s="64"/>
      <c r="F5" s="64"/>
      <c r="G5" s="64"/>
      <c r="H5" s="64"/>
      <c r="I5" s="64"/>
      <c r="J5" s="64"/>
      <c r="K5" s="64"/>
      <c r="L5" s="64"/>
      <c r="M5" s="54" t="s">
        <v>4</v>
      </c>
      <c r="N5" s="54"/>
      <c r="O5" s="54"/>
    </row>
    <row r="6" spans="1:17" customFormat="1" ht="15.75" customHeight="1">
      <c r="A6" s="52"/>
      <c r="B6" s="52"/>
      <c r="C6" s="52"/>
      <c r="D6" s="64"/>
      <c r="E6" s="64"/>
      <c r="F6" s="64"/>
      <c r="G6" s="64"/>
      <c r="H6" s="64"/>
      <c r="I6" s="64"/>
      <c r="J6" s="64"/>
      <c r="K6" s="64"/>
      <c r="L6" s="64"/>
      <c r="M6" s="54"/>
      <c r="N6" s="54"/>
      <c r="O6" s="54"/>
    </row>
    <row r="7" spans="1:17" customFormat="1" ht="15.95" customHeight="1">
      <c r="A7" s="51"/>
      <c r="B7" s="51"/>
      <c r="C7" s="51"/>
      <c r="D7" s="51"/>
      <c r="E7" s="51"/>
      <c r="F7" s="51"/>
      <c r="G7" s="51"/>
      <c r="H7" s="51"/>
      <c r="I7" s="51"/>
      <c r="J7" s="51"/>
      <c r="K7" s="51"/>
      <c r="L7" s="51"/>
      <c r="M7" s="51"/>
      <c r="N7" s="51"/>
      <c r="O7" s="51"/>
    </row>
    <row r="8" spans="1:17" customFormat="1" ht="30" customHeight="1">
      <c r="A8" s="57" t="s">
        <v>5</v>
      </c>
      <c r="B8" s="57"/>
      <c r="C8" s="57"/>
      <c r="D8" s="57"/>
      <c r="E8" s="57"/>
      <c r="F8" s="57"/>
      <c r="G8" s="57"/>
      <c r="H8" s="57"/>
      <c r="I8" s="57"/>
      <c r="J8" s="57"/>
      <c r="K8" s="57"/>
      <c r="L8" s="57"/>
      <c r="M8" s="57"/>
      <c r="N8" s="57"/>
      <c r="O8" s="57"/>
    </row>
    <row r="9" spans="1:17" customFormat="1" ht="27.75" customHeight="1">
      <c r="A9" s="61" t="s">
        <v>6</v>
      </c>
      <c r="B9" s="61"/>
      <c r="C9" s="61"/>
      <c r="D9" s="63" t="s">
        <v>72</v>
      </c>
      <c r="E9" s="63"/>
      <c r="F9" s="63"/>
      <c r="G9" s="63"/>
      <c r="H9" s="63"/>
      <c r="I9" s="63"/>
      <c r="J9" s="61" t="s">
        <v>8</v>
      </c>
      <c r="K9" s="61"/>
      <c r="L9" s="61"/>
      <c r="M9" s="62" t="s">
        <v>9</v>
      </c>
      <c r="N9" s="62"/>
      <c r="O9" s="62"/>
    </row>
    <row r="10" spans="1:17" customFormat="1" ht="33.75" customHeight="1">
      <c r="A10" s="61" t="s">
        <v>10</v>
      </c>
      <c r="B10" s="61"/>
      <c r="C10" s="61"/>
      <c r="D10" s="63" t="s">
        <v>120</v>
      </c>
      <c r="E10" s="63"/>
      <c r="F10" s="63"/>
      <c r="G10" s="63"/>
      <c r="H10" s="63"/>
      <c r="I10" s="63"/>
      <c r="J10" s="61" t="s">
        <v>12</v>
      </c>
      <c r="K10" s="61"/>
      <c r="L10" s="61"/>
      <c r="M10" s="62" t="s">
        <v>13</v>
      </c>
      <c r="N10" s="62"/>
      <c r="O10" s="62"/>
    </row>
    <row r="11" spans="1:17" customFormat="1" ht="35.25" customHeight="1">
      <c r="A11" s="61" t="s">
        <v>14</v>
      </c>
      <c r="B11" s="61"/>
      <c r="C11" s="61"/>
      <c r="D11" s="63" t="s">
        <v>73</v>
      </c>
      <c r="E11" s="63"/>
      <c r="F11" s="63"/>
      <c r="G11" s="63"/>
      <c r="H11" s="63"/>
      <c r="I11" s="63"/>
      <c r="J11" s="61" t="s">
        <v>16</v>
      </c>
      <c r="K11" s="61"/>
      <c r="L11" s="61"/>
      <c r="M11" s="62" t="s">
        <v>74</v>
      </c>
      <c r="N11" s="62"/>
      <c r="O11" s="62"/>
    </row>
    <row r="12" spans="1:17" customFormat="1" ht="45" customHeight="1">
      <c r="A12" s="61" t="s">
        <v>18</v>
      </c>
      <c r="B12" s="61"/>
      <c r="C12" s="61"/>
      <c r="D12" s="63" t="s">
        <v>75</v>
      </c>
      <c r="E12" s="63"/>
      <c r="F12" s="63"/>
      <c r="G12" s="63"/>
      <c r="H12" s="63"/>
      <c r="I12" s="63"/>
      <c r="J12" s="61" t="s">
        <v>20</v>
      </c>
      <c r="K12" s="61"/>
      <c r="L12" s="61"/>
      <c r="M12" s="62" t="s">
        <v>21</v>
      </c>
      <c r="N12" s="62"/>
      <c r="O12" s="62"/>
      <c r="Q12" t="s">
        <v>76</v>
      </c>
    </row>
    <row r="13" spans="1:17" customFormat="1" ht="63" customHeight="1">
      <c r="A13" s="61" t="s">
        <v>22</v>
      </c>
      <c r="B13" s="61"/>
      <c r="C13" s="61"/>
      <c r="D13" s="63" t="s">
        <v>77</v>
      </c>
      <c r="E13" s="63"/>
      <c r="F13" s="63"/>
      <c r="G13" s="63"/>
      <c r="H13" s="63"/>
      <c r="I13" s="63"/>
      <c r="J13" s="61" t="s">
        <v>24</v>
      </c>
      <c r="K13" s="61"/>
      <c r="L13" s="61"/>
      <c r="M13" s="62" t="s">
        <v>78</v>
      </c>
      <c r="N13" s="62"/>
      <c r="O13" s="62"/>
    </row>
    <row r="14" spans="1:17" customFormat="1" ht="50.25" customHeight="1">
      <c r="A14" s="61" t="s">
        <v>26</v>
      </c>
      <c r="B14" s="61"/>
      <c r="C14" s="61"/>
      <c r="D14" s="63" t="s">
        <v>79</v>
      </c>
      <c r="E14" s="63"/>
      <c r="F14" s="63"/>
      <c r="G14" s="63"/>
      <c r="H14" s="63"/>
      <c r="I14" s="63"/>
      <c r="J14" s="61" t="s">
        <v>28</v>
      </c>
      <c r="K14" s="61"/>
      <c r="L14" s="61"/>
      <c r="M14" s="62" t="s">
        <v>80</v>
      </c>
      <c r="N14" s="62"/>
      <c r="O14" s="62"/>
    </row>
    <row r="15" spans="1:17" customFormat="1" ht="30.75" customHeight="1">
      <c r="A15" s="61" t="s">
        <v>30</v>
      </c>
      <c r="B15" s="61"/>
      <c r="C15" s="61"/>
      <c r="D15" s="36" t="s">
        <v>81</v>
      </c>
      <c r="E15" s="36"/>
      <c r="F15" s="36"/>
      <c r="G15" s="36"/>
      <c r="H15" s="36"/>
      <c r="I15" s="61" t="s">
        <v>32</v>
      </c>
      <c r="J15" s="61"/>
      <c r="K15" s="61"/>
      <c r="L15" s="41" t="s">
        <v>33</v>
      </c>
      <c r="M15" s="41"/>
      <c r="N15" s="41"/>
      <c r="O15" s="41"/>
    </row>
    <row r="16" spans="1:17" customFormat="1" ht="24.75" customHeight="1">
      <c r="A16" s="61"/>
      <c r="B16" s="61"/>
      <c r="C16" s="61"/>
      <c r="D16" s="36" t="s">
        <v>34</v>
      </c>
      <c r="E16" s="36"/>
      <c r="F16" s="36"/>
      <c r="G16" s="36"/>
      <c r="H16" s="36"/>
      <c r="I16" s="61"/>
      <c r="J16" s="61"/>
      <c r="K16" s="61"/>
      <c r="L16" s="36" t="s">
        <v>35</v>
      </c>
      <c r="M16" s="36"/>
      <c r="N16" s="36"/>
      <c r="O16" s="36"/>
    </row>
    <row r="17" spans="1:15" ht="6.75" customHeight="1"/>
    <row r="18" spans="1:15" customFormat="1" ht="30" customHeight="1">
      <c r="A18" s="57" t="s">
        <v>36</v>
      </c>
      <c r="B18" s="57"/>
      <c r="C18" s="57"/>
      <c r="D18" s="57"/>
      <c r="E18" s="57"/>
      <c r="F18" s="57"/>
      <c r="G18" s="57"/>
      <c r="H18" s="57"/>
      <c r="I18" s="57"/>
      <c r="J18" s="57"/>
      <c r="K18" s="57"/>
      <c r="L18" s="57"/>
      <c r="M18" s="57"/>
      <c r="N18" s="57"/>
      <c r="O18" s="57"/>
    </row>
    <row r="19" spans="1:15" customFormat="1" ht="30" customHeight="1">
      <c r="A19" s="16" t="s">
        <v>37</v>
      </c>
      <c r="B19" s="17" t="s">
        <v>38</v>
      </c>
      <c r="C19" s="18" t="s">
        <v>39</v>
      </c>
      <c r="D19" s="16" t="s">
        <v>40</v>
      </c>
      <c r="E19" s="16" t="s">
        <v>41</v>
      </c>
      <c r="F19" s="16" t="s">
        <v>42</v>
      </c>
      <c r="G19" s="16" t="s">
        <v>43</v>
      </c>
      <c r="H19" s="16" t="s">
        <v>44</v>
      </c>
      <c r="I19" s="16" t="s">
        <v>45</v>
      </c>
      <c r="J19" s="16" t="s">
        <v>46</v>
      </c>
      <c r="K19" s="16" t="s">
        <v>47</v>
      </c>
      <c r="L19" s="16" t="s">
        <v>48</v>
      </c>
      <c r="M19" s="16" t="s">
        <v>49</v>
      </c>
      <c r="N19" s="16" t="s">
        <v>50</v>
      </c>
      <c r="O19" s="16" t="s">
        <v>51</v>
      </c>
    </row>
    <row r="20" spans="1:15" customFormat="1" ht="25.5">
      <c r="A20" s="58">
        <v>2015</v>
      </c>
      <c r="B20" s="19" t="s">
        <v>82</v>
      </c>
      <c r="C20" s="20">
        <v>0</v>
      </c>
      <c r="D20" s="20">
        <v>0</v>
      </c>
      <c r="E20" s="20">
        <v>0</v>
      </c>
      <c r="F20" s="20">
        <v>0</v>
      </c>
      <c r="G20" s="20">
        <v>0</v>
      </c>
      <c r="H20" s="20">
        <v>0</v>
      </c>
      <c r="I20" s="20">
        <v>1278</v>
      </c>
      <c r="J20" s="20">
        <v>1738</v>
      </c>
      <c r="K20" s="20">
        <v>1687</v>
      </c>
      <c r="L20" s="20">
        <v>1769</v>
      </c>
      <c r="M20" s="20">
        <v>1950</v>
      </c>
      <c r="N20" s="20">
        <v>2900</v>
      </c>
      <c r="O20" s="20">
        <f>SUM('GDO-02 Doc Digitalizado 2016 II'!C20:N20)</f>
        <v>11322</v>
      </c>
    </row>
    <row r="21" spans="1:15" customFormat="1" ht="38.25">
      <c r="A21" s="58"/>
      <c r="B21" s="19" t="s">
        <v>83</v>
      </c>
      <c r="C21" s="20">
        <v>0</v>
      </c>
      <c r="D21" s="20">
        <v>0</v>
      </c>
      <c r="E21" s="20">
        <v>0</v>
      </c>
      <c r="F21" s="20">
        <v>0</v>
      </c>
      <c r="G21" s="20">
        <v>0</v>
      </c>
      <c r="H21" s="20">
        <v>0</v>
      </c>
      <c r="I21" s="20">
        <v>1278</v>
      </c>
      <c r="J21" s="20">
        <v>1738</v>
      </c>
      <c r="K21" s="20">
        <v>1687</v>
      </c>
      <c r="L21" s="20">
        <v>1769</v>
      </c>
      <c r="M21" s="20">
        <v>1950</v>
      </c>
      <c r="N21" s="20">
        <v>2900</v>
      </c>
      <c r="O21" s="20">
        <f>SUM('GDO-02 Doc Digitalizado 2016 II'!C21:N21)</f>
        <v>11322</v>
      </c>
    </row>
    <row r="22" spans="1:15" customFormat="1" ht="25.5">
      <c r="A22" s="58"/>
      <c r="B22" s="21" t="s">
        <v>84</v>
      </c>
      <c r="C22" s="22" t="e">
        <f>+'GDO-02 Doc Digitalizado 2016 II'!C21/'GDO-02 Doc Digitalizado 2016 II'!C20</f>
        <v>#DIV/0!</v>
      </c>
      <c r="D22" s="22" t="e">
        <f>+'GDO-02 Doc Digitalizado 2016 II'!D21/'GDO-02 Doc Digitalizado 2016 II'!D20</f>
        <v>#DIV/0!</v>
      </c>
      <c r="E22" s="22" t="e">
        <f>+'GDO-02 Doc Digitalizado 2016 II'!E21/'GDO-02 Doc Digitalizado 2016 II'!E20</f>
        <v>#DIV/0!</v>
      </c>
      <c r="F22" s="22" t="e">
        <f>+'GDO-02 Doc Digitalizado 2016 II'!F21/'GDO-02 Doc Digitalizado 2016 II'!F20</f>
        <v>#DIV/0!</v>
      </c>
      <c r="G22" s="22" t="e">
        <f>+'GDO-02 Doc Digitalizado 2016 II'!G21/'GDO-02 Doc Digitalizado 2016 II'!G20</f>
        <v>#DIV/0!</v>
      </c>
      <c r="H22" s="22" t="e">
        <f>+'GDO-02 Doc Digitalizado 2016 II'!H21/'GDO-02 Doc Digitalizado 2016 II'!H20</f>
        <v>#DIV/0!</v>
      </c>
      <c r="I22" s="22">
        <f>+'GDO-02 Doc Digitalizado 2016 II'!I21/'GDO-02 Doc Digitalizado 2016 II'!I20</f>
        <v>1</v>
      </c>
      <c r="J22" s="22">
        <f>+'GDO-02 Doc Digitalizado 2016 II'!J21/'GDO-02 Doc Digitalizado 2016 II'!J20</f>
        <v>1</v>
      </c>
      <c r="K22" s="22">
        <f>+'GDO-02 Doc Digitalizado 2016 II'!K21/'GDO-02 Doc Digitalizado 2016 II'!K20</f>
        <v>1</v>
      </c>
      <c r="L22" s="22">
        <f>+'GDO-02 Doc Digitalizado 2016 II'!L21/'GDO-02 Doc Digitalizado 2016 II'!L20</f>
        <v>1</v>
      </c>
      <c r="M22" s="22">
        <f>+'GDO-02 Doc Digitalizado 2016 II'!M21/'GDO-02 Doc Digitalizado 2016 II'!M20</f>
        <v>1</v>
      </c>
      <c r="N22" s="22">
        <f>+'GDO-02 Doc Digitalizado 2016 II'!N21/'GDO-02 Doc Digitalizado 2016 II'!N20</f>
        <v>1</v>
      </c>
      <c r="O22" s="23" t="e">
        <f>SUM('GDO-02 Doc Digitalizado 2016 II'!C22:N22)</f>
        <v>#DIV/0!</v>
      </c>
    </row>
    <row r="23" spans="1:15" s="11" customFormat="1" ht="12.75" customHeight="1">
      <c r="C23" s="24">
        <v>0.8</v>
      </c>
      <c r="D23" s="24">
        <v>0.8</v>
      </c>
      <c r="E23" s="24">
        <v>0.8</v>
      </c>
      <c r="F23" s="24">
        <v>0.8</v>
      </c>
      <c r="G23" s="24">
        <v>0.8</v>
      </c>
      <c r="H23" s="24">
        <v>0.8</v>
      </c>
      <c r="I23" s="24">
        <v>0.8</v>
      </c>
      <c r="J23" s="24">
        <v>0.8</v>
      </c>
      <c r="K23" s="24">
        <v>0.8</v>
      </c>
      <c r="L23" s="24">
        <v>0.8</v>
      </c>
      <c r="M23" s="24">
        <v>0.8</v>
      </c>
      <c r="N23" s="24">
        <v>0.8</v>
      </c>
      <c r="O23" s="25"/>
    </row>
    <row r="24" spans="1:15" ht="30" customHeight="1">
      <c r="A24" s="57" t="s">
        <v>59</v>
      </c>
      <c r="B24" s="57"/>
      <c r="C24" s="57"/>
      <c r="D24" s="57"/>
      <c r="E24" s="57"/>
      <c r="F24" s="57"/>
      <c r="G24" s="57"/>
      <c r="H24" s="57"/>
      <c r="I24" s="57"/>
      <c r="J24" s="57"/>
      <c r="K24" s="59" t="s">
        <v>60</v>
      </c>
      <c r="L24" s="59"/>
      <c r="M24" s="59"/>
      <c r="N24" s="59"/>
      <c r="O24" s="59"/>
    </row>
    <row r="25" spans="1:15" ht="45.75" customHeight="1">
      <c r="A25" s="52"/>
      <c r="B25" s="52"/>
      <c r="C25" s="52"/>
      <c r="D25" s="52"/>
      <c r="E25" s="52"/>
      <c r="F25" s="52"/>
      <c r="G25" s="52"/>
      <c r="H25" s="60" t="s">
        <v>104</v>
      </c>
      <c r="I25" s="60"/>
      <c r="J25" s="60"/>
      <c r="K25" s="39" t="s">
        <v>61</v>
      </c>
      <c r="L25" s="39"/>
      <c r="M25" s="39"/>
      <c r="N25" s="39"/>
      <c r="O25" s="26"/>
    </row>
    <row r="26" spans="1:15" ht="45.75" customHeight="1">
      <c r="A26" s="52"/>
      <c r="B26" s="52"/>
      <c r="C26" s="52"/>
      <c r="D26" s="52"/>
      <c r="E26" s="52"/>
      <c r="F26" s="52"/>
      <c r="G26" s="52"/>
      <c r="H26" s="60"/>
      <c r="I26" s="60"/>
      <c r="J26" s="60"/>
      <c r="K26" s="39" t="s">
        <v>62</v>
      </c>
      <c r="L26" s="39"/>
      <c r="M26" s="39"/>
      <c r="N26" s="39"/>
      <c r="O26" s="26"/>
    </row>
    <row r="27" spans="1:15" ht="45.75" customHeight="1">
      <c r="A27" s="52"/>
      <c r="B27" s="52"/>
      <c r="C27" s="52"/>
      <c r="D27" s="52"/>
      <c r="E27" s="52"/>
      <c r="F27" s="52"/>
      <c r="G27" s="52"/>
      <c r="H27" s="60"/>
      <c r="I27" s="60"/>
      <c r="J27" s="60"/>
      <c r="K27" s="39" t="s">
        <v>64</v>
      </c>
      <c r="L27" s="39"/>
      <c r="M27" s="39"/>
      <c r="N27" s="39"/>
      <c r="O27" s="26" t="s">
        <v>63</v>
      </c>
    </row>
    <row r="28" spans="1:15" ht="45.75" customHeight="1">
      <c r="A28" s="52"/>
      <c r="B28" s="52"/>
      <c r="C28" s="52"/>
      <c r="D28" s="52"/>
      <c r="E28" s="52"/>
      <c r="F28" s="52"/>
      <c r="G28" s="52"/>
      <c r="H28" s="60"/>
      <c r="I28" s="60"/>
      <c r="J28" s="60"/>
      <c r="K28" s="39" t="s">
        <v>65</v>
      </c>
      <c r="L28" s="39"/>
      <c r="M28" s="39"/>
      <c r="N28" s="39"/>
      <c r="O28" s="26"/>
    </row>
    <row r="29" spans="1:15" ht="45.75" customHeight="1">
      <c r="A29" s="52"/>
      <c r="B29" s="52"/>
      <c r="C29" s="52"/>
      <c r="D29" s="52"/>
      <c r="E29" s="52"/>
      <c r="F29" s="52"/>
      <c r="G29" s="52"/>
      <c r="H29" s="60"/>
      <c r="I29" s="60"/>
      <c r="J29" s="60"/>
      <c r="K29" s="39" t="s">
        <v>66</v>
      </c>
      <c r="L29" s="39"/>
      <c r="M29" s="39"/>
      <c r="N29" s="39"/>
      <c r="O29" s="26"/>
    </row>
    <row r="30" spans="1:15" ht="45.75" customHeight="1">
      <c r="A30" s="52"/>
      <c r="B30" s="52"/>
      <c r="C30" s="52"/>
      <c r="D30" s="52"/>
      <c r="E30" s="52"/>
      <c r="F30" s="52"/>
      <c r="G30" s="52"/>
      <c r="H30" s="60"/>
      <c r="I30" s="60"/>
      <c r="J30" s="60"/>
      <c r="K30" s="38" t="s">
        <v>67</v>
      </c>
      <c r="L30" s="38"/>
      <c r="M30" s="38"/>
      <c r="N30" s="38"/>
      <c r="O30" s="38"/>
    </row>
    <row r="31" spans="1:15" ht="45.75" customHeight="1">
      <c r="A31" s="52"/>
      <c r="B31" s="52"/>
      <c r="C31" s="52"/>
      <c r="D31" s="52"/>
      <c r="E31" s="52"/>
      <c r="F31" s="52"/>
      <c r="G31" s="52"/>
      <c r="H31" s="60"/>
      <c r="I31" s="60"/>
      <c r="J31" s="60"/>
      <c r="K31" s="41" t="s">
        <v>33</v>
      </c>
      <c r="L31" s="41"/>
      <c r="M31" s="41"/>
      <c r="N31" s="41"/>
      <c r="O31" s="41"/>
    </row>
    <row r="32" spans="1:15" ht="45.75" customHeight="1">
      <c r="A32" s="52"/>
      <c r="B32" s="52"/>
      <c r="C32" s="52"/>
      <c r="D32" s="52"/>
      <c r="E32" s="52"/>
      <c r="F32" s="52"/>
      <c r="G32" s="52"/>
      <c r="H32" s="60"/>
      <c r="I32" s="60"/>
      <c r="J32" s="60"/>
      <c r="K32" s="36" t="s">
        <v>35</v>
      </c>
      <c r="L32" s="36"/>
      <c r="M32" s="36"/>
      <c r="N32" s="36"/>
      <c r="O32" s="36"/>
    </row>
    <row r="33" spans="1:15" ht="45.75" customHeight="1">
      <c r="A33" s="52"/>
      <c r="B33" s="52"/>
      <c r="C33" s="52"/>
      <c r="D33" s="52"/>
      <c r="E33" s="52"/>
      <c r="F33" s="52"/>
      <c r="G33" s="52"/>
      <c r="H33" s="60"/>
      <c r="I33" s="60"/>
      <c r="J33" s="60"/>
      <c r="K33" s="56" t="s">
        <v>68</v>
      </c>
      <c r="L33" s="56"/>
      <c r="M33" s="27">
        <v>31</v>
      </c>
      <c r="N33" s="27">
        <v>12</v>
      </c>
      <c r="O33" s="27">
        <v>2016</v>
      </c>
    </row>
    <row r="34" spans="1:15" ht="45.75" customHeight="1">
      <c r="A34" s="52"/>
      <c r="B34" s="52"/>
      <c r="C34" s="52"/>
      <c r="D34" s="52"/>
      <c r="E34" s="52"/>
      <c r="F34" s="52"/>
      <c r="G34" s="52"/>
      <c r="H34" s="60"/>
      <c r="I34" s="60"/>
      <c r="J34" s="60"/>
      <c r="K34" s="56" t="s">
        <v>69</v>
      </c>
      <c r="L34" s="56"/>
      <c r="M34" s="27">
        <v>29</v>
      </c>
      <c r="N34" s="27">
        <v>3</v>
      </c>
      <c r="O34" s="27">
        <v>2017</v>
      </c>
    </row>
    <row r="35" spans="1:15" ht="21.75" customHeight="1">
      <c r="A35" s="52"/>
      <c r="B35" s="52"/>
      <c r="C35" s="52"/>
      <c r="D35" s="52"/>
      <c r="E35" s="52"/>
      <c r="F35" s="52"/>
      <c r="G35" s="52"/>
      <c r="H35" s="60"/>
      <c r="I35" s="60"/>
      <c r="J35" s="60"/>
      <c r="K35" s="45" t="s">
        <v>70</v>
      </c>
      <c r="L35" s="45"/>
      <c r="M35" s="34" t="s">
        <v>85</v>
      </c>
      <c r="N35" s="34"/>
      <c r="O35" s="34"/>
    </row>
    <row r="40" spans="1:15">
      <c r="B40" s="153" t="s">
        <v>116</v>
      </c>
    </row>
    <row r="41" spans="1:15">
      <c r="B41" s="153" t="s">
        <v>117</v>
      </c>
    </row>
    <row r="42" spans="1:15">
      <c r="B42" s="153" t="s">
        <v>118</v>
      </c>
    </row>
    <row r="43" spans="1:15">
      <c r="B43" s="153" t="s">
        <v>119</v>
      </c>
    </row>
    <row r="44" spans="1:15">
      <c r="B44" s="153" t="s">
        <v>120</v>
      </c>
    </row>
    <row r="45" spans="1:15">
      <c r="B45" s="153" t="s">
        <v>121</v>
      </c>
    </row>
    <row r="46" spans="1:15">
      <c r="B46" s="153" t="s">
        <v>122</v>
      </c>
    </row>
    <row r="47" spans="1:15">
      <c r="B47" s="153" t="s">
        <v>123</v>
      </c>
    </row>
    <row r="48" spans="1:15">
      <c r="B48" s="153" t="s">
        <v>124</v>
      </c>
    </row>
    <row r="49" spans="2:2">
      <c r="B49" s="153" t="s">
        <v>125</v>
      </c>
    </row>
  </sheetData>
  <sheetProtection password="C6BA" sheet="1" formatCells="0" formatColumns="0" formatRows="0" insertColumns="0" insertRows="0" insertHyperlinks="0" deleteColumns="0" deleteRows="0" sort="0" autoFilter="0" pivotTables="0"/>
  <mergeCells count="56">
    <mergeCell ref="A1:C6"/>
    <mergeCell ref="D1:L3"/>
    <mergeCell ref="M1:O2"/>
    <mergeCell ref="M3:O4"/>
    <mergeCell ref="D4:L6"/>
    <mergeCell ref="M5:O6"/>
    <mergeCell ref="A7:O7"/>
    <mergeCell ref="A8:O8"/>
    <mergeCell ref="A9:C9"/>
    <mergeCell ref="D9:I9"/>
    <mergeCell ref="J9:L9"/>
    <mergeCell ref="M9:O9"/>
    <mergeCell ref="A10:C10"/>
    <mergeCell ref="D10:I10"/>
    <mergeCell ref="J10:L10"/>
    <mergeCell ref="M10:O10"/>
    <mergeCell ref="A11:C11"/>
    <mergeCell ref="D11:I11"/>
    <mergeCell ref="J11:L11"/>
    <mergeCell ref="M11:O11"/>
    <mergeCell ref="A12:C12"/>
    <mergeCell ref="D12:I12"/>
    <mergeCell ref="J12:L12"/>
    <mergeCell ref="M12:O12"/>
    <mergeCell ref="A13:C13"/>
    <mergeCell ref="D13:I13"/>
    <mergeCell ref="J13:L13"/>
    <mergeCell ref="M13:O13"/>
    <mergeCell ref="K31:O31"/>
    <mergeCell ref="K32:O32"/>
    <mergeCell ref="A14:C14"/>
    <mergeCell ref="D14:I14"/>
    <mergeCell ref="J14:L14"/>
    <mergeCell ref="M14:O14"/>
    <mergeCell ref="A15:C16"/>
    <mergeCell ref="D15:H15"/>
    <mergeCell ref="I15:K16"/>
    <mergeCell ref="L15:O15"/>
    <mergeCell ref="D16:H16"/>
    <mergeCell ref="L16:O16"/>
    <mergeCell ref="K33:L33"/>
    <mergeCell ref="K34:L34"/>
    <mergeCell ref="A18:O18"/>
    <mergeCell ref="A20:A22"/>
    <mergeCell ref="A24:J24"/>
    <mergeCell ref="K24:O24"/>
    <mergeCell ref="A25:G35"/>
    <mergeCell ref="H25:J35"/>
    <mergeCell ref="K25:N25"/>
    <mergeCell ref="K26:N26"/>
    <mergeCell ref="K27:N27"/>
    <mergeCell ref="K28:N28"/>
    <mergeCell ref="K35:L35"/>
    <mergeCell ref="M35:O35"/>
    <mergeCell ref="K29:N29"/>
    <mergeCell ref="K30:O30"/>
  </mergeCells>
  <dataValidations count="6">
    <dataValidation type="list" allowBlank="1" showErrorMessage="1" sqref="M11">
      <formula1>"INICIATIVAS,ASISTENTES,ACTIVIDADES,EQUIPAMIENTOS,POR CIENTO,PARTICIPANTES,NIÑOS Y NIÑAS,NIÑOS,NIÑAS Y JÓVENES,ORGANIZACIONES,ESPACIOS"</formula1>
    </dataValidation>
    <dataValidation type="list" allowBlank="1" showErrorMessage="1" sqref="M12">
      <formula1>"MENSUAL,BIMENSUAL,TRIMESTRAL,SEMESTRAL,ANUAL"</formula1>
    </dataValidation>
    <dataValidation type="list" allowBlank="1" showErrorMessage="1" sqref="M10">
      <formula1>0</formula1>
    </dataValidation>
    <dataValidation allowBlank="1" showInputMessage="1" showErrorMessage="1" errorTitle="Seleccionar un valor de la lista" sqref="I20:M21"/>
    <dataValidation type="list" allowBlank="1" showErrorMessage="1" sqref="M9">
      <formula1>"EFICACIA,EFICIENCIA,EFECTIVIDAD"</formula1>
    </dataValidation>
    <dataValidation type="list" allowBlank="1" showErrorMessage="1" sqref="D10:I10">
      <formula1>$B$40:$B$49</formula1>
    </dataValidation>
  </dataValidations>
  <pageMargins left="0.19685039370078741" right="0.19685039370078741" top="0.43307086614173229" bottom="0.35433070866141736" header="0.27559055118110237" footer="0.23622047244094491"/>
  <pageSetup scale="65" fitToWidth="0" fitToHeight="0" pageOrder="overThenDown" orientation="portrait" useFirstPageNumber="1" horizontalDpi="4294967294" verticalDpi="4294967294" r:id="rId1"/>
  <headerFooter alignWithMargins="0">
    <oddHeader>&amp;C&amp;A</oddHeader>
    <oddFooter>&amp;CPágina &amp;P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IV37"/>
  <sheetViews>
    <sheetView topLeftCell="A31" workbookViewId="0">
      <selection activeCell="K43" sqref="K43"/>
    </sheetView>
  </sheetViews>
  <sheetFormatPr baseColWidth="10" defaultColWidth="9" defaultRowHeight="12.75"/>
  <cols>
    <col min="1" max="1" width="8.375" style="71" customWidth="1"/>
    <col min="2" max="2" width="17" style="71" customWidth="1"/>
    <col min="3" max="15" width="8.375" style="71" customWidth="1"/>
    <col min="16" max="16" width="2.125" style="71" customWidth="1"/>
    <col min="17" max="256" width="9" style="71"/>
    <col min="257" max="257" width="8.375" style="71" customWidth="1"/>
    <col min="258" max="258" width="17" style="71" customWidth="1"/>
    <col min="259" max="271" width="8.375" style="71" customWidth="1"/>
    <col min="272" max="272" width="2.125" style="71" customWidth="1"/>
    <col min="273" max="512" width="9" style="71"/>
    <col min="513" max="513" width="8.375" style="71" customWidth="1"/>
    <col min="514" max="514" width="17" style="71" customWidth="1"/>
    <col min="515" max="527" width="8.375" style="71" customWidth="1"/>
    <col min="528" max="528" width="2.125" style="71" customWidth="1"/>
    <col min="529" max="768" width="9" style="71"/>
    <col min="769" max="769" width="8.375" style="71" customWidth="1"/>
    <col min="770" max="770" width="17" style="71" customWidth="1"/>
    <col min="771" max="783" width="8.375" style="71" customWidth="1"/>
    <col min="784" max="784" width="2.125" style="71" customWidth="1"/>
    <col min="785" max="1024" width="9" style="71"/>
    <col min="1025" max="1025" width="8.375" style="71" customWidth="1"/>
    <col min="1026" max="1026" width="17" style="71" customWidth="1"/>
    <col min="1027" max="1039" width="8.375" style="71" customWidth="1"/>
    <col min="1040" max="1040" width="2.125" style="71" customWidth="1"/>
    <col min="1041" max="1280" width="9" style="71"/>
    <col min="1281" max="1281" width="8.375" style="71" customWidth="1"/>
    <col min="1282" max="1282" width="17" style="71" customWidth="1"/>
    <col min="1283" max="1295" width="8.375" style="71" customWidth="1"/>
    <col min="1296" max="1296" width="2.125" style="71" customWidth="1"/>
    <col min="1297" max="1536" width="9" style="71"/>
    <col min="1537" max="1537" width="8.375" style="71" customWidth="1"/>
    <col min="1538" max="1538" width="17" style="71" customWidth="1"/>
    <col min="1539" max="1551" width="8.375" style="71" customWidth="1"/>
    <col min="1552" max="1552" width="2.125" style="71" customWidth="1"/>
    <col min="1553" max="1792" width="9" style="71"/>
    <col min="1793" max="1793" width="8.375" style="71" customWidth="1"/>
    <col min="1794" max="1794" width="17" style="71" customWidth="1"/>
    <col min="1795" max="1807" width="8.375" style="71" customWidth="1"/>
    <col min="1808" max="1808" width="2.125" style="71" customWidth="1"/>
    <col min="1809" max="2048" width="9" style="71"/>
    <col min="2049" max="2049" width="8.375" style="71" customWidth="1"/>
    <col min="2050" max="2050" width="17" style="71" customWidth="1"/>
    <col min="2051" max="2063" width="8.375" style="71" customWidth="1"/>
    <col min="2064" max="2064" width="2.125" style="71" customWidth="1"/>
    <col min="2065" max="2304" width="9" style="71"/>
    <col min="2305" max="2305" width="8.375" style="71" customWidth="1"/>
    <col min="2306" max="2306" width="17" style="71" customWidth="1"/>
    <col min="2307" max="2319" width="8.375" style="71" customWidth="1"/>
    <col min="2320" max="2320" width="2.125" style="71" customWidth="1"/>
    <col min="2321" max="2560" width="9" style="71"/>
    <col min="2561" max="2561" width="8.375" style="71" customWidth="1"/>
    <col min="2562" max="2562" width="17" style="71" customWidth="1"/>
    <col min="2563" max="2575" width="8.375" style="71" customWidth="1"/>
    <col min="2576" max="2576" width="2.125" style="71" customWidth="1"/>
    <col min="2577" max="2816" width="9" style="71"/>
    <col min="2817" max="2817" width="8.375" style="71" customWidth="1"/>
    <col min="2818" max="2818" width="17" style="71" customWidth="1"/>
    <col min="2819" max="2831" width="8.375" style="71" customWidth="1"/>
    <col min="2832" max="2832" width="2.125" style="71" customWidth="1"/>
    <col min="2833" max="3072" width="9" style="71"/>
    <col min="3073" max="3073" width="8.375" style="71" customWidth="1"/>
    <col min="3074" max="3074" width="17" style="71" customWidth="1"/>
    <col min="3075" max="3087" width="8.375" style="71" customWidth="1"/>
    <col min="3088" max="3088" width="2.125" style="71" customWidth="1"/>
    <col min="3089" max="3328" width="9" style="71"/>
    <col min="3329" max="3329" width="8.375" style="71" customWidth="1"/>
    <col min="3330" max="3330" width="17" style="71" customWidth="1"/>
    <col min="3331" max="3343" width="8.375" style="71" customWidth="1"/>
    <col min="3344" max="3344" width="2.125" style="71" customWidth="1"/>
    <col min="3345" max="3584" width="9" style="71"/>
    <col min="3585" max="3585" width="8.375" style="71" customWidth="1"/>
    <col min="3586" max="3586" width="17" style="71" customWidth="1"/>
    <col min="3587" max="3599" width="8.375" style="71" customWidth="1"/>
    <col min="3600" max="3600" width="2.125" style="71" customWidth="1"/>
    <col min="3601" max="3840" width="9" style="71"/>
    <col min="3841" max="3841" width="8.375" style="71" customWidth="1"/>
    <col min="3842" max="3842" width="17" style="71" customWidth="1"/>
    <col min="3843" max="3855" width="8.375" style="71" customWidth="1"/>
    <col min="3856" max="3856" width="2.125" style="71" customWidth="1"/>
    <col min="3857" max="4096" width="9" style="71"/>
    <col min="4097" max="4097" width="8.375" style="71" customWidth="1"/>
    <col min="4098" max="4098" width="17" style="71" customWidth="1"/>
    <col min="4099" max="4111" width="8.375" style="71" customWidth="1"/>
    <col min="4112" max="4112" width="2.125" style="71" customWidth="1"/>
    <col min="4113" max="4352" width="9" style="71"/>
    <col min="4353" max="4353" width="8.375" style="71" customWidth="1"/>
    <col min="4354" max="4354" width="17" style="71" customWidth="1"/>
    <col min="4355" max="4367" width="8.375" style="71" customWidth="1"/>
    <col min="4368" max="4368" width="2.125" style="71" customWidth="1"/>
    <col min="4369" max="4608" width="9" style="71"/>
    <col min="4609" max="4609" width="8.375" style="71" customWidth="1"/>
    <col min="4610" max="4610" width="17" style="71" customWidth="1"/>
    <col min="4611" max="4623" width="8.375" style="71" customWidth="1"/>
    <col min="4624" max="4624" width="2.125" style="71" customWidth="1"/>
    <col min="4625" max="4864" width="9" style="71"/>
    <col min="4865" max="4865" width="8.375" style="71" customWidth="1"/>
    <col min="4866" max="4866" width="17" style="71" customWidth="1"/>
    <col min="4867" max="4879" width="8.375" style="71" customWidth="1"/>
    <col min="4880" max="4880" width="2.125" style="71" customWidth="1"/>
    <col min="4881" max="5120" width="9" style="71"/>
    <col min="5121" max="5121" width="8.375" style="71" customWidth="1"/>
    <col min="5122" max="5122" width="17" style="71" customWidth="1"/>
    <col min="5123" max="5135" width="8.375" style="71" customWidth="1"/>
    <col min="5136" max="5136" width="2.125" style="71" customWidth="1"/>
    <col min="5137" max="5376" width="9" style="71"/>
    <col min="5377" max="5377" width="8.375" style="71" customWidth="1"/>
    <col min="5378" max="5378" width="17" style="71" customWidth="1"/>
    <col min="5379" max="5391" width="8.375" style="71" customWidth="1"/>
    <col min="5392" max="5392" width="2.125" style="71" customWidth="1"/>
    <col min="5393" max="5632" width="9" style="71"/>
    <col min="5633" max="5633" width="8.375" style="71" customWidth="1"/>
    <col min="5634" max="5634" width="17" style="71" customWidth="1"/>
    <col min="5635" max="5647" width="8.375" style="71" customWidth="1"/>
    <col min="5648" max="5648" width="2.125" style="71" customWidth="1"/>
    <col min="5649" max="5888" width="9" style="71"/>
    <col min="5889" max="5889" width="8.375" style="71" customWidth="1"/>
    <col min="5890" max="5890" width="17" style="71" customWidth="1"/>
    <col min="5891" max="5903" width="8.375" style="71" customWidth="1"/>
    <col min="5904" max="5904" width="2.125" style="71" customWidth="1"/>
    <col min="5905" max="6144" width="9" style="71"/>
    <col min="6145" max="6145" width="8.375" style="71" customWidth="1"/>
    <col min="6146" max="6146" width="17" style="71" customWidth="1"/>
    <col min="6147" max="6159" width="8.375" style="71" customWidth="1"/>
    <col min="6160" max="6160" width="2.125" style="71" customWidth="1"/>
    <col min="6161" max="6400" width="9" style="71"/>
    <col min="6401" max="6401" width="8.375" style="71" customWidth="1"/>
    <col min="6402" max="6402" width="17" style="71" customWidth="1"/>
    <col min="6403" max="6415" width="8.375" style="71" customWidth="1"/>
    <col min="6416" max="6416" width="2.125" style="71" customWidth="1"/>
    <col min="6417" max="6656" width="9" style="71"/>
    <col min="6657" max="6657" width="8.375" style="71" customWidth="1"/>
    <col min="6658" max="6658" width="17" style="71" customWidth="1"/>
    <col min="6659" max="6671" width="8.375" style="71" customWidth="1"/>
    <col min="6672" max="6672" width="2.125" style="71" customWidth="1"/>
    <col min="6673" max="6912" width="9" style="71"/>
    <col min="6913" max="6913" width="8.375" style="71" customWidth="1"/>
    <col min="6914" max="6914" width="17" style="71" customWidth="1"/>
    <col min="6915" max="6927" width="8.375" style="71" customWidth="1"/>
    <col min="6928" max="6928" width="2.125" style="71" customWidth="1"/>
    <col min="6929" max="7168" width="9" style="71"/>
    <col min="7169" max="7169" width="8.375" style="71" customWidth="1"/>
    <col min="7170" max="7170" width="17" style="71" customWidth="1"/>
    <col min="7171" max="7183" width="8.375" style="71" customWidth="1"/>
    <col min="7184" max="7184" width="2.125" style="71" customWidth="1"/>
    <col min="7185" max="7424" width="9" style="71"/>
    <col min="7425" max="7425" width="8.375" style="71" customWidth="1"/>
    <col min="7426" max="7426" width="17" style="71" customWidth="1"/>
    <col min="7427" max="7439" width="8.375" style="71" customWidth="1"/>
    <col min="7440" max="7440" width="2.125" style="71" customWidth="1"/>
    <col min="7441" max="7680" width="9" style="71"/>
    <col min="7681" max="7681" width="8.375" style="71" customWidth="1"/>
    <col min="7682" max="7682" width="17" style="71" customWidth="1"/>
    <col min="7683" max="7695" width="8.375" style="71" customWidth="1"/>
    <col min="7696" max="7696" width="2.125" style="71" customWidth="1"/>
    <col min="7697" max="7936" width="9" style="71"/>
    <col min="7937" max="7937" width="8.375" style="71" customWidth="1"/>
    <col min="7938" max="7938" width="17" style="71" customWidth="1"/>
    <col min="7939" max="7951" width="8.375" style="71" customWidth="1"/>
    <col min="7952" max="7952" width="2.125" style="71" customWidth="1"/>
    <col min="7953" max="8192" width="9" style="71"/>
    <col min="8193" max="8193" width="8.375" style="71" customWidth="1"/>
    <col min="8194" max="8194" width="17" style="71" customWidth="1"/>
    <col min="8195" max="8207" width="8.375" style="71" customWidth="1"/>
    <col min="8208" max="8208" width="2.125" style="71" customWidth="1"/>
    <col min="8209" max="8448" width="9" style="71"/>
    <col min="8449" max="8449" width="8.375" style="71" customWidth="1"/>
    <col min="8450" max="8450" width="17" style="71" customWidth="1"/>
    <col min="8451" max="8463" width="8.375" style="71" customWidth="1"/>
    <col min="8464" max="8464" width="2.125" style="71" customWidth="1"/>
    <col min="8465" max="8704" width="9" style="71"/>
    <col min="8705" max="8705" width="8.375" style="71" customWidth="1"/>
    <col min="8706" max="8706" width="17" style="71" customWidth="1"/>
    <col min="8707" max="8719" width="8.375" style="71" customWidth="1"/>
    <col min="8720" max="8720" width="2.125" style="71" customWidth="1"/>
    <col min="8721" max="8960" width="9" style="71"/>
    <col min="8961" max="8961" width="8.375" style="71" customWidth="1"/>
    <col min="8962" max="8962" width="17" style="71" customWidth="1"/>
    <col min="8963" max="8975" width="8.375" style="71" customWidth="1"/>
    <col min="8976" max="8976" width="2.125" style="71" customWidth="1"/>
    <col min="8977" max="9216" width="9" style="71"/>
    <col min="9217" max="9217" width="8.375" style="71" customWidth="1"/>
    <col min="9218" max="9218" width="17" style="71" customWidth="1"/>
    <col min="9219" max="9231" width="8.375" style="71" customWidth="1"/>
    <col min="9232" max="9232" width="2.125" style="71" customWidth="1"/>
    <col min="9233" max="9472" width="9" style="71"/>
    <col min="9473" max="9473" width="8.375" style="71" customWidth="1"/>
    <col min="9474" max="9474" width="17" style="71" customWidth="1"/>
    <col min="9475" max="9487" width="8.375" style="71" customWidth="1"/>
    <col min="9488" max="9488" width="2.125" style="71" customWidth="1"/>
    <col min="9489" max="9728" width="9" style="71"/>
    <col min="9729" max="9729" width="8.375" style="71" customWidth="1"/>
    <col min="9730" max="9730" width="17" style="71" customWidth="1"/>
    <col min="9731" max="9743" width="8.375" style="71" customWidth="1"/>
    <col min="9744" max="9744" width="2.125" style="71" customWidth="1"/>
    <col min="9745" max="9984" width="9" style="71"/>
    <col min="9985" max="9985" width="8.375" style="71" customWidth="1"/>
    <col min="9986" max="9986" width="17" style="71" customWidth="1"/>
    <col min="9987" max="9999" width="8.375" style="71" customWidth="1"/>
    <col min="10000" max="10000" width="2.125" style="71" customWidth="1"/>
    <col min="10001" max="10240" width="9" style="71"/>
    <col min="10241" max="10241" width="8.375" style="71" customWidth="1"/>
    <col min="10242" max="10242" width="17" style="71" customWidth="1"/>
    <col min="10243" max="10255" width="8.375" style="71" customWidth="1"/>
    <col min="10256" max="10256" width="2.125" style="71" customWidth="1"/>
    <col min="10257" max="10496" width="9" style="71"/>
    <col min="10497" max="10497" width="8.375" style="71" customWidth="1"/>
    <col min="10498" max="10498" width="17" style="71" customWidth="1"/>
    <col min="10499" max="10511" width="8.375" style="71" customWidth="1"/>
    <col min="10512" max="10512" width="2.125" style="71" customWidth="1"/>
    <col min="10513" max="10752" width="9" style="71"/>
    <col min="10753" max="10753" width="8.375" style="71" customWidth="1"/>
    <col min="10754" max="10754" width="17" style="71" customWidth="1"/>
    <col min="10755" max="10767" width="8.375" style="71" customWidth="1"/>
    <col min="10768" max="10768" width="2.125" style="71" customWidth="1"/>
    <col min="10769" max="11008" width="9" style="71"/>
    <col min="11009" max="11009" width="8.375" style="71" customWidth="1"/>
    <col min="11010" max="11010" width="17" style="71" customWidth="1"/>
    <col min="11011" max="11023" width="8.375" style="71" customWidth="1"/>
    <col min="11024" max="11024" width="2.125" style="71" customWidth="1"/>
    <col min="11025" max="11264" width="9" style="71"/>
    <col min="11265" max="11265" width="8.375" style="71" customWidth="1"/>
    <col min="11266" max="11266" width="17" style="71" customWidth="1"/>
    <col min="11267" max="11279" width="8.375" style="71" customWidth="1"/>
    <col min="11280" max="11280" width="2.125" style="71" customWidth="1"/>
    <col min="11281" max="11520" width="9" style="71"/>
    <col min="11521" max="11521" width="8.375" style="71" customWidth="1"/>
    <col min="11522" max="11522" width="17" style="71" customWidth="1"/>
    <col min="11523" max="11535" width="8.375" style="71" customWidth="1"/>
    <col min="11536" max="11536" width="2.125" style="71" customWidth="1"/>
    <col min="11537" max="11776" width="9" style="71"/>
    <col min="11777" max="11777" width="8.375" style="71" customWidth="1"/>
    <col min="11778" max="11778" width="17" style="71" customWidth="1"/>
    <col min="11779" max="11791" width="8.375" style="71" customWidth="1"/>
    <col min="11792" max="11792" width="2.125" style="71" customWidth="1"/>
    <col min="11793" max="12032" width="9" style="71"/>
    <col min="12033" max="12033" width="8.375" style="71" customWidth="1"/>
    <col min="12034" max="12034" width="17" style="71" customWidth="1"/>
    <col min="12035" max="12047" width="8.375" style="71" customWidth="1"/>
    <col min="12048" max="12048" width="2.125" style="71" customWidth="1"/>
    <col min="12049" max="12288" width="9" style="71"/>
    <col min="12289" max="12289" width="8.375" style="71" customWidth="1"/>
    <col min="12290" max="12290" width="17" style="71" customWidth="1"/>
    <col min="12291" max="12303" width="8.375" style="71" customWidth="1"/>
    <col min="12304" max="12304" width="2.125" style="71" customWidth="1"/>
    <col min="12305" max="12544" width="9" style="71"/>
    <col min="12545" max="12545" width="8.375" style="71" customWidth="1"/>
    <col min="12546" max="12546" width="17" style="71" customWidth="1"/>
    <col min="12547" max="12559" width="8.375" style="71" customWidth="1"/>
    <col min="12560" max="12560" width="2.125" style="71" customWidth="1"/>
    <col min="12561" max="12800" width="9" style="71"/>
    <col min="12801" max="12801" width="8.375" style="71" customWidth="1"/>
    <col min="12802" max="12802" width="17" style="71" customWidth="1"/>
    <col min="12803" max="12815" width="8.375" style="71" customWidth="1"/>
    <col min="12816" max="12816" width="2.125" style="71" customWidth="1"/>
    <col min="12817" max="13056" width="9" style="71"/>
    <col min="13057" max="13057" width="8.375" style="71" customWidth="1"/>
    <col min="13058" max="13058" width="17" style="71" customWidth="1"/>
    <col min="13059" max="13071" width="8.375" style="71" customWidth="1"/>
    <col min="13072" max="13072" width="2.125" style="71" customWidth="1"/>
    <col min="13073" max="13312" width="9" style="71"/>
    <col min="13313" max="13313" width="8.375" style="71" customWidth="1"/>
    <col min="13314" max="13314" width="17" style="71" customWidth="1"/>
    <col min="13315" max="13327" width="8.375" style="71" customWidth="1"/>
    <col min="13328" max="13328" width="2.125" style="71" customWidth="1"/>
    <col min="13329" max="13568" width="9" style="71"/>
    <col min="13569" max="13569" width="8.375" style="71" customWidth="1"/>
    <col min="13570" max="13570" width="17" style="71" customWidth="1"/>
    <col min="13571" max="13583" width="8.375" style="71" customWidth="1"/>
    <col min="13584" max="13584" width="2.125" style="71" customWidth="1"/>
    <col min="13585" max="13824" width="9" style="71"/>
    <col min="13825" max="13825" width="8.375" style="71" customWidth="1"/>
    <col min="13826" max="13826" width="17" style="71" customWidth="1"/>
    <col min="13827" max="13839" width="8.375" style="71" customWidth="1"/>
    <col min="13840" max="13840" width="2.125" style="71" customWidth="1"/>
    <col min="13841" max="14080" width="9" style="71"/>
    <col min="14081" max="14081" width="8.375" style="71" customWidth="1"/>
    <col min="14082" max="14082" width="17" style="71" customWidth="1"/>
    <col min="14083" max="14095" width="8.375" style="71" customWidth="1"/>
    <col min="14096" max="14096" width="2.125" style="71" customWidth="1"/>
    <col min="14097" max="14336" width="9" style="71"/>
    <col min="14337" max="14337" width="8.375" style="71" customWidth="1"/>
    <col min="14338" max="14338" width="17" style="71" customWidth="1"/>
    <col min="14339" max="14351" width="8.375" style="71" customWidth="1"/>
    <col min="14352" max="14352" width="2.125" style="71" customWidth="1"/>
    <col min="14353" max="14592" width="9" style="71"/>
    <col min="14593" max="14593" width="8.375" style="71" customWidth="1"/>
    <col min="14594" max="14594" width="17" style="71" customWidth="1"/>
    <col min="14595" max="14607" width="8.375" style="71" customWidth="1"/>
    <col min="14608" max="14608" width="2.125" style="71" customWidth="1"/>
    <col min="14609" max="14848" width="9" style="71"/>
    <col min="14849" max="14849" width="8.375" style="71" customWidth="1"/>
    <col min="14850" max="14850" width="17" style="71" customWidth="1"/>
    <col min="14851" max="14863" width="8.375" style="71" customWidth="1"/>
    <col min="14864" max="14864" width="2.125" style="71" customWidth="1"/>
    <col min="14865" max="15104" width="9" style="71"/>
    <col min="15105" max="15105" width="8.375" style="71" customWidth="1"/>
    <col min="15106" max="15106" width="17" style="71" customWidth="1"/>
    <col min="15107" max="15119" width="8.375" style="71" customWidth="1"/>
    <col min="15120" max="15120" width="2.125" style="71" customWidth="1"/>
    <col min="15121" max="15360" width="9" style="71"/>
    <col min="15361" max="15361" width="8.375" style="71" customWidth="1"/>
    <col min="15362" max="15362" width="17" style="71" customWidth="1"/>
    <col min="15363" max="15375" width="8.375" style="71" customWidth="1"/>
    <col min="15376" max="15376" width="2.125" style="71" customWidth="1"/>
    <col min="15377" max="15616" width="9" style="71"/>
    <col min="15617" max="15617" width="8.375" style="71" customWidth="1"/>
    <col min="15618" max="15618" width="17" style="71" customWidth="1"/>
    <col min="15619" max="15631" width="8.375" style="71" customWidth="1"/>
    <col min="15632" max="15632" width="2.125" style="71" customWidth="1"/>
    <col min="15633" max="15872" width="9" style="71"/>
    <col min="15873" max="15873" width="8.375" style="71" customWidth="1"/>
    <col min="15874" max="15874" width="17" style="71" customWidth="1"/>
    <col min="15875" max="15887" width="8.375" style="71" customWidth="1"/>
    <col min="15888" max="15888" width="2.125" style="71" customWidth="1"/>
    <col min="15889" max="16128" width="9" style="71"/>
    <col min="16129" max="16129" width="8.375" style="71" customWidth="1"/>
    <col min="16130" max="16130" width="17" style="71" customWidth="1"/>
    <col min="16131" max="16143" width="8.375" style="71" customWidth="1"/>
    <col min="16144" max="16144" width="2.125" style="71" customWidth="1"/>
    <col min="16145" max="16384" width="9" style="71"/>
  </cols>
  <sheetData>
    <row r="1" spans="1:256" ht="15.95" customHeight="1">
      <c r="A1" s="125"/>
      <c r="B1" s="125"/>
      <c r="C1" s="125"/>
      <c r="D1" s="126" t="s">
        <v>0</v>
      </c>
      <c r="E1" s="126"/>
      <c r="F1" s="126"/>
      <c r="G1" s="126"/>
      <c r="H1" s="126"/>
      <c r="I1" s="126"/>
      <c r="J1" s="126"/>
      <c r="K1" s="126"/>
      <c r="L1" s="126"/>
      <c r="M1" s="127" t="s">
        <v>1</v>
      </c>
      <c r="N1" s="127"/>
      <c r="O1" s="127"/>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row>
    <row r="2" spans="1:256" ht="15.95" customHeight="1">
      <c r="A2" s="125"/>
      <c r="B2" s="125"/>
      <c r="C2" s="125"/>
      <c r="D2" s="126"/>
      <c r="E2" s="126"/>
      <c r="F2" s="126"/>
      <c r="G2" s="126"/>
      <c r="H2" s="126"/>
      <c r="I2" s="126"/>
      <c r="J2" s="126"/>
      <c r="K2" s="126"/>
      <c r="L2" s="126"/>
      <c r="M2" s="127"/>
      <c r="N2" s="127"/>
      <c r="O2" s="127"/>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row>
    <row r="3" spans="1:256" ht="15.95" customHeight="1">
      <c r="A3" s="125"/>
      <c r="B3" s="125"/>
      <c r="C3" s="125"/>
      <c r="D3" s="126"/>
      <c r="E3" s="126"/>
      <c r="F3" s="126"/>
      <c r="G3" s="126"/>
      <c r="H3" s="126"/>
      <c r="I3" s="126"/>
      <c r="J3" s="126"/>
      <c r="K3" s="126"/>
      <c r="L3" s="126"/>
      <c r="M3" s="127" t="s">
        <v>2</v>
      </c>
      <c r="N3" s="127"/>
      <c r="O3" s="127"/>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row>
    <row r="4" spans="1:256" ht="15.95" customHeight="1">
      <c r="A4" s="125"/>
      <c r="B4" s="125"/>
      <c r="C4" s="125"/>
      <c r="D4" s="126" t="s">
        <v>3</v>
      </c>
      <c r="E4" s="126"/>
      <c r="F4" s="126"/>
      <c r="G4" s="126"/>
      <c r="H4" s="126"/>
      <c r="I4" s="126"/>
      <c r="J4" s="126"/>
      <c r="K4" s="126"/>
      <c r="L4" s="126"/>
      <c r="M4" s="127"/>
      <c r="N4" s="127"/>
      <c r="O4" s="127"/>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c r="IV4" s="70"/>
    </row>
    <row r="5" spans="1:256" ht="15.95" customHeight="1">
      <c r="A5" s="125"/>
      <c r="B5" s="125"/>
      <c r="C5" s="125"/>
      <c r="D5" s="126"/>
      <c r="E5" s="126"/>
      <c r="F5" s="126"/>
      <c r="G5" s="126"/>
      <c r="H5" s="126"/>
      <c r="I5" s="126"/>
      <c r="J5" s="126"/>
      <c r="K5" s="126"/>
      <c r="L5" s="126"/>
      <c r="M5" s="127" t="s">
        <v>4</v>
      </c>
      <c r="N5" s="127"/>
      <c r="O5" s="127"/>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row>
    <row r="6" spans="1:256" ht="15.95" customHeight="1">
      <c r="A6" s="125"/>
      <c r="B6" s="125"/>
      <c r="C6" s="125"/>
      <c r="D6" s="126"/>
      <c r="E6" s="126"/>
      <c r="F6" s="126"/>
      <c r="G6" s="126"/>
      <c r="H6" s="126"/>
      <c r="I6" s="126"/>
      <c r="J6" s="126"/>
      <c r="K6" s="126"/>
      <c r="L6" s="126"/>
      <c r="M6" s="127"/>
      <c r="N6" s="127"/>
      <c r="O6" s="127"/>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row>
    <row r="7" spans="1:256" ht="15.95" customHeight="1">
      <c r="A7" s="73"/>
      <c r="B7" s="73"/>
      <c r="C7" s="73"/>
      <c r="D7" s="73"/>
      <c r="E7" s="73"/>
      <c r="F7" s="73"/>
      <c r="G7" s="73"/>
      <c r="H7" s="73"/>
      <c r="I7" s="73"/>
      <c r="J7" s="73"/>
      <c r="K7" s="73"/>
      <c r="L7" s="73"/>
      <c r="M7" s="73"/>
      <c r="N7" s="73"/>
      <c r="O7" s="73"/>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ht="22.5" customHeight="1">
      <c r="A8" s="128" t="s">
        <v>5</v>
      </c>
      <c r="B8" s="128"/>
      <c r="C8" s="128"/>
      <c r="D8" s="128"/>
      <c r="E8" s="128"/>
      <c r="F8" s="128"/>
      <c r="G8" s="128"/>
      <c r="H8" s="128"/>
      <c r="I8" s="128"/>
      <c r="J8" s="128"/>
      <c r="K8" s="128"/>
      <c r="L8" s="128"/>
      <c r="M8" s="128"/>
      <c r="N8" s="128"/>
      <c r="O8" s="128"/>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ht="25.5" customHeight="1">
      <c r="A9" s="129" t="s">
        <v>6</v>
      </c>
      <c r="B9" s="129"/>
      <c r="C9" s="129"/>
      <c r="D9" s="131" t="s">
        <v>86</v>
      </c>
      <c r="E9" s="131"/>
      <c r="F9" s="131"/>
      <c r="G9" s="131"/>
      <c r="H9" s="131"/>
      <c r="I9" s="131"/>
      <c r="J9" s="129" t="s">
        <v>8</v>
      </c>
      <c r="K9" s="129"/>
      <c r="L9" s="129"/>
      <c r="M9" s="149" t="s">
        <v>9</v>
      </c>
      <c r="N9" s="149"/>
      <c r="O9" s="149"/>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row>
    <row r="10" spans="1:256" ht="28.5" customHeight="1">
      <c r="A10" s="129" t="s">
        <v>10</v>
      </c>
      <c r="B10" s="129"/>
      <c r="C10" s="129"/>
      <c r="D10" s="131" t="s">
        <v>11</v>
      </c>
      <c r="E10" s="131"/>
      <c r="F10" s="131"/>
      <c r="G10" s="131"/>
      <c r="H10" s="131"/>
      <c r="I10" s="131"/>
      <c r="J10" s="129" t="s">
        <v>12</v>
      </c>
      <c r="K10" s="129"/>
      <c r="L10" s="129"/>
      <c r="M10" s="149" t="s">
        <v>13</v>
      </c>
      <c r="N10" s="149"/>
      <c r="O10" s="149"/>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ht="38.25" customHeight="1">
      <c r="A11" s="129" t="s">
        <v>14</v>
      </c>
      <c r="B11" s="129"/>
      <c r="C11" s="129"/>
      <c r="D11" s="131" t="s">
        <v>87</v>
      </c>
      <c r="E11" s="131"/>
      <c r="F11" s="131"/>
      <c r="G11" s="131"/>
      <c r="H11" s="131"/>
      <c r="I11" s="131"/>
      <c r="J11" s="129" t="s">
        <v>16</v>
      </c>
      <c r="K11" s="129"/>
      <c r="L11" s="129"/>
      <c r="M11" s="149" t="s">
        <v>88</v>
      </c>
      <c r="N11" s="149"/>
      <c r="O11" s="149"/>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ht="40.5" customHeight="1">
      <c r="A12" s="129" t="s">
        <v>18</v>
      </c>
      <c r="B12" s="129"/>
      <c r="C12" s="129"/>
      <c r="D12" s="131" t="s">
        <v>89</v>
      </c>
      <c r="E12" s="131"/>
      <c r="F12" s="131"/>
      <c r="G12" s="131"/>
      <c r="H12" s="131"/>
      <c r="I12" s="131"/>
      <c r="J12" s="129" t="s">
        <v>20</v>
      </c>
      <c r="K12" s="129"/>
      <c r="L12" s="129"/>
      <c r="M12" s="149" t="s">
        <v>21</v>
      </c>
      <c r="N12" s="149"/>
      <c r="O12" s="149"/>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ht="40.5" customHeight="1">
      <c r="A13" s="129" t="s">
        <v>22</v>
      </c>
      <c r="B13" s="129"/>
      <c r="C13" s="129"/>
      <c r="D13" s="131" t="s">
        <v>90</v>
      </c>
      <c r="E13" s="131"/>
      <c r="F13" s="131"/>
      <c r="G13" s="131"/>
      <c r="H13" s="131"/>
      <c r="I13" s="131"/>
      <c r="J13" s="129" t="s">
        <v>24</v>
      </c>
      <c r="K13" s="129"/>
      <c r="L13" s="129"/>
      <c r="M13" s="149" t="s">
        <v>91</v>
      </c>
      <c r="N13" s="149"/>
      <c r="O13" s="149"/>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ht="44.25" customHeight="1">
      <c r="A14" s="129" t="s">
        <v>26</v>
      </c>
      <c r="B14" s="129"/>
      <c r="C14" s="129"/>
      <c r="D14" s="131" t="s">
        <v>92</v>
      </c>
      <c r="E14" s="131"/>
      <c r="F14" s="131"/>
      <c r="G14" s="131"/>
      <c r="H14" s="131"/>
      <c r="I14" s="131"/>
      <c r="J14" s="129" t="s">
        <v>28</v>
      </c>
      <c r="K14" s="129"/>
      <c r="L14" s="129"/>
      <c r="M14" s="149" t="s">
        <v>93</v>
      </c>
      <c r="N14" s="149"/>
      <c r="O14" s="149"/>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ht="31.5" customHeight="1">
      <c r="A15" s="129" t="s">
        <v>30</v>
      </c>
      <c r="B15" s="129"/>
      <c r="C15" s="129"/>
      <c r="D15" s="169" t="s">
        <v>113</v>
      </c>
      <c r="E15" s="170"/>
      <c r="F15" s="170"/>
      <c r="G15" s="170"/>
      <c r="H15" s="171"/>
      <c r="I15" s="129" t="s">
        <v>32</v>
      </c>
      <c r="J15" s="129"/>
      <c r="K15" s="129"/>
      <c r="L15" s="132" t="s">
        <v>113</v>
      </c>
      <c r="M15" s="132"/>
      <c r="N15" s="132"/>
      <c r="O15" s="132"/>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ht="23.25" customHeight="1">
      <c r="A16" s="129"/>
      <c r="B16" s="129"/>
      <c r="C16" s="129"/>
      <c r="D16" s="130" t="s">
        <v>114</v>
      </c>
      <c r="E16" s="130"/>
      <c r="F16" s="130"/>
      <c r="G16" s="130"/>
      <c r="H16" s="130"/>
      <c r="I16" s="129"/>
      <c r="J16" s="129"/>
      <c r="K16" s="129"/>
      <c r="L16" s="132" t="s">
        <v>114</v>
      </c>
      <c r="M16" s="132"/>
      <c r="N16" s="132"/>
      <c r="O16" s="132"/>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ht="6.75" customHeight="1">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ht="24" customHeight="1">
      <c r="A18" s="128" t="s">
        <v>36</v>
      </c>
      <c r="B18" s="128"/>
      <c r="C18" s="128"/>
      <c r="D18" s="128"/>
      <c r="E18" s="128"/>
      <c r="F18" s="128"/>
      <c r="G18" s="128"/>
      <c r="H18" s="128"/>
      <c r="I18" s="128"/>
      <c r="J18" s="128"/>
      <c r="K18" s="128"/>
      <c r="L18" s="128"/>
      <c r="M18" s="128"/>
      <c r="N18" s="128"/>
      <c r="O18" s="128"/>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ht="30" customHeight="1">
      <c r="A19" s="133" t="s">
        <v>37</v>
      </c>
      <c r="B19" s="134" t="s">
        <v>38</v>
      </c>
      <c r="C19" s="135" t="s">
        <v>39</v>
      </c>
      <c r="D19" s="133" t="s">
        <v>40</v>
      </c>
      <c r="E19" s="133" t="s">
        <v>41</v>
      </c>
      <c r="F19" s="133" t="s">
        <v>42</v>
      </c>
      <c r="G19" s="133" t="s">
        <v>43</v>
      </c>
      <c r="H19" s="133" t="s">
        <v>44</v>
      </c>
      <c r="I19" s="133" t="s">
        <v>45</v>
      </c>
      <c r="J19" s="133" t="s">
        <v>46</v>
      </c>
      <c r="K19" s="133" t="s">
        <v>47</v>
      </c>
      <c r="L19" s="133" t="s">
        <v>48</v>
      </c>
      <c r="M19" s="133" t="s">
        <v>49</v>
      </c>
      <c r="N19" s="133" t="s">
        <v>50</v>
      </c>
      <c r="O19" s="133" t="s">
        <v>51</v>
      </c>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ht="25.5">
      <c r="A20" s="125">
        <v>2014</v>
      </c>
      <c r="B20" s="136" t="s">
        <v>96</v>
      </c>
      <c r="C20" s="137">
        <v>231</v>
      </c>
      <c r="D20" s="137">
        <v>506</v>
      </c>
      <c r="E20" s="137">
        <v>261</v>
      </c>
      <c r="F20" s="137">
        <v>356</v>
      </c>
      <c r="G20" s="137">
        <v>311</v>
      </c>
      <c r="H20" s="137">
        <v>323</v>
      </c>
      <c r="I20" s="137">
        <v>0</v>
      </c>
      <c r="J20" s="137">
        <v>0</v>
      </c>
      <c r="K20" s="137">
        <v>0</v>
      </c>
      <c r="L20" s="137">
        <v>0</v>
      </c>
      <c r="M20" s="137">
        <v>0</v>
      </c>
      <c r="N20" s="137">
        <v>0</v>
      </c>
      <c r="O20" s="138">
        <f>SUM('GDO-03 Corresp Devuelta 2016 I'!C20:N20)</f>
        <v>1988</v>
      </c>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ht="46.9" customHeight="1">
      <c r="A21" s="125"/>
      <c r="B21" s="136" t="s">
        <v>97</v>
      </c>
      <c r="C21" s="137">
        <v>13</v>
      </c>
      <c r="D21" s="137">
        <v>41</v>
      </c>
      <c r="E21" s="137">
        <v>24</v>
      </c>
      <c r="F21" s="137">
        <v>23</v>
      </c>
      <c r="G21" s="137">
        <v>28</v>
      </c>
      <c r="H21" s="137">
        <v>10</v>
      </c>
      <c r="I21" s="137">
        <v>0</v>
      </c>
      <c r="J21" s="137">
        <v>0</v>
      </c>
      <c r="K21" s="137">
        <v>0</v>
      </c>
      <c r="L21" s="137">
        <v>0</v>
      </c>
      <c r="M21" s="137">
        <v>0</v>
      </c>
      <c r="N21" s="137">
        <v>0</v>
      </c>
      <c r="O21" s="139">
        <f>SUM(C21:N21)</f>
        <v>139</v>
      </c>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ht="25.5">
      <c r="A22" s="125"/>
      <c r="B22" s="140" t="s">
        <v>98</v>
      </c>
      <c r="C22" s="141">
        <f>+'GDO-03 Corresp Devuelta 2016 I'!C21/'GDO-03 Corresp Devuelta 2016 I'!C20</f>
        <v>5.627705627705628E-2</v>
      </c>
      <c r="D22" s="141">
        <f>+'GDO-03 Corresp Devuelta 2016 I'!D21/'GDO-03 Corresp Devuelta 2016 I'!D20</f>
        <v>8.1027667984189727E-2</v>
      </c>
      <c r="E22" s="141">
        <f>+'GDO-03 Corresp Devuelta 2016 I'!E21/'GDO-03 Corresp Devuelta 2016 I'!E20</f>
        <v>9.1954022988505746E-2</v>
      </c>
      <c r="F22" s="141">
        <f>+'GDO-03 Corresp Devuelta 2016 I'!F21/'GDO-03 Corresp Devuelta 2016 I'!F20</f>
        <v>6.4606741573033713E-2</v>
      </c>
      <c r="G22" s="141">
        <f>+'GDO-03 Corresp Devuelta 2016 I'!G21/'GDO-03 Corresp Devuelta 2016 I'!G20</f>
        <v>9.0032154340836015E-2</v>
      </c>
      <c r="H22" s="141">
        <f>+'GDO-03 Corresp Devuelta 2016 I'!H21/'GDO-03 Corresp Devuelta 2016 I'!H20</f>
        <v>3.0959752321981424E-2</v>
      </c>
      <c r="I22" s="168" t="e">
        <f>+'GDO-03 Corresp Devuelta 2016 I'!I21/'GDO-03 Corresp Devuelta 2016 I'!I20</f>
        <v>#DIV/0!</v>
      </c>
      <c r="J22" s="168" t="e">
        <f>+'GDO-03 Corresp Devuelta 2016 I'!J21/'GDO-03 Corresp Devuelta 2016 I'!J20</f>
        <v>#DIV/0!</v>
      </c>
      <c r="K22" s="168" t="e">
        <f>+'GDO-03 Corresp Devuelta 2016 I'!K21/'GDO-03 Corresp Devuelta 2016 I'!K20</f>
        <v>#DIV/0!</v>
      </c>
      <c r="L22" s="168" t="e">
        <f>+'GDO-03 Corresp Devuelta 2016 I'!L21/'GDO-03 Corresp Devuelta 2016 I'!L20</f>
        <v>#DIV/0!</v>
      </c>
      <c r="M22" s="168" t="e">
        <f>+'GDO-03 Corresp Devuelta 2016 I'!M21/'GDO-03 Corresp Devuelta 2016 I'!M20</f>
        <v>#DIV/0!</v>
      </c>
      <c r="N22" s="168" t="e">
        <f>+'GDO-03 Corresp Devuelta 2016 I'!N21/'GDO-03 Corresp Devuelta 2016 I'!N20</f>
        <v>#DIV/0!</v>
      </c>
      <c r="O22" s="141">
        <f>+'GDO-03 Corresp Devuelta 2016 I'!O21/'GDO-03 Corresp Devuelta 2016 I'!O20</f>
        <v>6.9919517102615694E-2</v>
      </c>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ht="54.2" customHeight="1">
      <c r="A23" s="125"/>
      <c r="B23" s="140" t="s">
        <v>99</v>
      </c>
      <c r="C23" s="137">
        <v>7</v>
      </c>
      <c r="D23" s="137">
        <v>18</v>
      </c>
      <c r="E23" s="137">
        <v>16</v>
      </c>
      <c r="F23" s="142">
        <v>8</v>
      </c>
      <c r="G23" s="137">
        <v>25</v>
      </c>
      <c r="H23" s="137">
        <v>9</v>
      </c>
      <c r="I23" s="137">
        <v>0</v>
      </c>
      <c r="J23" s="137">
        <v>0</v>
      </c>
      <c r="K23" s="137">
        <v>0</v>
      </c>
      <c r="L23" s="137">
        <v>0</v>
      </c>
      <c r="M23" s="137">
        <v>0</v>
      </c>
      <c r="N23" s="137">
        <v>0</v>
      </c>
      <c r="O23" s="139">
        <v>9</v>
      </c>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ht="25.5">
      <c r="A24" s="125"/>
      <c r="B24" s="140" t="s">
        <v>100</v>
      </c>
      <c r="C24" s="143">
        <f>+'GDO-03 Corresp Devuelta 2016 I'!C20+'GDO-03 Corresp Devuelta 2016 I'!C23</f>
        <v>238</v>
      </c>
      <c r="D24" s="143">
        <f>+'GDO-03 Corresp Devuelta 2016 I'!D20+'GDO-03 Corresp Devuelta 2016 I'!D23</f>
        <v>524</v>
      </c>
      <c r="E24" s="143">
        <f>+'GDO-03 Corresp Devuelta 2016 I'!E20+'GDO-03 Corresp Devuelta 2016 I'!E23</f>
        <v>277</v>
      </c>
      <c r="F24" s="143">
        <f>+'GDO-03 Corresp Devuelta 2016 I'!F20+'GDO-03 Corresp Devuelta 2016 I'!F23</f>
        <v>364</v>
      </c>
      <c r="G24" s="143">
        <f>+'GDO-03 Corresp Devuelta 2016 I'!G20+'GDO-03 Corresp Devuelta 2016 I'!G23</f>
        <v>336</v>
      </c>
      <c r="H24" s="143">
        <f>+'GDO-03 Corresp Devuelta 2016 I'!H20+'GDO-03 Corresp Devuelta 2016 I'!H23</f>
        <v>332</v>
      </c>
      <c r="I24" s="143">
        <f>+'GDO-03 Corresp Devuelta 2016 I'!I20+'GDO-03 Corresp Devuelta 2016 I'!I23</f>
        <v>0</v>
      </c>
      <c r="J24" s="143">
        <f>+'GDO-03 Corresp Devuelta 2016 I'!J20+'GDO-03 Corresp Devuelta 2016 I'!J23</f>
        <v>0</v>
      </c>
      <c r="K24" s="143">
        <f>+'GDO-03 Corresp Devuelta 2016 I'!K20+'GDO-03 Corresp Devuelta 2016 I'!K23</f>
        <v>0</v>
      </c>
      <c r="L24" s="143">
        <f>+'GDO-03 Corresp Devuelta 2016 I'!L20+'GDO-03 Corresp Devuelta 2016 I'!L23</f>
        <v>0</v>
      </c>
      <c r="M24" s="143">
        <f>+'GDO-03 Corresp Devuelta 2016 I'!M20+'GDO-03 Corresp Devuelta 2016 I'!M23</f>
        <v>0</v>
      </c>
      <c r="N24" s="143">
        <f>+'GDO-03 Corresp Devuelta 2016 I'!N20+'GDO-03 Corresp Devuelta 2016 I'!N23</f>
        <v>0</v>
      </c>
      <c r="O24" s="138">
        <f>+'GDO-03 Corresp Devuelta 2016 I'!O20+'GDO-03 Corresp Devuelta 2016 I'!O23</f>
        <v>1997</v>
      </c>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92" customFormat="1" ht="12.75" customHeight="1">
      <c r="C25" s="144">
        <v>0.8</v>
      </c>
      <c r="D25" s="144">
        <v>0.8</v>
      </c>
      <c r="E25" s="144">
        <v>0.8</v>
      </c>
      <c r="F25" s="144">
        <v>0.8</v>
      </c>
      <c r="G25" s="144">
        <v>0.8</v>
      </c>
      <c r="H25" s="144">
        <v>0.8</v>
      </c>
      <c r="I25" s="144">
        <v>0.8</v>
      </c>
      <c r="J25" s="144">
        <v>0.8</v>
      </c>
      <c r="K25" s="144">
        <v>0.8</v>
      </c>
      <c r="L25" s="144">
        <v>0.8</v>
      </c>
      <c r="M25" s="144">
        <v>0.8</v>
      </c>
      <c r="N25" s="144">
        <v>0.8</v>
      </c>
      <c r="O25" s="117"/>
    </row>
    <row r="26" spans="1:256" ht="30" customHeight="1">
      <c r="A26" s="128" t="s">
        <v>59</v>
      </c>
      <c r="B26" s="128"/>
      <c r="C26" s="128"/>
      <c r="D26" s="128"/>
      <c r="E26" s="128"/>
      <c r="F26" s="128"/>
      <c r="G26" s="128"/>
      <c r="H26" s="128"/>
      <c r="I26" s="128"/>
      <c r="J26" s="128"/>
      <c r="K26" s="145" t="s">
        <v>60</v>
      </c>
      <c r="L26" s="145"/>
      <c r="M26" s="145"/>
      <c r="N26" s="145"/>
      <c r="O26" s="145"/>
    </row>
    <row r="27" spans="1:256" ht="44.85" customHeight="1">
      <c r="A27" s="125"/>
      <c r="B27" s="125"/>
      <c r="C27" s="125"/>
      <c r="D27" s="125"/>
      <c r="E27" s="125"/>
      <c r="F27" s="125"/>
      <c r="G27" s="125"/>
      <c r="H27" s="125"/>
      <c r="I27" s="125"/>
      <c r="J27" s="125"/>
      <c r="K27" s="146" t="s">
        <v>61</v>
      </c>
      <c r="L27" s="146"/>
      <c r="M27" s="146"/>
      <c r="N27" s="146"/>
      <c r="O27" s="147" t="s">
        <v>63</v>
      </c>
    </row>
    <row r="28" spans="1:256" ht="44.85" customHeight="1">
      <c r="A28" s="125"/>
      <c r="B28" s="125"/>
      <c r="C28" s="125"/>
      <c r="D28" s="125"/>
      <c r="E28" s="125"/>
      <c r="F28" s="125"/>
      <c r="G28" s="125"/>
      <c r="H28" s="125"/>
      <c r="I28" s="125"/>
      <c r="J28" s="125"/>
      <c r="K28" s="146" t="s">
        <v>62</v>
      </c>
      <c r="L28" s="146"/>
      <c r="M28" s="146"/>
      <c r="N28" s="146"/>
      <c r="O28" s="147" t="s">
        <v>63</v>
      </c>
    </row>
    <row r="29" spans="1:256" ht="46.35" customHeight="1">
      <c r="A29" s="125"/>
      <c r="B29" s="125"/>
      <c r="C29" s="125"/>
      <c r="D29" s="125"/>
      <c r="E29" s="125"/>
      <c r="F29" s="125"/>
      <c r="G29" s="125"/>
      <c r="H29" s="125"/>
      <c r="I29" s="125"/>
      <c r="J29" s="125"/>
      <c r="K29" s="146" t="s">
        <v>64</v>
      </c>
      <c r="L29" s="146"/>
      <c r="M29" s="146"/>
      <c r="N29" s="146"/>
      <c r="O29" s="147" t="s">
        <v>63</v>
      </c>
    </row>
    <row r="30" spans="1:256" ht="44.1" customHeight="1">
      <c r="A30" s="125"/>
      <c r="B30" s="125"/>
      <c r="C30" s="125"/>
      <c r="D30" s="125"/>
      <c r="E30" s="125"/>
      <c r="F30" s="125"/>
      <c r="G30" s="125"/>
      <c r="H30" s="125"/>
      <c r="I30" s="125"/>
      <c r="J30" s="125"/>
      <c r="K30" s="146" t="s">
        <v>65</v>
      </c>
      <c r="L30" s="146"/>
      <c r="M30" s="146"/>
      <c r="N30" s="146"/>
      <c r="O30" s="147"/>
    </row>
    <row r="31" spans="1:256" ht="45.6" customHeight="1">
      <c r="A31" s="125"/>
      <c r="B31" s="125"/>
      <c r="C31" s="125"/>
      <c r="D31" s="125"/>
      <c r="E31" s="125"/>
      <c r="F31" s="125"/>
      <c r="G31" s="125"/>
      <c r="H31" s="125"/>
      <c r="I31" s="125"/>
      <c r="J31" s="125"/>
      <c r="K31" s="146" t="s">
        <v>66</v>
      </c>
      <c r="L31" s="146"/>
      <c r="M31" s="146"/>
      <c r="N31" s="146"/>
      <c r="O31" s="147"/>
    </row>
    <row r="32" spans="1:256" ht="41.85" customHeight="1">
      <c r="A32" s="125"/>
      <c r="B32" s="125"/>
      <c r="C32" s="125"/>
      <c r="D32" s="125"/>
      <c r="E32" s="125"/>
      <c r="F32" s="125"/>
      <c r="G32" s="125"/>
      <c r="H32" s="125"/>
      <c r="I32" s="125"/>
      <c r="J32" s="125"/>
      <c r="K32" s="148" t="s">
        <v>67</v>
      </c>
      <c r="L32" s="148"/>
      <c r="M32" s="148"/>
      <c r="N32" s="148"/>
      <c r="O32" s="148"/>
    </row>
    <row r="33" spans="1:15" ht="36.75" customHeight="1">
      <c r="A33" s="125"/>
      <c r="B33" s="125"/>
      <c r="C33" s="125"/>
      <c r="D33" s="125"/>
      <c r="E33" s="125"/>
      <c r="F33" s="125"/>
      <c r="G33" s="125"/>
      <c r="H33" s="125"/>
      <c r="I33" s="125"/>
      <c r="J33" s="125"/>
      <c r="K33" s="149" t="s">
        <v>113</v>
      </c>
      <c r="L33" s="149"/>
      <c r="M33" s="149"/>
      <c r="N33" s="149"/>
      <c r="O33" s="149"/>
    </row>
    <row r="34" spans="1:15" ht="36.75" customHeight="1">
      <c r="A34" s="125"/>
      <c r="B34" s="125"/>
      <c r="C34" s="125"/>
      <c r="D34" s="125"/>
      <c r="E34" s="125"/>
      <c r="F34" s="125"/>
      <c r="G34" s="125"/>
      <c r="H34" s="125"/>
      <c r="I34" s="125"/>
      <c r="J34" s="125"/>
      <c r="K34" s="149" t="s">
        <v>114</v>
      </c>
      <c r="L34" s="149"/>
      <c r="M34" s="149"/>
      <c r="N34" s="149"/>
      <c r="O34" s="149"/>
    </row>
    <row r="35" spans="1:15" ht="35.25" customHeight="1">
      <c r="A35" s="150" t="s">
        <v>115</v>
      </c>
      <c r="B35" s="150"/>
      <c r="C35" s="150"/>
      <c r="D35" s="150"/>
      <c r="E35" s="150"/>
      <c r="F35" s="150"/>
      <c r="G35" s="150"/>
      <c r="H35" s="150"/>
      <c r="I35" s="150"/>
      <c r="J35" s="150"/>
      <c r="K35" s="151" t="s">
        <v>68</v>
      </c>
      <c r="L35" s="151"/>
      <c r="M35" s="152">
        <v>31</v>
      </c>
      <c r="N35" s="152">
        <v>12</v>
      </c>
      <c r="O35" s="152">
        <v>2015</v>
      </c>
    </row>
    <row r="36" spans="1:15" ht="35.25" customHeight="1">
      <c r="A36" s="150"/>
      <c r="B36" s="150"/>
      <c r="C36" s="150"/>
      <c r="D36" s="150"/>
      <c r="E36" s="150"/>
      <c r="F36" s="150"/>
      <c r="G36" s="150"/>
      <c r="H36" s="150"/>
      <c r="I36" s="150"/>
      <c r="J36" s="150"/>
      <c r="K36" s="151" t="s">
        <v>69</v>
      </c>
      <c r="L36" s="151"/>
      <c r="M36" s="152">
        <v>7</v>
      </c>
      <c r="N36" s="152">
        <v>3</v>
      </c>
      <c r="O36" s="152">
        <v>2016</v>
      </c>
    </row>
    <row r="37" spans="1:15" ht="14.1" customHeight="1">
      <c r="A37" s="150"/>
      <c r="B37" s="150"/>
      <c r="C37" s="150"/>
      <c r="D37" s="150"/>
      <c r="E37" s="150"/>
      <c r="F37" s="150"/>
      <c r="G37" s="150"/>
      <c r="H37" s="150"/>
      <c r="I37" s="150"/>
      <c r="J37" s="150"/>
      <c r="K37" s="172" t="s">
        <v>70</v>
      </c>
      <c r="L37" s="172"/>
      <c r="M37" s="101" t="s">
        <v>102</v>
      </c>
      <c r="N37" s="101"/>
      <c r="O37" s="101"/>
    </row>
  </sheetData>
  <sheetProtection password="C6BA" sheet="1" formatCells="0" formatColumns="0" formatRows="0" insertColumns="0" insertRows="0" insertHyperlinks="0" deleteColumns="0" deleteRows="0" sort="0" autoFilter="0" pivotTables="0"/>
  <mergeCells count="56">
    <mergeCell ref="K32:O32"/>
    <mergeCell ref="K33:O33"/>
    <mergeCell ref="K34:O34"/>
    <mergeCell ref="A35:J37"/>
    <mergeCell ref="K35:L35"/>
    <mergeCell ref="K36:L36"/>
    <mergeCell ref="K37:L37"/>
    <mergeCell ref="M37:O37"/>
    <mergeCell ref="A18:O18"/>
    <mergeCell ref="A20:A24"/>
    <mergeCell ref="A26:J26"/>
    <mergeCell ref="K26:O26"/>
    <mergeCell ref="A27:J34"/>
    <mergeCell ref="K27:N27"/>
    <mergeCell ref="K28:N28"/>
    <mergeCell ref="K29:N29"/>
    <mergeCell ref="K30:N30"/>
    <mergeCell ref="K31:N31"/>
    <mergeCell ref="A14:C14"/>
    <mergeCell ref="D14:I14"/>
    <mergeCell ref="J14:L14"/>
    <mergeCell ref="M14:O14"/>
    <mergeCell ref="A15:C16"/>
    <mergeCell ref="D15:H15"/>
    <mergeCell ref="I15:K16"/>
    <mergeCell ref="L15:O15"/>
    <mergeCell ref="D16:H16"/>
    <mergeCell ref="L16:O16"/>
    <mergeCell ref="A12:C12"/>
    <mergeCell ref="D12:I12"/>
    <mergeCell ref="J12:L12"/>
    <mergeCell ref="M12:O12"/>
    <mergeCell ref="A13:C13"/>
    <mergeCell ref="D13:I13"/>
    <mergeCell ref="J13:L13"/>
    <mergeCell ref="M13:O13"/>
    <mergeCell ref="A10:C10"/>
    <mergeCell ref="D10:I10"/>
    <mergeCell ref="J10:L10"/>
    <mergeCell ref="M10:O10"/>
    <mergeCell ref="A11:C11"/>
    <mergeCell ref="D11:I11"/>
    <mergeCell ref="J11:L11"/>
    <mergeCell ref="M11:O11"/>
    <mergeCell ref="A7:O7"/>
    <mergeCell ref="A8:O8"/>
    <mergeCell ref="A9:C9"/>
    <mergeCell ref="D9:I9"/>
    <mergeCell ref="J9:L9"/>
    <mergeCell ref="M9:O9"/>
    <mergeCell ref="A1:C6"/>
    <mergeCell ref="D1:L3"/>
    <mergeCell ref="M1:O2"/>
    <mergeCell ref="M3:O4"/>
    <mergeCell ref="D4:L6"/>
    <mergeCell ref="M5:O6"/>
  </mergeCells>
  <dataValidations count="5">
    <dataValidation type="list" operator="equal" allowBlank="1" showErrorMessage="1" sqref="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65546 JI65546 TE65546 ADA65546 AMW65546 AWS65546 BGO65546 BQK65546 CAG65546 CKC65546 CTY65546 DDU65546 DNQ65546 DXM65546 EHI65546 ERE65546 FBA65546 FKW65546 FUS65546 GEO65546 GOK65546 GYG65546 HIC65546 HRY65546 IBU65546 ILQ65546 IVM65546 JFI65546 JPE65546 JZA65546 KIW65546 KSS65546 LCO65546 LMK65546 LWG65546 MGC65546 MPY65546 MZU65546 NJQ65546 NTM65546 ODI65546 ONE65546 OXA65546 PGW65546 PQS65546 QAO65546 QKK65546 QUG65546 REC65546 RNY65546 RXU65546 SHQ65546 SRM65546 TBI65546 TLE65546 TVA65546 UEW65546 UOS65546 UYO65546 VIK65546 VSG65546 WCC65546 WLY65546 WVU65546 M131082 JI131082 TE131082 ADA131082 AMW131082 AWS131082 BGO131082 BQK131082 CAG131082 CKC131082 CTY131082 DDU131082 DNQ131082 DXM131082 EHI131082 ERE131082 FBA131082 FKW131082 FUS131082 GEO131082 GOK131082 GYG131082 HIC131082 HRY131082 IBU131082 ILQ131082 IVM131082 JFI131082 JPE131082 JZA131082 KIW131082 KSS131082 LCO131082 LMK131082 LWG131082 MGC131082 MPY131082 MZU131082 NJQ131082 NTM131082 ODI131082 ONE131082 OXA131082 PGW131082 PQS131082 QAO131082 QKK131082 QUG131082 REC131082 RNY131082 RXU131082 SHQ131082 SRM131082 TBI131082 TLE131082 TVA131082 UEW131082 UOS131082 UYO131082 VIK131082 VSG131082 WCC131082 WLY131082 WVU131082 M196618 JI196618 TE196618 ADA196618 AMW196618 AWS196618 BGO196618 BQK196618 CAG196618 CKC196618 CTY196618 DDU196618 DNQ196618 DXM196618 EHI196618 ERE196618 FBA196618 FKW196618 FUS196618 GEO196618 GOK196618 GYG196618 HIC196618 HRY196618 IBU196618 ILQ196618 IVM196618 JFI196618 JPE196618 JZA196618 KIW196618 KSS196618 LCO196618 LMK196618 LWG196618 MGC196618 MPY196618 MZU196618 NJQ196618 NTM196618 ODI196618 ONE196618 OXA196618 PGW196618 PQS196618 QAO196618 QKK196618 QUG196618 REC196618 RNY196618 RXU196618 SHQ196618 SRM196618 TBI196618 TLE196618 TVA196618 UEW196618 UOS196618 UYO196618 VIK196618 VSG196618 WCC196618 WLY196618 WVU196618 M262154 JI262154 TE262154 ADA262154 AMW262154 AWS262154 BGO262154 BQK262154 CAG262154 CKC262154 CTY262154 DDU262154 DNQ262154 DXM262154 EHI262154 ERE262154 FBA262154 FKW262154 FUS262154 GEO262154 GOK262154 GYG262154 HIC262154 HRY262154 IBU262154 ILQ262154 IVM262154 JFI262154 JPE262154 JZA262154 KIW262154 KSS262154 LCO262154 LMK262154 LWG262154 MGC262154 MPY262154 MZU262154 NJQ262154 NTM262154 ODI262154 ONE262154 OXA262154 PGW262154 PQS262154 QAO262154 QKK262154 QUG262154 REC262154 RNY262154 RXU262154 SHQ262154 SRM262154 TBI262154 TLE262154 TVA262154 UEW262154 UOS262154 UYO262154 VIK262154 VSG262154 WCC262154 WLY262154 WVU262154 M327690 JI327690 TE327690 ADA327690 AMW327690 AWS327690 BGO327690 BQK327690 CAG327690 CKC327690 CTY327690 DDU327690 DNQ327690 DXM327690 EHI327690 ERE327690 FBA327690 FKW327690 FUS327690 GEO327690 GOK327690 GYG327690 HIC327690 HRY327690 IBU327690 ILQ327690 IVM327690 JFI327690 JPE327690 JZA327690 KIW327690 KSS327690 LCO327690 LMK327690 LWG327690 MGC327690 MPY327690 MZU327690 NJQ327690 NTM327690 ODI327690 ONE327690 OXA327690 PGW327690 PQS327690 QAO327690 QKK327690 QUG327690 REC327690 RNY327690 RXU327690 SHQ327690 SRM327690 TBI327690 TLE327690 TVA327690 UEW327690 UOS327690 UYO327690 VIK327690 VSG327690 WCC327690 WLY327690 WVU327690 M393226 JI393226 TE393226 ADA393226 AMW393226 AWS393226 BGO393226 BQK393226 CAG393226 CKC393226 CTY393226 DDU393226 DNQ393226 DXM393226 EHI393226 ERE393226 FBA393226 FKW393226 FUS393226 GEO393226 GOK393226 GYG393226 HIC393226 HRY393226 IBU393226 ILQ393226 IVM393226 JFI393226 JPE393226 JZA393226 KIW393226 KSS393226 LCO393226 LMK393226 LWG393226 MGC393226 MPY393226 MZU393226 NJQ393226 NTM393226 ODI393226 ONE393226 OXA393226 PGW393226 PQS393226 QAO393226 QKK393226 QUG393226 REC393226 RNY393226 RXU393226 SHQ393226 SRM393226 TBI393226 TLE393226 TVA393226 UEW393226 UOS393226 UYO393226 VIK393226 VSG393226 WCC393226 WLY393226 WVU393226 M458762 JI458762 TE458762 ADA458762 AMW458762 AWS458762 BGO458762 BQK458762 CAG458762 CKC458762 CTY458762 DDU458762 DNQ458762 DXM458762 EHI458762 ERE458762 FBA458762 FKW458762 FUS458762 GEO458762 GOK458762 GYG458762 HIC458762 HRY458762 IBU458762 ILQ458762 IVM458762 JFI458762 JPE458762 JZA458762 KIW458762 KSS458762 LCO458762 LMK458762 LWG458762 MGC458762 MPY458762 MZU458762 NJQ458762 NTM458762 ODI458762 ONE458762 OXA458762 PGW458762 PQS458762 QAO458762 QKK458762 QUG458762 REC458762 RNY458762 RXU458762 SHQ458762 SRM458762 TBI458762 TLE458762 TVA458762 UEW458762 UOS458762 UYO458762 VIK458762 VSG458762 WCC458762 WLY458762 WVU458762 M524298 JI524298 TE524298 ADA524298 AMW524298 AWS524298 BGO524298 BQK524298 CAG524298 CKC524298 CTY524298 DDU524298 DNQ524298 DXM524298 EHI524298 ERE524298 FBA524298 FKW524298 FUS524298 GEO524298 GOK524298 GYG524298 HIC524298 HRY524298 IBU524298 ILQ524298 IVM524298 JFI524298 JPE524298 JZA524298 KIW524298 KSS524298 LCO524298 LMK524298 LWG524298 MGC524298 MPY524298 MZU524298 NJQ524298 NTM524298 ODI524298 ONE524298 OXA524298 PGW524298 PQS524298 QAO524298 QKK524298 QUG524298 REC524298 RNY524298 RXU524298 SHQ524298 SRM524298 TBI524298 TLE524298 TVA524298 UEW524298 UOS524298 UYO524298 VIK524298 VSG524298 WCC524298 WLY524298 WVU524298 M589834 JI589834 TE589834 ADA589834 AMW589834 AWS589834 BGO589834 BQK589834 CAG589834 CKC589834 CTY589834 DDU589834 DNQ589834 DXM589834 EHI589834 ERE589834 FBA589834 FKW589834 FUS589834 GEO589834 GOK589834 GYG589834 HIC589834 HRY589834 IBU589834 ILQ589834 IVM589834 JFI589834 JPE589834 JZA589834 KIW589834 KSS589834 LCO589834 LMK589834 LWG589834 MGC589834 MPY589834 MZU589834 NJQ589834 NTM589834 ODI589834 ONE589834 OXA589834 PGW589834 PQS589834 QAO589834 QKK589834 QUG589834 REC589834 RNY589834 RXU589834 SHQ589834 SRM589834 TBI589834 TLE589834 TVA589834 UEW589834 UOS589834 UYO589834 VIK589834 VSG589834 WCC589834 WLY589834 WVU589834 M655370 JI655370 TE655370 ADA655370 AMW655370 AWS655370 BGO655370 BQK655370 CAG655370 CKC655370 CTY655370 DDU655370 DNQ655370 DXM655370 EHI655370 ERE655370 FBA655370 FKW655370 FUS655370 GEO655370 GOK655370 GYG655370 HIC655370 HRY655370 IBU655370 ILQ655370 IVM655370 JFI655370 JPE655370 JZA655370 KIW655370 KSS655370 LCO655370 LMK655370 LWG655370 MGC655370 MPY655370 MZU655370 NJQ655370 NTM655370 ODI655370 ONE655370 OXA655370 PGW655370 PQS655370 QAO655370 QKK655370 QUG655370 REC655370 RNY655370 RXU655370 SHQ655370 SRM655370 TBI655370 TLE655370 TVA655370 UEW655370 UOS655370 UYO655370 VIK655370 VSG655370 WCC655370 WLY655370 WVU655370 M720906 JI720906 TE720906 ADA720906 AMW720906 AWS720906 BGO720906 BQK720906 CAG720906 CKC720906 CTY720906 DDU720906 DNQ720906 DXM720906 EHI720906 ERE720906 FBA720906 FKW720906 FUS720906 GEO720906 GOK720906 GYG720906 HIC720906 HRY720906 IBU720906 ILQ720906 IVM720906 JFI720906 JPE720906 JZA720906 KIW720906 KSS720906 LCO720906 LMK720906 LWG720906 MGC720906 MPY720906 MZU720906 NJQ720906 NTM720906 ODI720906 ONE720906 OXA720906 PGW720906 PQS720906 QAO720906 QKK720906 QUG720906 REC720906 RNY720906 RXU720906 SHQ720906 SRM720906 TBI720906 TLE720906 TVA720906 UEW720906 UOS720906 UYO720906 VIK720906 VSG720906 WCC720906 WLY720906 WVU720906 M786442 JI786442 TE786442 ADA786442 AMW786442 AWS786442 BGO786442 BQK786442 CAG786442 CKC786442 CTY786442 DDU786442 DNQ786442 DXM786442 EHI786442 ERE786442 FBA786442 FKW786442 FUS786442 GEO786442 GOK786442 GYG786442 HIC786442 HRY786442 IBU786442 ILQ786442 IVM786442 JFI786442 JPE786442 JZA786442 KIW786442 KSS786442 LCO786442 LMK786442 LWG786442 MGC786442 MPY786442 MZU786442 NJQ786442 NTM786442 ODI786442 ONE786442 OXA786442 PGW786442 PQS786442 QAO786442 QKK786442 QUG786442 REC786442 RNY786442 RXU786442 SHQ786442 SRM786442 TBI786442 TLE786442 TVA786442 UEW786442 UOS786442 UYO786442 VIK786442 VSG786442 WCC786442 WLY786442 WVU786442 M851978 JI851978 TE851978 ADA851978 AMW851978 AWS851978 BGO851978 BQK851978 CAG851978 CKC851978 CTY851978 DDU851978 DNQ851978 DXM851978 EHI851978 ERE851978 FBA851978 FKW851978 FUS851978 GEO851978 GOK851978 GYG851978 HIC851978 HRY851978 IBU851978 ILQ851978 IVM851978 JFI851978 JPE851978 JZA851978 KIW851978 KSS851978 LCO851978 LMK851978 LWG851978 MGC851978 MPY851978 MZU851978 NJQ851978 NTM851978 ODI851978 ONE851978 OXA851978 PGW851978 PQS851978 QAO851978 QKK851978 QUG851978 REC851978 RNY851978 RXU851978 SHQ851978 SRM851978 TBI851978 TLE851978 TVA851978 UEW851978 UOS851978 UYO851978 VIK851978 VSG851978 WCC851978 WLY851978 WVU851978 M917514 JI917514 TE917514 ADA917514 AMW917514 AWS917514 BGO917514 BQK917514 CAG917514 CKC917514 CTY917514 DDU917514 DNQ917514 DXM917514 EHI917514 ERE917514 FBA917514 FKW917514 FUS917514 GEO917514 GOK917514 GYG917514 HIC917514 HRY917514 IBU917514 ILQ917514 IVM917514 JFI917514 JPE917514 JZA917514 KIW917514 KSS917514 LCO917514 LMK917514 LWG917514 MGC917514 MPY917514 MZU917514 NJQ917514 NTM917514 ODI917514 ONE917514 OXA917514 PGW917514 PQS917514 QAO917514 QKK917514 QUG917514 REC917514 RNY917514 RXU917514 SHQ917514 SRM917514 TBI917514 TLE917514 TVA917514 UEW917514 UOS917514 UYO917514 VIK917514 VSG917514 WCC917514 WLY917514 WVU917514 M983050 JI983050 TE983050 ADA983050 AMW983050 AWS983050 BGO983050 BQK983050 CAG983050 CKC983050 CTY983050 DDU983050 DNQ983050 DXM983050 EHI983050 ERE983050 FBA983050 FKW983050 FUS983050 GEO983050 GOK983050 GYG983050 HIC983050 HRY983050 IBU983050 ILQ983050 IVM983050 JFI983050 JPE983050 JZA983050 KIW983050 KSS983050 LCO983050 LMK983050 LWG983050 MGC983050 MPY983050 MZU983050 NJQ983050 NTM983050 ODI983050 ONE983050 OXA983050 PGW983050 PQS983050 QAO983050 QKK983050 QUG983050 REC983050 RNY983050 RXU983050 SHQ983050 SRM983050 TBI983050 TLE983050 TVA983050 UEW983050 UOS983050 UYO983050 VIK983050 VSG983050 WCC983050 WLY983050 WVU983050">
      <formula1>"Gestión Apropiación de las Prácticas Artísticas,Gestión Fomento a las Prácticas Artísticas,Gestión para la Sostenibilidad de los Equipamientos Culturales,Mejoramiento Contínuo,Gestión Comunicaciones,Gestión Tecnológica,Gestión Bienes,Servicios e Infraestr"</formula1>
      <formula2>0</formula2>
    </dataValidation>
    <dataValidation type="list" operator="equal" allowBlank="1" showErrorMessage="1" sqref="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formula1>"MENSUAL,BIMENSUAL,TRIMESTRAL,SEMESTRAL,ANUAL"</formula1>
      <formula2>0</formula2>
    </dataValidation>
    <dataValidation type="list" operator="equal" allowBlank="1" showErrorMessage="1"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formula1>"INICIATIVAS,ASISTENTES,ACTIVIDADES,EQUIPAMIENTOS,POR CIENTO,PARTICIPANTES,NIÑOS Y NIÑAS,NIÑOS,NIÑAS Y JÓVENES,ORGANIZACIONES,ESPACIOS,CANTIDAD"</formula1>
      <formula2>0</formula2>
    </dataValidation>
    <dataValidation operator="equal" allowBlank="1" showErrorMessage="1"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formula1>0</formula1>
      <formula2>0</formula2>
    </dataValidation>
    <dataValidation type="list" operator="equal" allowBlank="1" showErrorMessage="1" sqref="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formula1>"EFICACIA,EFICIENCIA,EFECTIVIDAD"</formula1>
      <formula2>0</formula2>
    </dataValidation>
  </dataValidations>
  <pageMargins left="0.31496062992125984" right="0.27559055118110237" top="0.51181102362204722" bottom="0.47244094488188981" header="0.27559055118110237" footer="0.23622047244094491"/>
  <pageSetup scale="68" orientation="portrait" horizontalDpi="300" verticalDpi="300" r:id="rId1"/>
  <headerFooter alignWithMargins="0">
    <oddHeader>&amp;C&amp;A</oddHeader>
    <oddFooter>&amp;CPágina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1"/>
  <sheetViews>
    <sheetView tabSelected="1" workbookViewId="0">
      <selection activeCell="D11" sqref="D11:I11"/>
    </sheetView>
  </sheetViews>
  <sheetFormatPr baseColWidth="10" defaultRowHeight="14.25"/>
  <cols>
    <col min="1" max="1" width="8.875" style="2" customWidth="1"/>
    <col min="2" max="2" width="18" style="2" customWidth="1"/>
    <col min="3" max="14" width="8.5" style="2" customWidth="1"/>
    <col min="15" max="15" width="8.875" style="2" customWidth="1"/>
    <col min="16" max="16" width="2.25" style="2" customWidth="1"/>
    <col min="17" max="1024" width="9.5" style="2" customWidth="1"/>
    <col min="1025" max="1025" width="11" style="2" customWidth="1"/>
    <col min="1026" max="1026" width="11" customWidth="1"/>
  </cols>
  <sheetData>
    <row r="1" spans="1:15" customFormat="1" ht="15.75" customHeight="1">
      <c r="A1" s="175"/>
      <c r="B1" s="176"/>
      <c r="C1" s="181" t="s">
        <v>0</v>
      </c>
      <c r="D1" s="182"/>
      <c r="E1" s="182"/>
      <c r="F1" s="182"/>
      <c r="G1" s="182"/>
      <c r="H1" s="182"/>
      <c r="I1" s="182"/>
      <c r="J1" s="182"/>
      <c r="K1" s="183"/>
      <c r="L1" s="190" t="s">
        <v>1</v>
      </c>
      <c r="M1" s="191"/>
      <c r="N1" s="191"/>
      <c r="O1" s="192"/>
    </row>
    <row r="2" spans="1:15" customFormat="1" ht="15.75" customHeight="1">
      <c r="A2" s="177"/>
      <c r="B2" s="178"/>
      <c r="C2" s="184"/>
      <c r="D2" s="185"/>
      <c r="E2" s="185"/>
      <c r="F2" s="185"/>
      <c r="G2" s="185"/>
      <c r="H2" s="185"/>
      <c r="I2" s="185"/>
      <c r="J2" s="185"/>
      <c r="K2" s="186"/>
      <c r="L2" s="190"/>
      <c r="M2" s="191"/>
      <c r="N2" s="191"/>
      <c r="O2" s="192"/>
    </row>
    <row r="3" spans="1:15" customFormat="1" ht="15.75" customHeight="1">
      <c r="A3" s="177"/>
      <c r="B3" s="178"/>
      <c r="C3" s="187"/>
      <c r="D3" s="188"/>
      <c r="E3" s="188"/>
      <c r="F3" s="188"/>
      <c r="G3" s="188"/>
      <c r="H3" s="188"/>
      <c r="I3" s="188"/>
      <c r="J3" s="188"/>
      <c r="K3" s="189"/>
      <c r="L3" s="190" t="s">
        <v>2</v>
      </c>
      <c r="M3" s="191"/>
      <c r="N3" s="191"/>
      <c r="O3" s="192"/>
    </row>
    <row r="4" spans="1:15" customFormat="1" ht="15.75" customHeight="1">
      <c r="A4" s="177"/>
      <c r="B4" s="178"/>
      <c r="C4" s="181" t="s">
        <v>3</v>
      </c>
      <c r="D4" s="182"/>
      <c r="E4" s="182"/>
      <c r="F4" s="182"/>
      <c r="G4" s="182"/>
      <c r="H4" s="182"/>
      <c r="I4" s="182"/>
      <c r="J4" s="182"/>
      <c r="K4" s="183"/>
      <c r="L4" s="190"/>
      <c r="M4" s="191"/>
      <c r="N4" s="191"/>
      <c r="O4" s="192"/>
    </row>
    <row r="5" spans="1:15" customFormat="1" ht="15.75" customHeight="1">
      <c r="A5" s="177"/>
      <c r="B5" s="178"/>
      <c r="C5" s="184"/>
      <c r="D5" s="185"/>
      <c r="E5" s="185"/>
      <c r="F5" s="185"/>
      <c r="G5" s="185"/>
      <c r="H5" s="185"/>
      <c r="I5" s="185"/>
      <c r="J5" s="185"/>
      <c r="K5" s="186"/>
      <c r="L5" s="190" t="s">
        <v>4</v>
      </c>
      <c r="M5" s="191"/>
      <c r="N5" s="191"/>
      <c r="O5" s="192"/>
    </row>
    <row r="6" spans="1:15" customFormat="1" ht="15.75" customHeight="1">
      <c r="A6" s="179"/>
      <c r="B6" s="180"/>
      <c r="C6" s="187"/>
      <c r="D6" s="188"/>
      <c r="E6" s="188"/>
      <c r="F6" s="188"/>
      <c r="G6" s="188"/>
      <c r="H6" s="188"/>
      <c r="I6" s="188"/>
      <c r="J6" s="188"/>
      <c r="K6" s="189"/>
      <c r="L6" s="193"/>
      <c r="M6" s="194"/>
      <c r="N6" s="194"/>
      <c r="O6" s="195"/>
    </row>
    <row r="7" spans="1:15" customFormat="1" ht="15.95" customHeight="1">
      <c r="A7" s="51"/>
      <c r="B7" s="51"/>
      <c r="C7" s="51"/>
      <c r="D7" s="51"/>
      <c r="E7" s="51"/>
      <c r="F7" s="51"/>
      <c r="G7" s="51"/>
      <c r="H7" s="51"/>
      <c r="I7" s="51"/>
      <c r="J7" s="51"/>
      <c r="K7" s="51"/>
      <c r="L7" s="51"/>
      <c r="M7" s="51"/>
      <c r="N7" s="51"/>
      <c r="O7" s="51"/>
    </row>
    <row r="8" spans="1:15" customFormat="1" ht="30" customHeight="1">
      <c r="A8" s="57" t="s">
        <v>5</v>
      </c>
      <c r="B8" s="57"/>
      <c r="C8" s="57"/>
      <c r="D8" s="57"/>
      <c r="E8" s="57"/>
      <c r="F8" s="57"/>
      <c r="G8" s="57"/>
      <c r="H8" s="57"/>
      <c r="I8" s="57"/>
      <c r="J8" s="57"/>
      <c r="K8" s="57"/>
      <c r="L8" s="57"/>
      <c r="M8" s="57"/>
      <c r="N8" s="57"/>
      <c r="O8" s="57"/>
    </row>
    <row r="9" spans="1:15" customFormat="1" ht="29.25" customHeight="1">
      <c r="A9" s="61" t="s">
        <v>6</v>
      </c>
      <c r="B9" s="61"/>
      <c r="C9" s="61"/>
      <c r="D9" s="63" t="s">
        <v>86</v>
      </c>
      <c r="E9" s="63"/>
      <c r="F9" s="63"/>
      <c r="G9" s="63"/>
      <c r="H9" s="63"/>
      <c r="I9" s="63"/>
      <c r="J9" s="61" t="s">
        <v>8</v>
      </c>
      <c r="K9" s="61"/>
      <c r="L9" s="61"/>
      <c r="M9" s="62" t="s">
        <v>9</v>
      </c>
      <c r="N9" s="62"/>
      <c r="O9" s="62"/>
    </row>
    <row r="10" spans="1:15" customFormat="1" ht="31.5" customHeight="1">
      <c r="A10" s="61" t="s">
        <v>10</v>
      </c>
      <c r="B10" s="61"/>
      <c r="C10" s="61"/>
      <c r="D10" s="63" t="s">
        <v>120</v>
      </c>
      <c r="E10" s="63"/>
      <c r="F10" s="63"/>
      <c r="G10" s="63"/>
      <c r="H10" s="63"/>
      <c r="I10" s="63"/>
      <c r="J10" s="61" t="s">
        <v>12</v>
      </c>
      <c r="K10" s="61"/>
      <c r="L10" s="61"/>
      <c r="M10" s="62" t="s">
        <v>13</v>
      </c>
      <c r="N10" s="62"/>
      <c r="O10" s="62"/>
    </row>
    <row r="11" spans="1:15" customFormat="1" ht="32.25" customHeight="1">
      <c r="A11" s="61" t="s">
        <v>14</v>
      </c>
      <c r="B11" s="61"/>
      <c r="C11" s="61"/>
      <c r="D11" s="63" t="s">
        <v>87</v>
      </c>
      <c r="E11" s="63"/>
      <c r="F11" s="63"/>
      <c r="G11" s="63"/>
      <c r="H11" s="63"/>
      <c r="I11" s="63"/>
      <c r="J11" s="61" t="s">
        <v>16</v>
      </c>
      <c r="K11" s="61"/>
      <c r="L11" s="61"/>
      <c r="M11" s="62" t="s">
        <v>88</v>
      </c>
      <c r="N11" s="62"/>
      <c r="O11" s="62"/>
    </row>
    <row r="12" spans="1:15" customFormat="1" ht="42.75" customHeight="1">
      <c r="A12" s="61" t="s">
        <v>18</v>
      </c>
      <c r="B12" s="61"/>
      <c r="C12" s="61"/>
      <c r="D12" s="63" t="s">
        <v>89</v>
      </c>
      <c r="E12" s="63"/>
      <c r="F12" s="63"/>
      <c r="G12" s="63"/>
      <c r="H12" s="63"/>
      <c r="I12" s="63"/>
      <c r="J12" s="61" t="s">
        <v>20</v>
      </c>
      <c r="K12" s="61"/>
      <c r="L12" s="61"/>
      <c r="M12" s="62" t="s">
        <v>21</v>
      </c>
      <c r="N12" s="62"/>
      <c r="O12" s="62"/>
    </row>
    <row r="13" spans="1:15" customFormat="1" ht="43.7" customHeight="1">
      <c r="A13" s="61" t="s">
        <v>22</v>
      </c>
      <c r="B13" s="61"/>
      <c r="C13" s="61"/>
      <c r="D13" s="63" t="s">
        <v>90</v>
      </c>
      <c r="E13" s="63"/>
      <c r="F13" s="63"/>
      <c r="G13" s="63"/>
      <c r="H13" s="63"/>
      <c r="I13" s="63"/>
      <c r="J13" s="61" t="s">
        <v>24</v>
      </c>
      <c r="K13" s="61"/>
      <c r="L13" s="61"/>
      <c r="M13" s="62" t="s">
        <v>91</v>
      </c>
      <c r="N13" s="62"/>
      <c r="O13" s="62"/>
    </row>
    <row r="14" spans="1:15" customFormat="1" ht="36.75" customHeight="1">
      <c r="A14" s="61" t="s">
        <v>26</v>
      </c>
      <c r="B14" s="61"/>
      <c r="C14" s="61"/>
      <c r="D14" s="63" t="s">
        <v>92</v>
      </c>
      <c r="E14" s="63"/>
      <c r="F14" s="63"/>
      <c r="G14" s="63"/>
      <c r="H14" s="63"/>
      <c r="I14" s="63"/>
      <c r="J14" s="61" t="s">
        <v>28</v>
      </c>
      <c r="K14" s="61"/>
      <c r="L14" s="61"/>
      <c r="M14" s="62" t="s">
        <v>93</v>
      </c>
      <c r="N14" s="62"/>
      <c r="O14" s="62"/>
    </row>
    <row r="15" spans="1:15" customFormat="1" ht="28.5" customHeight="1">
      <c r="A15" s="61" t="s">
        <v>30</v>
      </c>
      <c r="B15" s="61"/>
      <c r="C15" s="61"/>
      <c r="D15" s="36" t="s">
        <v>31</v>
      </c>
      <c r="E15" s="36"/>
      <c r="F15" s="36"/>
      <c r="G15" s="36"/>
      <c r="H15" s="36"/>
      <c r="I15" s="61" t="s">
        <v>32</v>
      </c>
      <c r="J15" s="61"/>
      <c r="K15" s="61"/>
      <c r="L15" s="41" t="s">
        <v>94</v>
      </c>
      <c r="M15" s="41"/>
      <c r="N15" s="41"/>
      <c r="O15" s="41"/>
    </row>
    <row r="16" spans="1:15" customFormat="1" ht="27.75" customHeight="1">
      <c r="A16" s="61"/>
      <c r="B16" s="61"/>
      <c r="C16" s="61"/>
      <c r="D16" s="36" t="s">
        <v>34</v>
      </c>
      <c r="E16" s="36"/>
      <c r="F16" s="36"/>
      <c r="G16" s="36"/>
      <c r="H16" s="36"/>
      <c r="I16" s="61"/>
      <c r="J16" s="61"/>
      <c r="K16" s="61"/>
      <c r="L16" s="36" t="s">
        <v>95</v>
      </c>
      <c r="M16" s="36"/>
      <c r="N16" s="36"/>
      <c r="O16" s="36"/>
    </row>
    <row r="17" spans="1:15" ht="6.75" customHeight="1"/>
    <row r="18" spans="1:15" customFormat="1" ht="24" customHeight="1">
      <c r="A18" s="57" t="s">
        <v>36</v>
      </c>
      <c r="B18" s="57"/>
      <c r="C18" s="57"/>
      <c r="D18" s="57"/>
      <c r="E18" s="57"/>
      <c r="F18" s="57"/>
      <c r="G18" s="57"/>
      <c r="H18" s="57"/>
      <c r="I18" s="57"/>
      <c r="J18" s="57"/>
      <c r="K18" s="57"/>
      <c r="L18" s="57"/>
      <c r="M18" s="57"/>
      <c r="N18" s="57"/>
      <c r="O18" s="57"/>
    </row>
    <row r="19" spans="1:15" customFormat="1" ht="30" customHeight="1">
      <c r="A19" s="16" t="s">
        <v>37</v>
      </c>
      <c r="B19" s="17" t="s">
        <v>38</v>
      </c>
      <c r="C19" s="18" t="s">
        <v>39</v>
      </c>
      <c r="D19" s="16" t="s">
        <v>40</v>
      </c>
      <c r="E19" s="16" t="s">
        <v>41</v>
      </c>
      <c r="F19" s="16" t="s">
        <v>42</v>
      </c>
      <c r="G19" s="16" t="s">
        <v>43</v>
      </c>
      <c r="H19" s="16" t="s">
        <v>44</v>
      </c>
      <c r="I19" s="16" t="s">
        <v>45</v>
      </c>
      <c r="J19" s="16" t="s">
        <v>46</v>
      </c>
      <c r="K19" s="16" t="s">
        <v>47</v>
      </c>
      <c r="L19" s="16" t="s">
        <v>48</v>
      </c>
      <c r="M19" s="16" t="s">
        <v>49</v>
      </c>
      <c r="N19" s="16" t="s">
        <v>50</v>
      </c>
      <c r="O19" s="16" t="s">
        <v>51</v>
      </c>
    </row>
    <row r="20" spans="1:15" customFormat="1" ht="25.5">
      <c r="A20" s="34">
        <v>2014</v>
      </c>
      <c r="B20" s="28" t="s">
        <v>96</v>
      </c>
      <c r="C20" s="29">
        <v>0</v>
      </c>
      <c r="D20" s="29">
        <v>0</v>
      </c>
      <c r="E20" s="29">
        <v>0</v>
      </c>
      <c r="F20" s="29">
        <v>0</v>
      </c>
      <c r="G20" s="29">
        <v>0</v>
      </c>
      <c r="H20" s="29">
        <v>0</v>
      </c>
      <c r="I20" s="29">
        <v>262</v>
      </c>
      <c r="J20" s="29">
        <v>429</v>
      </c>
      <c r="K20" s="29">
        <v>546</v>
      </c>
      <c r="L20" s="29">
        <v>622</v>
      </c>
      <c r="M20" s="29">
        <v>196</v>
      </c>
      <c r="N20" s="29">
        <v>167</v>
      </c>
      <c r="O20" s="30">
        <f>SUM(C20:N20)</f>
        <v>2222</v>
      </c>
    </row>
    <row r="21" spans="1:15" customFormat="1" ht="38.25">
      <c r="A21" s="34"/>
      <c r="B21" s="28" t="s">
        <v>97</v>
      </c>
      <c r="C21" s="29">
        <v>0</v>
      </c>
      <c r="D21" s="29">
        <v>0</v>
      </c>
      <c r="E21" s="29">
        <v>0</v>
      </c>
      <c r="F21" s="29">
        <v>0</v>
      </c>
      <c r="G21" s="29">
        <v>0</v>
      </c>
      <c r="H21" s="29">
        <v>0</v>
      </c>
      <c r="I21" s="29">
        <v>20</v>
      </c>
      <c r="J21" s="29">
        <v>30</v>
      </c>
      <c r="K21" s="29">
        <v>19</v>
      </c>
      <c r="L21" s="29">
        <v>14</v>
      </c>
      <c r="M21" s="29">
        <v>12</v>
      </c>
      <c r="N21" s="29">
        <v>19</v>
      </c>
      <c r="O21" s="30">
        <f>SUM(C21:N21)</f>
        <v>114</v>
      </c>
    </row>
    <row r="22" spans="1:15" customFormat="1" ht="25.5">
      <c r="A22" s="34"/>
      <c r="B22" s="21" t="s">
        <v>98</v>
      </c>
      <c r="C22" s="174" t="e">
        <f>+'GDO-03_Corresp Devuelta 2016 II'!C21/'GDO-03_Corresp Devuelta 2016 II'!C20</f>
        <v>#DIV/0!</v>
      </c>
      <c r="D22" s="174" t="e">
        <f>+'GDO-03_Corresp Devuelta 2016 II'!D21/'GDO-03_Corresp Devuelta 2016 II'!D20</f>
        <v>#DIV/0!</v>
      </c>
      <c r="E22" s="174" t="e">
        <f>+'GDO-03_Corresp Devuelta 2016 II'!E21/'GDO-03_Corresp Devuelta 2016 II'!E20</f>
        <v>#DIV/0!</v>
      </c>
      <c r="F22" s="174" t="e">
        <f>+'GDO-03_Corresp Devuelta 2016 II'!F21/'GDO-03_Corresp Devuelta 2016 II'!F20</f>
        <v>#DIV/0!</v>
      </c>
      <c r="G22" s="174" t="e">
        <f>+'GDO-03_Corresp Devuelta 2016 II'!G21/'GDO-03_Corresp Devuelta 2016 II'!G20</f>
        <v>#DIV/0!</v>
      </c>
      <c r="H22" s="174" t="e">
        <f>+'GDO-03_Corresp Devuelta 2016 II'!H21/'GDO-03_Corresp Devuelta 2016 II'!H20</f>
        <v>#DIV/0!</v>
      </c>
      <c r="I22" s="31">
        <f>+'GDO-03_Corresp Devuelta 2016 II'!I21/'GDO-03_Corresp Devuelta 2016 II'!I20</f>
        <v>7.6335877862595422E-2</v>
      </c>
      <c r="J22" s="31">
        <f>+'GDO-03_Corresp Devuelta 2016 II'!J21/'GDO-03_Corresp Devuelta 2016 II'!J20</f>
        <v>6.9930069930069935E-2</v>
      </c>
      <c r="K22" s="31">
        <f>+'GDO-03_Corresp Devuelta 2016 II'!K21/'GDO-03_Corresp Devuelta 2016 II'!K20</f>
        <v>3.47985347985348E-2</v>
      </c>
      <c r="L22" s="31">
        <f>+'GDO-03_Corresp Devuelta 2016 II'!L21/'GDO-03_Corresp Devuelta 2016 II'!L20</f>
        <v>2.2508038585209004E-2</v>
      </c>
      <c r="M22" s="31">
        <f>+'GDO-03_Corresp Devuelta 2016 II'!M21/'GDO-03_Corresp Devuelta 2016 II'!M20</f>
        <v>6.1224489795918366E-2</v>
      </c>
      <c r="N22" s="31">
        <f>+'GDO-03_Corresp Devuelta 2016 II'!N21/'GDO-03_Corresp Devuelta 2016 II'!N20</f>
        <v>0.11377245508982035</v>
      </c>
      <c r="O22" s="31">
        <f>+'GDO-03_Corresp Devuelta 2016 II'!O21/'GDO-03_Corresp Devuelta 2016 II'!O20</f>
        <v>5.1305130513051307E-2</v>
      </c>
    </row>
    <row r="23" spans="1:15" customFormat="1" ht="43.5" customHeight="1">
      <c r="A23" s="34"/>
      <c r="B23" s="21" t="s">
        <v>99</v>
      </c>
      <c r="C23" s="29">
        <v>0</v>
      </c>
      <c r="D23" s="29">
        <v>0</v>
      </c>
      <c r="E23" s="29">
        <v>0</v>
      </c>
      <c r="F23" s="29">
        <v>0</v>
      </c>
      <c r="G23" s="29">
        <v>0</v>
      </c>
      <c r="H23" s="29">
        <v>0</v>
      </c>
      <c r="I23" s="29">
        <v>15</v>
      </c>
      <c r="J23" s="29">
        <v>24</v>
      </c>
      <c r="K23" s="29">
        <v>15</v>
      </c>
      <c r="L23" s="29">
        <v>12</v>
      </c>
      <c r="M23" s="29">
        <v>9</v>
      </c>
      <c r="N23" s="29">
        <v>13</v>
      </c>
      <c r="O23" s="30">
        <f>SUM(C23:N23)</f>
        <v>88</v>
      </c>
    </row>
    <row r="24" spans="1:15" customFormat="1" ht="25.5">
      <c r="A24" s="34"/>
      <c r="B24" s="21" t="s">
        <v>100</v>
      </c>
      <c r="C24" s="32">
        <f>+'GDO-03_Corresp Devuelta 2016 II'!C20+'GDO-03_Corresp Devuelta 2016 II'!C23</f>
        <v>0</v>
      </c>
      <c r="D24" s="32">
        <f>+'GDO-03_Corresp Devuelta 2016 II'!D20+'GDO-03_Corresp Devuelta 2016 II'!D23</f>
        <v>0</v>
      </c>
      <c r="E24" s="32">
        <f>+'GDO-03_Corresp Devuelta 2016 II'!E20+'GDO-03_Corresp Devuelta 2016 II'!E23</f>
        <v>0</v>
      </c>
      <c r="F24" s="32">
        <f>+'GDO-03_Corresp Devuelta 2016 II'!F20+'GDO-03_Corresp Devuelta 2016 II'!F23</f>
        <v>0</v>
      </c>
      <c r="G24" s="32">
        <f>+'GDO-03_Corresp Devuelta 2016 II'!G20+'GDO-03_Corresp Devuelta 2016 II'!G23</f>
        <v>0</v>
      </c>
      <c r="H24" s="32">
        <f>+'GDO-03_Corresp Devuelta 2016 II'!H20+'GDO-03_Corresp Devuelta 2016 II'!H23</f>
        <v>0</v>
      </c>
      <c r="I24" s="32">
        <f>+'GDO-03_Corresp Devuelta 2016 II'!I20+'GDO-03_Corresp Devuelta 2016 II'!I23</f>
        <v>277</v>
      </c>
      <c r="J24" s="32">
        <f>+'GDO-03_Corresp Devuelta 2016 II'!J20+'GDO-03_Corresp Devuelta 2016 II'!J23</f>
        <v>453</v>
      </c>
      <c r="K24" s="32">
        <f>+'GDO-03_Corresp Devuelta 2016 II'!K20+'GDO-03_Corresp Devuelta 2016 II'!K23</f>
        <v>561</v>
      </c>
      <c r="L24" s="32">
        <f>+'GDO-03_Corresp Devuelta 2016 II'!L20+'GDO-03_Corresp Devuelta 2016 II'!L23</f>
        <v>634</v>
      </c>
      <c r="M24" s="32">
        <f>+'GDO-03_Corresp Devuelta 2016 II'!M20+'GDO-03_Corresp Devuelta 2016 II'!M23</f>
        <v>205</v>
      </c>
      <c r="N24" s="32">
        <f>+'GDO-03_Corresp Devuelta 2016 II'!N20+'GDO-03_Corresp Devuelta 2016 II'!N23</f>
        <v>180</v>
      </c>
      <c r="O24" s="30">
        <f>+'GDO-03_Corresp Devuelta 2016 II'!O20+'GDO-03_Corresp Devuelta 2016 II'!O23</f>
        <v>2310</v>
      </c>
    </row>
    <row r="25" spans="1:15" s="11" customFormat="1" ht="12.75" customHeight="1">
      <c r="C25" s="33">
        <v>0.8</v>
      </c>
      <c r="D25" s="33">
        <v>0.8</v>
      </c>
      <c r="E25" s="33">
        <v>0.8</v>
      </c>
      <c r="F25" s="33">
        <v>0.8</v>
      </c>
      <c r="G25" s="33">
        <v>0.8</v>
      </c>
      <c r="H25" s="33">
        <v>0.8</v>
      </c>
      <c r="I25" s="33">
        <v>0.8</v>
      </c>
      <c r="J25" s="33">
        <v>0.8</v>
      </c>
      <c r="K25" s="33">
        <v>0.8</v>
      </c>
      <c r="L25" s="33">
        <v>0.8</v>
      </c>
      <c r="M25" s="33">
        <v>0.8</v>
      </c>
      <c r="N25" s="33">
        <v>0.8</v>
      </c>
      <c r="O25" s="25"/>
    </row>
    <row r="26" spans="1:15" ht="26.1" customHeight="1">
      <c r="A26" s="57" t="s">
        <v>59</v>
      </c>
      <c r="B26" s="57"/>
      <c r="C26" s="57"/>
      <c r="D26" s="57"/>
      <c r="E26" s="57"/>
      <c r="F26" s="57"/>
      <c r="G26" s="57"/>
      <c r="H26" s="57"/>
      <c r="I26" s="57"/>
      <c r="J26" s="57"/>
      <c r="K26" s="59" t="s">
        <v>60</v>
      </c>
      <c r="L26" s="59"/>
      <c r="M26" s="59"/>
      <c r="N26" s="59"/>
      <c r="O26" s="59"/>
    </row>
    <row r="27" spans="1:15" ht="44.85" customHeight="1">
      <c r="A27" s="52"/>
      <c r="B27" s="52"/>
      <c r="C27" s="52"/>
      <c r="D27" s="52"/>
      <c r="E27" s="52"/>
      <c r="F27" s="52"/>
      <c r="G27" s="52"/>
      <c r="H27" s="52"/>
      <c r="I27" s="52"/>
      <c r="J27" s="52"/>
      <c r="K27" s="66" t="s">
        <v>61</v>
      </c>
      <c r="L27" s="66"/>
      <c r="M27" s="66"/>
      <c r="N27" s="66"/>
      <c r="O27" s="26" t="s">
        <v>63</v>
      </c>
    </row>
    <row r="28" spans="1:15" ht="44.85" customHeight="1">
      <c r="A28" s="52"/>
      <c r="B28" s="52"/>
      <c r="C28" s="52"/>
      <c r="D28" s="52"/>
      <c r="E28" s="52"/>
      <c r="F28" s="52"/>
      <c r="G28" s="52"/>
      <c r="H28" s="52"/>
      <c r="I28" s="52"/>
      <c r="J28" s="52"/>
      <c r="K28" s="66" t="s">
        <v>62</v>
      </c>
      <c r="L28" s="66"/>
      <c r="M28" s="66"/>
      <c r="N28" s="66"/>
      <c r="O28" s="26" t="s">
        <v>63</v>
      </c>
    </row>
    <row r="29" spans="1:15" ht="46.35" customHeight="1">
      <c r="A29" s="52"/>
      <c r="B29" s="52"/>
      <c r="C29" s="52"/>
      <c r="D29" s="52"/>
      <c r="E29" s="52"/>
      <c r="F29" s="52"/>
      <c r="G29" s="52"/>
      <c r="H29" s="52"/>
      <c r="I29" s="52"/>
      <c r="J29" s="52"/>
      <c r="K29" s="66" t="s">
        <v>64</v>
      </c>
      <c r="L29" s="66"/>
      <c r="M29" s="66"/>
      <c r="N29" s="66"/>
      <c r="O29" s="26" t="s">
        <v>63</v>
      </c>
    </row>
    <row r="30" spans="1:15" ht="43.9" customHeight="1">
      <c r="A30" s="52"/>
      <c r="B30" s="52"/>
      <c r="C30" s="52"/>
      <c r="D30" s="52"/>
      <c r="E30" s="52"/>
      <c r="F30" s="52"/>
      <c r="G30" s="52"/>
      <c r="H30" s="52"/>
      <c r="I30" s="52"/>
      <c r="J30" s="52"/>
      <c r="K30" s="66" t="s">
        <v>65</v>
      </c>
      <c r="L30" s="66"/>
      <c r="M30" s="66"/>
      <c r="N30" s="66"/>
      <c r="O30" s="26"/>
    </row>
    <row r="31" spans="1:15" ht="45.4" customHeight="1">
      <c r="A31" s="52"/>
      <c r="B31" s="52"/>
      <c r="C31" s="52"/>
      <c r="D31" s="52"/>
      <c r="E31" s="52"/>
      <c r="F31" s="52"/>
      <c r="G31" s="52"/>
      <c r="H31" s="52"/>
      <c r="I31" s="52"/>
      <c r="J31" s="52"/>
      <c r="K31" s="66" t="s">
        <v>66</v>
      </c>
      <c r="L31" s="66"/>
      <c r="M31" s="66"/>
      <c r="N31" s="66"/>
      <c r="O31" s="26"/>
    </row>
    <row r="32" spans="1:15" ht="41.85" customHeight="1">
      <c r="A32" s="52"/>
      <c r="B32" s="52"/>
      <c r="C32" s="52"/>
      <c r="D32" s="52"/>
      <c r="E32" s="52"/>
      <c r="F32" s="52"/>
      <c r="G32" s="52"/>
      <c r="H32" s="52"/>
      <c r="I32" s="52"/>
      <c r="J32" s="52"/>
      <c r="K32" s="38" t="s">
        <v>67</v>
      </c>
      <c r="L32" s="38"/>
      <c r="M32" s="38"/>
      <c r="N32" s="38"/>
      <c r="O32" s="38"/>
    </row>
    <row r="33" spans="1:15" ht="41.85" customHeight="1">
      <c r="A33" s="52"/>
      <c r="B33" s="52"/>
      <c r="C33" s="52"/>
      <c r="D33" s="52"/>
      <c r="E33" s="52"/>
      <c r="F33" s="52"/>
      <c r="G33" s="52"/>
      <c r="H33" s="52"/>
      <c r="I33" s="52"/>
      <c r="J33" s="52"/>
      <c r="K33" s="36" t="s">
        <v>94</v>
      </c>
      <c r="L33" s="36"/>
      <c r="M33" s="36"/>
      <c r="N33" s="36"/>
      <c r="O33" s="36"/>
    </row>
    <row r="34" spans="1:15" ht="41.25" customHeight="1">
      <c r="A34" s="52"/>
      <c r="B34" s="52"/>
      <c r="C34" s="52"/>
      <c r="D34" s="52"/>
      <c r="E34" s="52"/>
      <c r="F34" s="52"/>
      <c r="G34" s="52"/>
      <c r="H34" s="52"/>
      <c r="I34" s="52"/>
      <c r="J34" s="52"/>
      <c r="K34" s="36" t="s">
        <v>95</v>
      </c>
      <c r="L34" s="36"/>
      <c r="M34" s="36"/>
      <c r="N34" s="36"/>
      <c r="O34" s="36"/>
    </row>
    <row r="35" spans="1:15" ht="50.85" customHeight="1">
      <c r="A35" s="65" t="s">
        <v>101</v>
      </c>
      <c r="B35" s="65"/>
      <c r="C35" s="65"/>
      <c r="D35" s="65"/>
      <c r="E35" s="65"/>
      <c r="F35" s="65"/>
      <c r="G35" s="65"/>
      <c r="H35" s="65"/>
      <c r="I35" s="65"/>
      <c r="J35" s="65"/>
      <c r="K35" s="56" t="s">
        <v>68</v>
      </c>
      <c r="L35" s="56"/>
      <c r="M35" s="27">
        <v>31</v>
      </c>
      <c r="N35" s="27">
        <v>12</v>
      </c>
      <c r="O35" s="27">
        <v>2016</v>
      </c>
    </row>
    <row r="36" spans="1:15" ht="48" customHeight="1">
      <c r="A36" s="65"/>
      <c r="B36" s="65"/>
      <c r="C36" s="65"/>
      <c r="D36" s="65"/>
      <c r="E36" s="65"/>
      <c r="F36" s="65"/>
      <c r="G36" s="65"/>
      <c r="H36" s="65"/>
      <c r="I36" s="65"/>
      <c r="J36" s="65"/>
      <c r="K36" s="56" t="s">
        <v>69</v>
      </c>
      <c r="L36" s="56"/>
      <c r="M36" s="27">
        <v>29</v>
      </c>
      <c r="N36" s="27">
        <v>3</v>
      </c>
      <c r="O36" s="27">
        <v>2017</v>
      </c>
    </row>
    <row r="37" spans="1:15" ht="32.25" customHeight="1">
      <c r="A37" s="65"/>
      <c r="B37" s="65"/>
      <c r="C37" s="65"/>
      <c r="D37" s="65"/>
      <c r="E37" s="65"/>
      <c r="F37" s="65"/>
      <c r="G37" s="65"/>
      <c r="H37" s="65"/>
      <c r="I37" s="65"/>
      <c r="J37" s="65"/>
      <c r="K37" s="173" t="s">
        <v>70</v>
      </c>
      <c r="L37" s="173"/>
      <c r="M37" s="34" t="s">
        <v>102</v>
      </c>
      <c r="N37" s="34"/>
      <c r="O37" s="34"/>
    </row>
    <row r="42" spans="1:15">
      <c r="B42" s="153" t="s">
        <v>116</v>
      </c>
    </row>
    <row r="43" spans="1:15">
      <c r="B43" s="153" t="s">
        <v>117</v>
      </c>
    </row>
    <row r="44" spans="1:15">
      <c r="B44" s="153" t="s">
        <v>118</v>
      </c>
    </row>
    <row r="45" spans="1:15">
      <c r="B45" s="153" t="s">
        <v>119</v>
      </c>
    </row>
    <row r="46" spans="1:15">
      <c r="B46" s="153" t="s">
        <v>120</v>
      </c>
    </row>
    <row r="47" spans="1:15">
      <c r="B47" s="153" t="s">
        <v>121</v>
      </c>
    </row>
    <row r="48" spans="1:15">
      <c r="B48" s="153" t="s">
        <v>122</v>
      </c>
    </row>
    <row r="49" spans="2:2">
      <c r="B49" s="153" t="s">
        <v>123</v>
      </c>
    </row>
    <row r="50" spans="2:2">
      <c r="B50" s="153" t="s">
        <v>124</v>
      </c>
    </row>
    <row r="51" spans="2:2">
      <c r="B51" s="153" t="s">
        <v>125</v>
      </c>
    </row>
  </sheetData>
  <sheetProtection password="C6BA" sheet="1" formatCells="0" formatColumns="0" formatRows="0" insertColumns="0" insertRows="0" insertHyperlinks="0" deleteColumns="0" deleteRows="0" sort="0" autoFilter="0" pivotTables="0"/>
  <mergeCells count="56">
    <mergeCell ref="A1:B6"/>
    <mergeCell ref="C1:K3"/>
    <mergeCell ref="C4:K6"/>
    <mergeCell ref="L1:O2"/>
    <mergeCell ref="L3:O4"/>
    <mergeCell ref="L5:O6"/>
    <mergeCell ref="A7:O7"/>
    <mergeCell ref="A8:O8"/>
    <mergeCell ref="A9:C9"/>
    <mergeCell ref="D9:I9"/>
    <mergeCell ref="J9:L9"/>
    <mergeCell ref="M9:O9"/>
    <mergeCell ref="A10:C10"/>
    <mergeCell ref="D10:I10"/>
    <mergeCell ref="J10:L10"/>
    <mergeCell ref="M10:O10"/>
    <mergeCell ref="A11:C11"/>
    <mergeCell ref="D11:I11"/>
    <mergeCell ref="J11:L11"/>
    <mergeCell ref="M11:O11"/>
    <mergeCell ref="A12:C12"/>
    <mergeCell ref="D12:I12"/>
    <mergeCell ref="J12:L12"/>
    <mergeCell ref="M12:O12"/>
    <mergeCell ref="A13:C13"/>
    <mergeCell ref="D13:I13"/>
    <mergeCell ref="J13:L13"/>
    <mergeCell ref="M13:O13"/>
    <mergeCell ref="A14:C14"/>
    <mergeCell ref="D14:I14"/>
    <mergeCell ref="J14:L14"/>
    <mergeCell ref="M14:O14"/>
    <mergeCell ref="A15:C16"/>
    <mergeCell ref="D15:H15"/>
    <mergeCell ref="I15:K16"/>
    <mergeCell ref="L15:O15"/>
    <mergeCell ref="D16:H16"/>
    <mergeCell ref="L16:O16"/>
    <mergeCell ref="A18:O18"/>
    <mergeCell ref="A20:A24"/>
    <mergeCell ref="A26:J26"/>
    <mergeCell ref="K26:O26"/>
    <mergeCell ref="A27:J34"/>
    <mergeCell ref="K27:N27"/>
    <mergeCell ref="K28:N28"/>
    <mergeCell ref="K29:N29"/>
    <mergeCell ref="K30:N30"/>
    <mergeCell ref="K31:N31"/>
    <mergeCell ref="K32:O32"/>
    <mergeCell ref="K33:O33"/>
    <mergeCell ref="K34:O34"/>
    <mergeCell ref="A35:J37"/>
    <mergeCell ref="K35:L35"/>
    <mergeCell ref="K36:L36"/>
    <mergeCell ref="K37:L37"/>
    <mergeCell ref="M37:O37"/>
  </mergeCells>
  <dataValidations count="4">
    <dataValidation type="list" allowBlank="1" showErrorMessage="1" sqref="M9">
      <formula1>"EFICACIA,EFICIENCIA,EFECTIVIDAD"</formula1>
    </dataValidation>
    <dataValidation type="list" allowBlank="1" showErrorMessage="1" sqref="M11">
      <formula1>"INICIATIVAS,ASISTENTES,ACTIVIDADES,EQUIPAMIENTOS,POR CIENTO,PARTICIPANTES,NIÑOS Y NIÑAS,NIÑOS,NIÑAS Y JÓVENES,ORGANIZACIONES,ESPACIOS,CANTIDAD"</formula1>
    </dataValidation>
    <dataValidation type="list" allowBlank="1" showErrorMessage="1" sqref="M12">
      <formula1>"MENSUAL,BIMENSUAL,TRIMESTRAL,SEMESTRAL,ANUAL"</formula1>
    </dataValidation>
    <dataValidation type="list" allowBlank="1" showErrorMessage="1" sqref="D10:I10">
      <formula1>$B$42:$B$51</formula1>
    </dataValidation>
  </dataValidations>
  <pageMargins left="0.31496062992125984" right="0.27559055118110237" top="0.43307086614173229" bottom="0.35433070866141736" header="0.27559055118110237" footer="0.23622047244094491"/>
  <pageSetup scale="67" fitToWidth="0" fitToHeight="0" pageOrder="overThenDown" orientation="portrait" useFirstPageNumber="1" horizontalDpi="4294967294" verticalDpi="4294967294" r:id="rId1"/>
  <headerFooter alignWithMargins="0">
    <oddHeader>&amp;C&amp;A</oddHeader>
    <oddFooter>&amp;CPágina &amp;P</oddFooter>
  </headerFooter>
  <drawing r:id="rId2"/>
</worksheet>
</file>

<file path=docProps/app.xml><?xml version="1.0" encoding="utf-8"?>
<Properties xmlns="http://schemas.openxmlformats.org/officeDocument/2006/extended-properties" xmlns:vt="http://schemas.openxmlformats.org/officeDocument/2006/docPropsVTypes">
  <TotalTime>1257</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GDO-01 Consulta Doc 2016 I   </vt:lpstr>
      <vt:lpstr>GDO-01_Consultas de Doc 2016 II</vt:lpstr>
      <vt:lpstr>GDO-02 Doc Digitalizados 2016 I</vt:lpstr>
      <vt:lpstr>GDO-02 Doc Digitalizado 2016 II</vt:lpstr>
      <vt:lpstr>GDO-03 Corresp Devuelta 2016 I</vt:lpstr>
      <vt:lpstr>GDO-03_Corresp Devuelta 2016 II</vt:lpstr>
      <vt:lpstr>'GDO-02 Doc Digitalizado 2016 II'!Área_de_impresión</vt:lpstr>
      <vt:lpstr>'GDO-03_Corresp Devuelta 2016 II'!Área_de_impresión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JOSALA</dc:creator>
  <cp:lastModifiedBy>JOSALA</cp:lastModifiedBy>
  <cp:revision>18</cp:revision>
  <cp:lastPrinted>2017-06-01T16:17:11Z</cp:lastPrinted>
  <dcterms:created xsi:type="dcterms:W3CDTF">2016-04-25T12:04:50Z</dcterms:created>
  <dcterms:modified xsi:type="dcterms:W3CDTF">2017-06-01T16:19:58Z</dcterms:modified>
</cp:coreProperties>
</file>