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Vigencia 2018\Indicadores\REFORMULACION 2018\PUBLICADOS 31122018\"/>
    </mc:Choice>
  </mc:AlternateContent>
  <bookViews>
    <workbookView xWindow="0" yWindow="0" windowWidth="11970" windowHeight="8370"/>
  </bookViews>
  <sheets>
    <sheet name="Identificacion" sheetId="1" r:id="rId1"/>
    <sheet name="Seguimiento" sheetId="2" r:id="rId2"/>
    <sheet name="Analisis" sheetId="3" r:id="rId3"/>
    <sheet name="Listas" sheetId="4" state="hidden" r:id="rId4"/>
  </sheet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13" i="3" l="1"/>
  <c r="H23" i="3" s="1"/>
  <c r="H26" i="3"/>
  <c r="H25" i="3"/>
  <c r="H24" i="3"/>
  <c r="H22" i="3"/>
  <c r="K16" i="3" l="1"/>
  <c r="N16" i="3"/>
  <c r="M2" i="2" l="1"/>
  <c r="M3" i="2"/>
  <c r="M1" i="2"/>
  <c r="K2" i="3"/>
  <c r="K3" i="3"/>
  <c r="K1" i="3"/>
  <c r="G26" i="3"/>
  <c r="D6" i="3"/>
  <c r="K13" i="3"/>
  <c r="G23" i="3" s="1"/>
  <c r="C16" i="2" l="1"/>
  <c r="C22" i="2" l="1"/>
  <c r="A19" i="2"/>
  <c r="C11" i="3" l="1"/>
  <c r="A16" i="3"/>
  <c r="A26" i="3"/>
  <c r="A34" i="3"/>
  <c r="C19" i="2" l="1"/>
  <c r="J28" i="1"/>
  <c r="J27" i="1"/>
  <c r="C21" i="2"/>
  <c r="D15" i="3" l="1"/>
  <c r="E15" i="3"/>
  <c r="F15" i="3"/>
  <c r="G15" i="3"/>
  <c r="H15" i="3"/>
  <c r="I15" i="3"/>
  <c r="J15" i="3"/>
  <c r="K15" i="3"/>
  <c r="G25" i="3" s="1"/>
  <c r="L15" i="3"/>
  <c r="M15" i="3"/>
  <c r="N15" i="3"/>
  <c r="C15" i="3"/>
  <c r="D14" i="3"/>
  <c r="E14" i="3"/>
  <c r="F14" i="3"/>
  <c r="G14" i="3"/>
  <c r="H14" i="3"/>
  <c r="I14" i="3"/>
  <c r="J14" i="3"/>
  <c r="K14" i="3"/>
  <c r="L14" i="3"/>
  <c r="M14" i="3"/>
  <c r="N14" i="3"/>
  <c r="C14" i="3"/>
  <c r="D13" i="3"/>
  <c r="E13" i="3"/>
  <c r="F13" i="3"/>
  <c r="G13" i="3"/>
  <c r="H13" i="3"/>
  <c r="I13" i="3"/>
  <c r="J13" i="3"/>
  <c r="L13" i="3"/>
  <c r="M13" i="3"/>
  <c r="C13" i="3"/>
  <c r="D12" i="3"/>
  <c r="E12" i="3"/>
  <c r="F12" i="3"/>
  <c r="G12" i="3"/>
  <c r="H12" i="3"/>
  <c r="I12" i="3"/>
  <c r="J12" i="3"/>
  <c r="K12" i="3"/>
  <c r="G22" i="3" s="1"/>
  <c r="L12" i="3"/>
  <c r="M12" i="3"/>
  <c r="N12" i="3"/>
  <c r="C12" i="3"/>
  <c r="A12" i="3"/>
  <c r="A22" i="3" s="1"/>
  <c r="A30" i="3" s="1"/>
  <c r="A13" i="3"/>
  <c r="A23" i="3" s="1"/>
  <c r="A31" i="3" s="1"/>
  <c r="A14" i="3"/>
  <c r="A24" i="3" s="1"/>
  <c r="A32" i="3" s="1"/>
  <c r="A15" i="3"/>
  <c r="A25" i="3" s="1"/>
  <c r="A33" i="3" s="1"/>
  <c r="A11" i="3"/>
  <c r="A21" i="3" s="1"/>
  <c r="A29" i="3" s="1"/>
  <c r="K24" i="1"/>
  <c r="K25" i="1"/>
  <c r="K27" i="1"/>
  <c r="K28" i="1"/>
  <c r="K23" i="1"/>
  <c r="C20" i="2"/>
  <c r="C17" i="2"/>
  <c r="C18" i="2"/>
  <c r="C15" i="2"/>
  <c r="C14" i="2"/>
  <c r="C13" i="2"/>
  <c r="A18" i="2"/>
  <c r="A17" i="2"/>
  <c r="A15" i="2"/>
  <c r="A14" i="2"/>
  <c r="A13" i="2"/>
  <c r="F6" i="2"/>
  <c r="G24" i="3" l="1"/>
</calcChain>
</file>

<file path=xl/sharedStrings.xml><?xml version="1.0" encoding="utf-8"?>
<sst xmlns="http://schemas.openxmlformats.org/spreadsheetml/2006/main" count="336" uniqueCount="264">
  <si>
    <t>DIRECCIONAMIENTO ESTRATÉGICO INSTITUCIONAL</t>
  </si>
  <si>
    <t>HOJA DE VIDA DEL INDICADOR</t>
  </si>
  <si>
    <t>NOMBRE DEL INDICADOR</t>
  </si>
  <si>
    <t>IDENTIFICACIÓN</t>
  </si>
  <si>
    <t>RESPONSABLE DEL ANÁLISIS</t>
  </si>
  <si>
    <t>RESPONSABLE DE DILIGENCIAMIENTO</t>
  </si>
  <si>
    <t>OBJETIVO DEL INDICADOR</t>
  </si>
  <si>
    <t>TRIMESTRE REPORTADO</t>
  </si>
  <si>
    <t>Hacer seguimiento al desarrollo de la participación por parte de los artistas y agentes del sector, en las convocatorias del Programa Distrital de Estímulos y Banco de Jurados en cada vigencia y frente a la vigencia anterior.</t>
  </si>
  <si>
    <t>RESULTADOS</t>
  </si>
  <si>
    <t>FECHA DE REPORTE</t>
  </si>
  <si>
    <t>PROCESO AL QUE APORTA</t>
  </si>
  <si>
    <t>FUENTE DE INFORMACIÓN</t>
  </si>
  <si>
    <t>MI - Gestión de Fomento de las prácticas artísticas</t>
  </si>
  <si>
    <t>COMPONENTES</t>
  </si>
  <si>
    <t>OBJETIVO ESTRATÉGICO AL QUE APORTA</t>
  </si>
  <si>
    <t>ene.</t>
  </si>
  <si>
    <t>SEGUIMIENTO</t>
  </si>
  <si>
    <t xml:space="preserve">3.    Fomentar la integración del campo artístico con otros saberes y disciplinas para enriquecer la práctica artística, contribuir a la sostenibilidad del campo, y generar innovación. </t>
  </si>
  <si>
    <t>feb.</t>
  </si>
  <si>
    <t>mar.</t>
  </si>
  <si>
    <t>abr.</t>
  </si>
  <si>
    <t>may.</t>
  </si>
  <si>
    <t>jun.</t>
  </si>
  <si>
    <t>jul.</t>
  </si>
  <si>
    <t>ago.</t>
  </si>
  <si>
    <t>sep.</t>
  </si>
  <si>
    <t>oct.</t>
  </si>
  <si>
    <t>nov.</t>
  </si>
  <si>
    <t>dic.</t>
  </si>
  <si>
    <t>COMPONENTE</t>
  </si>
  <si>
    <t>PROYECTO AL QUE APORTA</t>
  </si>
  <si>
    <t>VARIABLES</t>
  </si>
  <si>
    <t>Ene.</t>
  </si>
  <si>
    <t>1000 - Fomento a las prácticas artísticas en todas sus dimensiones</t>
  </si>
  <si>
    <t>sept.</t>
  </si>
  <si>
    <t>ANÁLISIS</t>
  </si>
  <si>
    <t>PERIODICIDAD DE REPORTE</t>
  </si>
  <si>
    <t>Trimestral</t>
  </si>
  <si>
    <t>a</t>
  </si>
  <si>
    <t>b</t>
  </si>
  <si>
    <t>RANGOS DE DESEMPEÑO</t>
  </si>
  <si>
    <t>DESEMPEÑO</t>
  </si>
  <si>
    <t>DESCRIPCIÓN</t>
  </si>
  <si>
    <t>ACCIÓN DE MEJORAMIENTO
(diligenciar con base en el último trimestre)</t>
  </si>
  <si>
    <t>EJE</t>
  </si>
  <si>
    <t xml:space="preserve">Sobresaliente </t>
  </si>
  <si>
    <t>Satisfactorio</t>
  </si>
  <si>
    <t>UNIDAD DE MEDIDA DE VARIABLES</t>
  </si>
  <si>
    <t>FÓRMULA</t>
  </si>
  <si>
    <t>UNIDAD DE MEDIDA RESULTADO</t>
  </si>
  <si>
    <t>Insuficiente</t>
  </si>
  <si>
    <t>LÍNEAMIENTOS Y RUTA ESTRATÉGICA</t>
  </si>
  <si>
    <t>TRIMESTRE I</t>
  </si>
  <si>
    <t>TRIMESTRE II</t>
  </si>
  <si>
    <t>Unidades de médida</t>
  </si>
  <si>
    <t>TRIMESTRE III</t>
  </si>
  <si>
    <t xml:space="preserve">Conocer el avance frente a las metas definidas por el Plan Distrital de Desarrollo para la vigencia específica. </t>
  </si>
  <si>
    <t>Periodicidad</t>
  </si>
  <si>
    <t xml:space="preserve">Tipo de Acción </t>
  </si>
  <si>
    <t>TRIMESTRE IV</t>
  </si>
  <si>
    <t>¿Requiere?</t>
  </si>
  <si>
    <t>Tipo de indicador</t>
  </si>
  <si>
    <t>Tipo de medición</t>
  </si>
  <si>
    <t>Asistencias</t>
  </si>
  <si>
    <t xml:space="preserve">TIPO </t>
  </si>
  <si>
    <t>Mesual</t>
  </si>
  <si>
    <t>Acción Correctiva</t>
  </si>
  <si>
    <t>Insumos</t>
  </si>
  <si>
    <t>OBSERVACIONES</t>
  </si>
  <si>
    <t>Economía</t>
  </si>
  <si>
    <t>Número</t>
  </si>
  <si>
    <t>Actividades de formación</t>
  </si>
  <si>
    <t>Acción Preventiva</t>
  </si>
  <si>
    <t>Procesos</t>
  </si>
  <si>
    <t>Eficiencia</t>
  </si>
  <si>
    <t>Seguidores</t>
  </si>
  <si>
    <t>Semestral</t>
  </si>
  <si>
    <t>Oportunidad de Mejora</t>
  </si>
  <si>
    <t>Productos</t>
  </si>
  <si>
    <t>CUMPLIMIENTO DE PLAN ESTRATÉGICO</t>
  </si>
  <si>
    <t>Eficacia</t>
  </si>
  <si>
    <t>Hora</t>
  </si>
  <si>
    <t>No requiere acción</t>
  </si>
  <si>
    <t>Resultados</t>
  </si>
  <si>
    <t>Fase desarrollo de software</t>
  </si>
  <si>
    <t>Impactos</t>
  </si>
  <si>
    <t xml:space="preserve">Indice de satisfacción </t>
  </si>
  <si>
    <t>EXPLICACIÓN</t>
  </si>
  <si>
    <t>Porcentaje</t>
  </si>
  <si>
    <t>Dimensiones</t>
  </si>
  <si>
    <t>Políticas</t>
  </si>
  <si>
    <t>Objetivo Estratégico</t>
  </si>
  <si>
    <t xml:space="preserve">Proceso Institucional </t>
  </si>
  <si>
    <t>Proyectos</t>
  </si>
  <si>
    <t>Talento Humano</t>
  </si>
  <si>
    <t>Planeación Institucional</t>
  </si>
  <si>
    <r>
      <t>1.</t>
    </r>
    <r>
      <rPr>
        <sz val="7"/>
        <color rgb="FF000000"/>
        <rFont val="Arial Narrow"/>
        <family val="2"/>
      </rPr>
      <t xml:space="preserve">    </t>
    </r>
    <r>
      <rPr>
        <sz val="11"/>
        <color rgb="FF000000"/>
        <rFont val="Arial Narrow"/>
        <family val="2"/>
      </rPr>
      <t>Priorizar la inversión en proyectos que promuevan oportunidades para la expresión y valoración de prácticas artísticas accesibles, incluyentes y participativas, y que reconozcan la diversidad cultural de la ciudad.</t>
    </r>
  </si>
  <si>
    <t xml:space="preserve">ES - Direccionamiento Estratégico Institucional </t>
  </si>
  <si>
    <t>982 - Formación artística en la escuela y la ciudad</t>
  </si>
  <si>
    <t>Direccionamiento Estratégico y planeación</t>
  </si>
  <si>
    <t>Gestión presupuestal y eficiencia del gasto público</t>
  </si>
  <si>
    <r>
      <t>2.</t>
    </r>
    <r>
      <rPr>
        <sz val="7"/>
        <rFont val="Arial Narrow"/>
        <family val="2"/>
      </rPr>
      <t xml:space="preserve">    </t>
    </r>
    <r>
      <rPr>
        <sz val="11"/>
        <rFont val="Arial Narrow"/>
        <family val="2"/>
      </rPr>
      <t>Mejorar las condiciones para el desarrollo de las prácticas artísticas en los territorios urbanos y rurales de la ciudad, a través de la consolidación de una red de escenarios, convencionales y no convencionales, enfocando su campo de acción en las zonas menos atendidas.</t>
    </r>
  </si>
  <si>
    <t xml:space="preserve">Conocer los cambios que tienen lugar en la programación presupuestal a través de los cambios solicitados por las unidades de gestión mediante datos monetarios </t>
  </si>
  <si>
    <t>ES - Gestión de Tecnologías de la Información y las Comunicaciones</t>
  </si>
  <si>
    <t>985 - Emprendimiento artístico y empleo del artista</t>
  </si>
  <si>
    <t>Gestión con valores para resultados</t>
  </si>
  <si>
    <t>Talento humano</t>
  </si>
  <si>
    <r>
      <t>3.</t>
    </r>
    <r>
      <rPr>
        <sz val="7"/>
        <color rgb="FF000000"/>
        <rFont val="Arial Narrow"/>
        <family val="2"/>
      </rPr>
      <t xml:space="preserve">    </t>
    </r>
    <r>
      <rPr>
        <sz val="11"/>
        <color rgb="FF000000"/>
        <rFont val="Arial Narrow"/>
        <family val="2"/>
      </rPr>
      <t xml:space="preserve">Fomentar la integración del campo artístico con otros saberes y disciplinas para enriquecer la práctica artística, contribuir a la sostenibilidad del campo, y generar innovación. </t>
    </r>
  </si>
  <si>
    <t>ES - Gestión Estratégica de Comunicaciones</t>
  </si>
  <si>
    <t>993 - Experiencias artísticas para la primera infancia</t>
  </si>
  <si>
    <t>Evaluación de resultados</t>
  </si>
  <si>
    <t>Integridad</t>
  </si>
  <si>
    <r>
      <t>4.</t>
    </r>
    <r>
      <rPr>
        <sz val="7"/>
        <color rgb="FF000000"/>
        <rFont val="Arial Narrow"/>
        <family val="2"/>
      </rPr>
      <t xml:space="preserve">    </t>
    </r>
    <r>
      <rPr>
        <sz val="11"/>
        <color rgb="FF000000"/>
        <rFont val="Arial Narrow"/>
        <family val="2"/>
      </rPr>
      <t>Fortalecer las estrategias de comunicación, difusión y divulgación de la oferta institucional y de otros agentes del campo artístico, a través de medios masivos, alternativos y comunitarios, para alcanzar y fidelizar los grupos de interés de la entidad.</t>
    </r>
  </si>
  <si>
    <t>ES - Gestión del Servicio a la ciudadanía</t>
  </si>
  <si>
    <t>996 - Integración entre el arte, la cultura científica, la tecnología y la ciudad</t>
  </si>
  <si>
    <t xml:space="preserve">Información y Comunicación </t>
  </si>
  <si>
    <t>Transparencia, acceso a la información pública y lucha contra la corrupción</t>
  </si>
  <si>
    <r>
      <t>5.</t>
    </r>
    <r>
      <rPr>
        <sz val="7"/>
        <color rgb="FF000000"/>
        <rFont val="Arial Narrow"/>
        <family val="2"/>
      </rPr>
      <t xml:space="preserve">    </t>
    </r>
    <r>
      <rPr>
        <sz val="11"/>
        <color rgb="FF000000"/>
        <rFont val="Arial Narrow"/>
        <family val="2"/>
      </rPr>
      <t>Propiciar dinámicas de gestión de conocimiento que permitan generar y analizar información del campo artístico, medir el impacto de las artes en la ciudad y evaluar el desempeño institucional.</t>
    </r>
  </si>
  <si>
    <t>ES - Gestión de Conocimiento</t>
  </si>
  <si>
    <t>998 - Fortalecimiento de la gestión institucional, comunicaciones  y servicio al ciudadano</t>
  </si>
  <si>
    <t>Gestión del Conocimiento y la Innovación</t>
  </si>
  <si>
    <t>Fortalecimiento organizacional y simplificación de procesos</t>
  </si>
  <si>
    <r>
      <t>6.</t>
    </r>
    <r>
      <rPr>
        <sz val="7"/>
        <color rgb="FF000000"/>
        <rFont val="Arial Narrow"/>
        <family val="2"/>
      </rPr>
      <t xml:space="preserve">    </t>
    </r>
    <r>
      <rPr>
        <sz val="11"/>
        <color rgb="FF000000"/>
        <rFont val="Arial Narrow"/>
        <family val="2"/>
      </rPr>
      <t>Propender por el establecimiento de relaciones laborales y contractuales armónicas, colaborativas y constructivas en el equipo de trabajo que refuercen su compromiso, identidad y convicción frente a la labor desarrollada en la entidad.</t>
    </r>
  </si>
  <si>
    <t>MI - Gestión de Formación en las prácticas artísticas</t>
  </si>
  <si>
    <t>999 - Gestión, aprovechamiento económico, sostenibilidad y mejoramiento de equipamientos culturales</t>
  </si>
  <si>
    <t>Control Interno</t>
  </si>
  <si>
    <t>Servicio al ciudadano</t>
  </si>
  <si>
    <r>
      <t>7.</t>
    </r>
    <r>
      <rPr>
        <sz val="7"/>
        <color rgb="FF000000"/>
        <rFont val="Arial Narrow"/>
        <family val="2"/>
      </rPr>
      <t xml:space="preserve">    </t>
    </r>
    <r>
      <rPr>
        <sz val="11"/>
        <color rgb="FF000000"/>
        <rFont val="Arial Narrow"/>
        <family val="2"/>
      </rPr>
      <t>Implementar un modelo de gestión que facilite la articulación de los procesos institucionales, alineándolos a la misión del Idartes y las demandas de la ciudadanía y del sector.</t>
    </r>
  </si>
  <si>
    <t>MI - Gestión de Circulación de las prácticas artísticas</t>
  </si>
  <si>
    <t>Participación ciudadana en la gestión pública</t>
  </si>
  <si>
    <t>MI - Gestión integral de espacios culturales</t>
  </si>
  <si>
    <t>1010 - Construcción y sostenimiento de la infraestructura para las Artes</t>
  </si>
  <si>
    <t>Racionalización de trámites</t>
  </si>
  <si>
    <t>1017 - Arte para la transformación social: Prácticas artísticas incluyentes, descentralizadas y al servicio de la comunidad</t>
  </si>
  <si>
    <t>Requiere Acción de Mejoramiento</t>
  </si>
  <si>
    <t>Gestión documental</t>
  </si>
  <si>
    <t>MI - Gestión de participación y organización del sector artístico</t>
  </si>
  <si>
    <t>Si</t>
  </si>
  <si>
    <t>Gobierno Digital</t>
  </si>
  <si>
    <t>TR - Gestión Jurídica</t>
  </si>
  <si>
    <t>No</t>
  </si>
  <si>
    <t>Seguridad Digital</t>
  </si>
  <si>
    <t>TR - Gestión de Talento Humano</t>
  </si>
  <si>
    <t>Defensa jurídica</t>
  </si>
  <si>
    <t>TR - Gestión Documental</t>
  </si>
  <si>
    <t>Gestión del conocimiento y la innovación</t>
  </si>
  <si>
    <t>TR - Gestión de Bienes, servicio y planta física</t>
  </si>
  <si>
    <t>Control interno</t>
  </si>
  <si>
    <t>TR - Gestión Financiera</t>
  </si>
  <si>
    <t>Seguimiento y evaluación del desempeño institucional</t>
  </si>
  <si>
    <t xml:space="preserve">EM - Control y Evaluación institucional </t>
  </si>
  <si>
    <t>EM - Gestión Integral para la mejora continua</t>
  </si>
  <si>
    <t>Conocer el comportamiento de los proyectos de inversión en el transcurso del año mediante el trabajo desarrollado por las unidades de gestión de la entidad</t>
  </si>
  <si>
    <t>VIGENCIA</t>
  </si>
  <si>
    <t>Consolidado de avance en las metas de proyectos de inversión</t>
  </si>
  <si>
    <t>DEPENDENCIA</t>
  </si>
  <si>
    <t>Dirección General</t>
  </si>
  <si>
    <t>Oficina Asesora de Planeación</t>
  </si>
  <si>
    <t>Oficina Asesora Jurídica</t>
  </si>
  <si>
    <t>Área de Control Interno</t>
  </si>
  <si>
    <t xml:space="preserve">Área de Comunicaciones </t>
  </si>
  <si>
    <t>Subdirección de las Artes</t>
  </si>
  <si>
    <t>Área de Convocatorias</t>
  </si>
  <si>
    <t>DEFINICIONES CONCEPTUALES</t>
  </si>
  <si>
    <t xml:space="preserve">Área de Producción </t>
  </si>
  <si>
    <t>Gerencia de Artes Audiovisuales</t>
  </si>
  <si>
    <t>Gerencia de Arte Dramático</t>
  </si>
  <si>
    <t>Gerencia de Artes Plásticas y Visuales</t>
  </si>
  <si>
    <t>Gerencia de Danza</t>
  </si>
  <si>
    <t>Gerencia de Literatura</t>
  </si>
  <si>
    <t>Gerencia de Música</t>
  </si>
  <si>
    <t>Subdirección de Formación Artística</t>
  </si>
  <si>
    <t>NIDOS</t>
  </si>
  <si>
    <t>CREA</t>
  </si>
  <si>
    <t>Subdirección de Equipamientos Culturales</t>
  </si>
  <si>
    <t>Gerencia de Escenarios</t>
  </si>
  <si>
    <t>Subdirección Administrativa y Financiera</t>
  </si>
  <si>
    <t>Área de Almacén</t>
  </si>
  <si>
    <t>Área de Atención al Ciudadano</t>
  </si>
  <si>
    <t>Área de Gestión Documental</t>
  </si>
  <si>
    <t>Área de Contabilidad</t>
  </si>
  <si>
    <t>Área de Mantenimiento</t>
  </si>
  <si>
    <t>Área de Presupuesto</t>
  </si>
  <si>
    <t>Área de Servicios Generales</t>
  </si>
  <si>
    <t>Área de Tesorería</t>
  </si>
  <si>
    <t>Área de TIC</t>
  </si>
  <si>
    <t xml:space="preserve">AVANCE EN METAS FÍSICAS </t>
  </si>
  <si>
    <t xml:space="preserve">MONITOREO A LA GESTIÓN INSTITUCIONAL </t>
  </si>
  <si>
    <t xml:space="preserve">Promedio ponderado en las metas producto durante el Plan de Desarrollo </t>
  </si>
  <si>
    <t>Monitorear el cumplimiento de las metas definidas en el Plan estratégico de la entidad.</t>
  </si>
  <si>
    <t xml:space="preserve">SEGUIMIENTO A LA OPERACIÓN </t>
  </si>
  <si>
    <t>Promedio</t>
  </si>
  <si>
    <t>Promedio ponderado de ejecución presupuestal para  los proyectos de inversión</t>
  </si>
  <si>
    <t>Decribe el comportamiento de los procesos frente a los rangos de Gestión establecidos por los líderes y equipos de trabajo asociados con los procesos institucionales</t>
  </si>
  <si>
    <t>Promedio ponderado de avance en las metas definidas en el POA (Condicionado a implementación d ela metodología POA)</t>
  </si>
  <si>
    <t xml:space="preserve">Porcentaje </t>
  </si>
  <si>
    <t xml:space="preserve">Delegados de equipo de proyectos, Calidad, PIGA y presupuesto. </t>
  </si>
  <si>
    <t>I, II y III de 2018</t>
  </si>
  <si>
    <t>MIPG</t>
  </si>
  <si>
    <t>PIGA</t>
  </si>
  <si>
    <t>c</t>
  </si>
  <si>
    <t>Resultado de auditorias realizadas por la secretaría Distrital de Ambiente</t>
  </si>
  <si>
    <t>AVANCE EN METAS DE PLAN DE DESARROLLO</t>
  </si>
  <si>
    <t xml:space="preserve">DINÁMICA DEL PRESUPUESTO DE INVERSIÓN </t>
  </si>
  <si>
    <t>LINEA BASE
(2017)</t>
  </si>
  <si>
    <t>Plan Estratégico</t>
  </si>
  <si>
    <t>Metas Plan de desarrollo</t>
  </si>
  <si>
    <t xml:space="preserve">monitoreo </t>
  </si>
  <si>
    <t xml:space="preserve">Gestión Institucional </t>
  </si>
  <si>
    <t>Presupuesto de Inversión</t>
  </si>
  <si>
    <t>Metas físicas</t>
  </si>
  <si>
    <t xml:space="preserve">Muestra el porcentaje de avance </t>
  </si>
  <si>
    <t>Avance en la ejecución de POA - Desde 2019</t>
  </si>
  <si>
    <t xml:space="preserve">Evidencia el comportamiento de los diferentes procesos frente al cumplimiento de metas del nivel internedio definido en los indicadores de Gestión por proceso. </t>
  </si>
  <si>
    <t xml:space="preserve">Muestra el % de ejecución de las metas fisicas definidas por los proyectos según la fecha de corte. </t>
  </si>
  <si>
    <t>SEGPLAN, PREDIS, Informe personalizado resultados FURAG, Subdirección de Control Ambiental - Secretaría Distrital de Ambiente , Autodiagnosticos de Implementación MIPG</t>
  </si>
  <si>
    <t>d</t>
  </si>
  <si>
    <t>Resultados ITB Cohorte 2017</t>
  </si>
  <si>
    <t xml:space="preserve">Promedio ponderado de avance en la implementación de indices, estandares o modelos para la gestión </t>
  </si>
  <si>
    <t>e</t>
  </si>
  <si>
    <t>Indice de Innovanción Pública - reporta desde 2019</t>
  </si>
  <si>
    <t>Suma(A*0,20)+(B*0,20)+(C*0,20)+(D*0,20)</t>
  </si>
  <si>
    <t>Evidencia el comportamiento del presupuesto de inversión en la fecha de corte definida</t>
  </si>
  <si>
    <t>N/A</t>
  </si>
  <si>
    <t>&gt; 70</t>
  </si>
  <si>
    <t>Desde 2019</t>
  </si>
  <si>
    <t>Promedio ponderado de resultados FURAG y Autoevaluaciones del MIPG</t>
  </si>
  <si>
    <t>número</t>
  </si>
  <si>
    <t>Entre 62 y 70</t>
  </si>
  <si>
    <t xml:space="preserve">El resultado describe el avance ponderado de implementación de estandares, Indices o Sistemas orientados a la Gestión en la entidad. Para el 2019 se incluye en resultados de implementación del Indices de Innovación Pública. </t>
  </si>
  <si>
    <t>Trimestral / Anual</t>
  </si>
  <si>
    <t xml:space="preserve">AVANCE EN LA IMPLEMENTACIÓN DE ESTANDARES O SISTEMAS PARA LA GESTIÓN </t>
  </si>
  <si>
    <t>f</t>
  </si>
  <si>
    <t xml:space="preserve">Avance en la Implementación del Sistema de Seguridad y Salud en el Trabajo.  </t>
  </si>
  <si>
    <t xml:space="preserve">La implementación de los diferentes estandares e indices ubican a la entidad en el rango entre 60% y el 70%. La incidencia mas representativa en el resultado de 66,86 esta a cargo de la implementación de MIPG con mediciones desde la herramienta FURAG y Autodiagnosticos. El promedio ponderado arroja los siquientes datos: Autodiagnósticos MIPG 65,26%, resultado de evaluación FURAG 68,5, esta incidencia se explica por una un importante avance en la implementación del SIG, cuyo sistema realiza un transito al MIPG retomando un buen número de componentes objeto de medición. El resultado más bajo corresponde al Indice de Transparencia de Bogotá 61,8 </t>
  </si>
  <si>
    <t xml:space="preserve">Equipos de presupuesto, Proyecto, PIGA, Calidad. </t>
  </si>
  <si>
    <t>Indicadores con seguimiento efectivo a la fecha</t>
  </si>
  <si>
    <t>Linea base</t>
  </si>
  <si>
    <t>&gt;85%</t>
  </si>
  <si>
    <t xml:space="preserve">Entre el 70%  y 85% </t>
  </si>
  <si>
    <t>&lt;70%</t>
  </si>
  <si>
    <t>Ejecución acumulada a corte primer semestre entre inferior a 50%</t>
  </si>
  <si>
    <t>Ejecución acumulada a corte primer semestre entre el 50% y el 65%</t>
  </si>
  <si>
    <t>Ejecución acumulada a corte primer semestre entre el 40% y el 50% - (Crecimiento 25% Trimestral)</t>
  </si>
  <si>
    <t>Ejecución de metas físicas  acumulada a corte primer semestre entre el 40% y el 60%.</t>
  </si>
  <si>
    <t>Ejecución acumulada de metas físicas con corte primer semestre inferior al 40%</t>
  </si>
  <si>
    <t>Ejecución acumulada de metas físicas con corte primer semestre mayor al 60%</t>
  </si>
  <si>
    <t>Ejecución de metas PDD entre el 40% y el 60% en mitad del cuatrenio</t>
  </si>
  <si>
    <t>Ejecución de metas PDD superior al 60% en mitad del cuatrenio</t>
  </si>
  <si>
    <t>Ejecución de metas PDD  inferior al 40%  en mitad del cuatrenio</t>
  </si>
  <si>
    <t>Monitoreo al direccionamiento estratégico y operación par el alcance de la misional de la entidad</t>
  </si>
  <si>
    <t>Código: 1ES-DIR-IND-01</t>
  </si>
  <si>
    <t>Versión: 1</t>
  </si>
  <si>
    <t>Fecha:  28/12/2018</t>
  </si>
  <si>
    <t>Página: 1</t>
  </si>
  <si>
    <t>&lt;62</t>
  </si>
  <si>
    <t>Página: 2</t>
  </si>
  <si>
    <t>Página: 3</t>
  </si>
  <si>
    <t>El avance presentado a 31 de diciembre de 2018, 109% en ejecución de las metas Plan de desarrollo, corresponde al avance porcentual de los indicadores de producto 353, 354, 358, 360, 347, 351, 365, 366, 371 y 71 (ver informe Plan de Acción 2016 - 2020 Componente de gestión e inversión por entidad). Al corte mencionado, el porcentaje más bajo en relación al avance en la vigencia, es 97,02% y el mayor 200%, correspondiendo el 97% al número de actividades culturales realizadas y el 200% al indicador de implementación del SIG. Frente a la realización de actividades artísticas articuladas con grupos poblacionales y/o territorio, se adelantaron 23.383 eventos de caracter local y metropolitano situados en las 20 localidades de la ciudad, sin embargo, se requería de 717 actividades adicionales para dar cumplimiento de 100% a la meta propuesta. Con respecto a la sobre ejecución de la meta relacionada con la implementación del SIG, se señala que, el Idartes adoptó los mismos parámetros de calificación utilizados en el Sistema de Información del SIG - SISIG de la DDDI, producto de esta medición, se obtuvo una calificación de 89%. Dicha calificación es superior en un punto porcentual a la meta programada 88%, no obstante, teniendo en cuenta el cálculo del porcentaje de avance del indicador según el tipo de anualización y línea base, surge esta sobreejecución, aparentemente, muy alta.</t>
  </si>
  <si>
    <t>El avance presentado a 31 de diciembre de 2018, 104%, corresponde al avance acumulado de los porcentajes de cumplimiento de 39 metas asociadas a 9 proyectos de inversión. Teniendo en cuenta los rangos de avance utilizados por la Secretaria Distrital de Planeación, el valor alcazando se encuentra en el rango &gt;90%, implíca un buen nivel de cumplimiento en avance a las metas proyecto de inversión.</t>
  </si>
  <si>
    <t xml:space="preserve">El indicador del trimestre refleja la correcta ejecución en los diferentes proyectos de inversión, donde se destaca que al 30 de septiembre los proyectos 982, 993, 1000 y 998 presentan una ejecución superior al 89%.            </t>
  </si>
  <si>
    <t xml:space="preserve">Proporción de indicadores ubicados en el rango de gestión sobresaliente o satisfactorio del total de indicadores conn reporte en la fecvha de corte. </t>
  </si>
  <si>
    <t>76% los procesos se ubican en el nivel de cumplimientos de sus indicadores en rango satisfactorio o súperior, lo cual ubica la gestión en el nivel mas bajo del rango; Existen posibilidades de mejora en los procesos de Gestión del Talento Humano, Gestión Estratégica de Comunicaciones, Servicio a la Ciudadanía, Gestión Financiera y Gestión de Fomento los cuales que presentan resagos frente al cumplimiento de la meta definida en sus rangos de gestión en especial en lo que respecta a satisfacción o interacción con el usaurio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</si>
</sst>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m"/>
    <numFmt numFmtId="165" formatCode="0.0"/>
    <numFmt numFmtId="166" formatCode="0.0%"/>
  </numFmts>
  <fonts count="29">
    <font>
      <sz val="11"/>
      <color rgb="FF000000"/>
      <name val="Calibri"/>
    </font>
    <font>
      <sz val="11"/>
      <color rgb="FF000000"/>
      <name val="Arial Narrow"/>
      <family val="2"/>
    </font>
    <font>
      <sz val="11"/>
      <name val="Calibri"/>
      <family val="2"/>
    </font>
    <font>
      <b/>
      <sz val="11"/>
      <color rgb="FF000000"/>
      <name val="Arial Narrow"/>
      <family val="2"/>
    </font>
    <font>
      <sz val="11"/>
      <name val="Calibri"/>
      <family val="2"/>
    </font>
    <font>
      <b/>
      <sz val="11"/>
      <name val="Arial Narrow"/>
      <family val="2"/>
    </font>
    <font>
      <sz val="11"/>
      <color rgb="FFFF0000"/>
      <name val="Arial Narrow"/>
      <family val="2"/>
    </font>
    <font>
      <sz val="11"/>
      <name val="Calibri"/>
      <family val="2"/>
    </font>
    <font>
      <sz val="11"/>
      <name val="Arial Narrow"/>
      <family val="2"/>
    </font>
    <font>
      <b/>
      <sz val="14"/>
      <color rgb="FF000000"/>
      <name val="Arial Narrow"/>
      <family val="2"/>
    </font>
    <font>
      <sz val="11"/>
      <color rgb="FF000000"/>
      <name val="Noto Sans Symbols"/>
    </font>
    <font>
      <sz val="7"/>
      <color rgb="FF000000"/>
      <name val="Arial Narrow"/>
      <family val="2"/>
    </font>
    <font>
      <sz val="7"/>
      <name val="Arial Narrow"/>
      <family val="2"/>
    </font>
    <font>
      <sz val="11"/>
      <color rgb="FF000000"/>
      <name val="Calibri"/>
      <family val="2"/>
    </font>
    <font>
      <b/>
      <sz val="11"/>
      <color rgb="FF000000"/>
      <name val="Arial Narrow"/>
      <family val="2"/>
    </font>
    <font>
      <sz val="11"/>
      <name val="Arial Narrow"/>
      <family val="2"/>
    </font>
    <font>
      <sz val="11"/>
      <color rgb="FF000000"/>
      <name val="Arial Narrow"/>
      <family val="2"/>
    </font>
    <font>
      <sz val="8"/>
      <name val="Arial Narrow"/>
      <family val="2"/>
    </font>
    <font>
      <b/>
      <sz val="9"/>
      <color rgb="FF000000"/>
      <name val="Arial Narrow"/>
      <family val="2"/>
    </font>
    <font>
      <b/>
      <sz val="10"/>
      <color rgb="FF000000"/>
      <name val="Arial Narrow"/>
      <family val="2"/>
    </font>
    <font>
      <sz val="9"/>
      <color rgb="FF000000"/>
      <name val="Arial Narrow"/>
      <family val="2"/>
    </font>
    <font>
      <sz val="10"/>
      <color rgb="FF000000"/>
      <name val="Arial Narrow"/>
      <family val="2"/>
    </font>
    <font>
      <b/>
      <sz val="14"/>
      <name val="Arial Narrow"/>
      <family val="2"/>
    </font>
    <font>
      <b/>
      <sz val="14"/>
      <color rgb="FF000000"/>
      <name val="Arial Narrow"/>
      <family val="2"/>
    </font>
    <font>
      <sz val="10"/>
      <name val="Arial Narrow"/>
      <family val="2"/>
    </font>
    <font>
      <sz val="11"/>
      <color rgb="FF000000"/>
      <name val="Calibri"/>
      <family val="2"/>
    </font>
    <font>
      <sz val="11"/>
      <color rgb="FF006100"/>
      <name val="Calibri"/>
      <family val="2"/>
      <scheme val="minor"/>
    </font>
    <font>
      <sz val="11"/>
      <color rgb="FF9C0006"/>
      <name val="Calibri"/>
      <family val="2"/>
      <scheme val="minor"/>
    </font>
    <font>
      <sz val="11"/>
      <color rgb="FF9C6500"/>
      <name val="Calibri"/>
      <family val="2"/>
      <scheme val="minor"/>
    </font>
  </fonts>
  <fills count="28">
    <fill>
      <patternFill patternType="none"/>
    </fill>
    <fill>
      <patternFill patternType="gray125"/>
    </fill>
    <fill>
      <patternFill patternType="solid">
        <fgColor rgb="FF99CCFF"/>
        <bgColor rgb="FF99CCFF"/>
      </patternFill>
    </fill>
    <fill>
      <patternFill patternType="solid">
        <fgColor rgb="FF3366FF"/>
        <bgColor rgb="FF3366FF"/>
      </patternFill>
    </fill>
    <fill>
      <patternFill patternType="solid">
        <fgColor rgb="FFFFFFFF"/>
        <bgColor rgb="FFFFFFFF"/>
      </patternFill>
    </fill>
    <fill>
      <patternFill patternType="solid">
        <fgColor rgb="FFFFCC99"/>
        <bgColor rgb="FFFFCC99"/>
      </patternFill>
    </fill>
    <fill>
      <patternFill patternType="solid">
        <fgColor rgb="FF666699"/>
        <bgColor rgb="FF666699"/>
      </patternFill>
    </fill>
    <fill>
      <patternFill patternType="solid">
        <fgColor rgb="FFCCFFCC"/>
        <bgColor rgb="FFCCFFCC"/>
      </patternFill>
    </fill>
    <fill>
      <patternFill patternType="solid">
        <fgColor rgb="FFC0C0C0"/>
        <bgColor rgb="FFC0C0C0"/>
      </patternFill>
    </fill>
    <fill>
      <patternFill patternType="solid">
        <fgColor rgb="FFA8D08D"/>
        <bgColor rgb="FFA8D08D"/>
      </patternFill>
    </fill>
    <fill>
      <patternFill patternType="solid">
        <fgColor rgb="FF339966"/>
        <bgColor rgb="FF339966"/>
      </patternFill>
    </fill>
    <fill>
      <patternFill patternType="solid">
        <fgColor rgb="FFCCCCFF"/>
        <bgColor rgb="FFCCCCFF"/>
      </patternFill>
    </fill>
    <fill>
      <patternFill patternType="solid">
        <fgColor rgb="FFFFFF99"/>
        <bgColor rgb="FFFFFF99"/>
      </patternFill>
    </fill>
    <fill>
      <patternFill patternType="solid">
        <fgColor rgb="FFFF8080"/>
        <bgColor rgb="FFFF8080"/>
      </patternFill>
    </fill>
    <fill>
      <patternFill patternType="solid">
        <fgColor rgb="FFFFFF00"/>
        <bgColor rgb="FFFFFF00"/>
      </patternFill>
    </fill>
    <fill>
      <patternFill patternType="solid">
        <fgColor theme="0"/>
        <bgColor indexed="64"/>
      </patternFill>
    </fill>
    <fill>
      <patternFill patternType="solid">
        <fgColor theme="0"/>
        <bgColor rgb="FFE69138"/>
      </patternFill>
    </fill>
    <fill>
      <patternFill patternType="solid">
        <fgColor theme="0"/>
        <bgColor rgb="FFFFFFFF"/>
      </patternFill>
    </fill>
    <fill>
      <patternFill patternType="solid">
        <fgColor theme="4" tint="0.39997558519241921"/>
        <bgColor rgb="FFFFCC99"/>
      </patternFill>
    </fill>
    <fill>
      <patternFill patternType="solid">
        <fgColor theme="4" tint="0.39997558519241921"/>
        <bgColor indexed="64"/>
      </patternFill>
    </fill>
    <fill>
      <patternFill patternType="solid">
        <fgColor theme="2" tint="-0.249977111117893"/>
        <bgColor rgb="FFFFFFFF"/>
      </patternFill>
    </fill>
    <fill>
      <patternFill patternType="solid">
        <fgColor rgb="FF00B050"/>
        <bgColor indexed="64"/>
      </patternFill>
    </fill>
    <fill>
      <patternFill patternType="solid">
        <fgColor theme="6" tint="-0.249977111117893"/>
        <bgColor indexed="64"/>
      </patternFill>
    </fill>
    <fill>
      <patternFill patternType="solid">
        <fgColor theme="7" tint="0.39997558519241921"/>
        <bgColor indexed="64"/>
      </patternFill>
    </fill>
    <fill>
      <patternFill patternType="solid">
        <fgColor rgb="FFCD2958"/>
        <bgColor indexed="64"/>
      </patternFill>
    </fill>
    <fill>
      <patternFill patternType="solid">
        <fgColor rgb="FFC6EFCE"/>
      </patternFill>
    </fill>
    <fill>
      <patternFill patternType="solid">
        <fgColor rgb="FFFFC7CE"/>
      </patternFill>
    </fill>
    <fill>
      <patternFill patternType="solid">
        <fgColor rgb="FFFFEB9C"/>
      </patternFill>
    </fill>
  </fills>
  <borders count="61">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C0C0C0"/>
      </left>
      <right style="thin">
        <color rgb="FFC0C0C0"/>
      </right>
      <top style="thin">
        <color rgb="FF000000"/>
      </top>
      <bottom style="thin">
        <color rgb="FFC0C0C0"/>
      </bottom>
      <diagonal/>
    </border>
    <border>
      <left style="thin">
        <color rgb="FF000000"/>
      </left>
      <right/>
      <top style="thin">
        <color rgb="FF000000"/>
      </top>
      <bottom/>
      <diagonal/>
    </border>
    <border>
      <left/>
      <right/>
      <top style="thin">
        <color rgb="FF000000"/>
      </top>
      <bottom/>
      <diagonal/>
    </border>
    <border>
      <left style="thin">
        <color rgb="FFC0C0C0"/>
      </left>
      <right/>
      <top style="thin">
        <color rgb="FF000000"/>
      </top>
      <bottom/>
      <diagonal/>
    </border>
    <border>
      <left style="thin">
        <color rgb="FFC0C0C0"/>
      </left>
      <right/>
      <top/>
      <bottom/>
      <diagonal/>
    </border>
    <border>
      <left style="thin">
        <color rgb="FF000000"/>
      </left>
      <right style="thin">
        <color rgb="FFC0C0C0"/>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top style="thin">
        <color rgb="FFC0C0C0"/>
      </top>
      <bottom style="thin">
        <color rgb="FFC0C0C0"/>
      </bottom>
      <diagonal/>
    </border>
    <border>
      <left style="thin">
        <color rgb="FFC0C0C0"/>
      </left>
      <right/>
      <top style="thin">
        <color rgb="FFC0C0C0"/>
      </top>
      <bottom/>
      <diagonal/>
    </border>
    <border>
      <left/>
      <right style="thin">
        <color rgb="FFC0C0C0"/>
      </right>
      <top style="thin">
        <color rgb="FFC0C0C0"/>
      </top>
      <bottom/>
      <diagonal/>
    </border>
    <border>
      <left style="thin">
        <color rgb="FFC0C0C0"/>
      </left>
      <right style="thin">
        <color rgb="FFC0C0C0"/>
      </right>
      <top style="thin">
        <color rgb="FFC0C0C0"/>
      </top>
      <bottom style="thin">
        <color rgb="FFC0C0C0"/>
      </bottom>
      <diagonal/>
    </border>
    <border>
      <left style="thin">
        <color rgb="FF000000"/>
      </left>
      <right style="thin">
        <color rgb="FF000000"/>
      </right>
      <top/>
      <bottom/>
      <diagonal/>
    </border>
    <border>
      <left/>
      <right/>
      <top/>
      <bottom/>
      <diagonal/>
    </border>
    <border>
      <left style="thin">
        <color rgb="FF000000"/>
      </left>
      <right/>
      <top style="thin">
        <color rgb="FFC0C0C0"/>
      </top>
      <bottom style="thin">
        <color rgb="FFC0C0C0"/>
      </bottom>
      <diagonal/>
    </border>
    <border>
      <left style="thin">
        <color rgb="FFC0C0C0"/>
      </left>
      <right style="thin">
        <color rgb="FFC0C0C0"/>
      </right>
      <top style="thin">
        <color rgb="FFC0C0C0"/>
      </top>
      <bottom/>
      <diagonal/>
    </border>
    <border>
      <left/>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bottom/>
      <diagonal/>
    </border>
    <border>
      <left style="thin">
        <color rgb="FFC0C0C0"/>
      </left>
      <right/>
      <top style="thin">
        <color rgb="FFC0C0C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top style="thin">
        <color rgb="FF000000"/>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s>
  <cellStyleXfs count="5">
    <xf numFmtId="0" fontId="0" fillId="0" borderId="0"/>
    <xf numFmtId="9" fontId="25" fillId="0" borderId="0" applyFont="0" applyFill="0" applyBorder="0" applyAlignment="0" applyProtection="0"/>
    <xf numFmtId="0" fontId="26"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cellStyleXfs>
  <cellXfs count="244">
    <xf numFmtId="0" fontId="0" fillId="0" borderId="0" xfId="0" applyFont="1" applyAlignment="1"/>
    <xf numFmtId="0" fontId="4" fillId="0" borderId="0" xfId="0" applyFont="1"/>
    <xf numFmtId="0" fontId="3" fillId="5" borderId="12" xfId="0" applyFont="1" applyFill="1" applyBorder="1" applyAlignment="1">
      <alignment horizontal="center" vertical="center" wrapText="1"/>
    </xf>
    <xf numFmtId="0" fontId="1" fillId="5" borderId="13" xfId="0" applyFont="1" applyFill="1" applyBorder="1" applyAlignment="1">
      <alignment horizontal="center" vertical="center" wrapText="1"/>
    </xf>
    <xf numFmtId="0" fontId="1" fillId="7" borderId="15" xfId="0" applyFont="1" applyFill="1" applyBorder="1" applyAlignment="1">
      <alignment horizontal="left" vertical="center"/>
    </xf>
    <xf numFmtId="2" fontId="1" fillId="0" borderId="17" xfId="0" applyNumberFormat="1" applyFont="1" applyBorder="1" applyAlignment="1">
      <alignment horizontal="center" vertical="center"/>
    </xf>
    <xf numFmtId="0" fontId="8" fillId="0" borderId="0" xfId="0" applyFont="1" applyAlignment="1">
      <alignment vertical="center"/>
    </xf>
    <xf numFmtId="0" fontId="3" fillId="5" borderId="24" xfId="0" applyFont="1" applyFill="1" applyBorder="1" applyAlignment="1">
      <alignment horizontal="center" vertical="center" wrapText="1"/>
    </xf>
    <xf numFmtId="0" fontId="3" fillId="5" borderId="13" xfId="0" applyFont="1" applyFill="1" applyBorder="1" applyAlignment="1">
      <alignment horizontal="left" vertical="top" wrapText="1"/>
    </xf>
    <xf numFmtId="0" fontId="3" fillId="3" borderId="27" xfId="0" applyFont="1" applyFill="1" applyBorder="1" applyAlignment="1">
      <alignment horizontal="center" vertical="center"/>
    </xf>
    <xf numFmtId="0" fontId="5" fillId="11" borderId="17"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29" xfId="0" applyFont="1" applyBorder="1" applyAlignment="1">
      <alignment horizontal="center" vertical="center"/>
    </xf>
    <xf numFmtId="0" fontId="9" fillId="0" borderId="0" xfId="0" applyFont="1" applyAlignment="1">
      <alignment horizontal="center" vertical="center"/>
    </xf>
    <xf numFmtId="0" fontId="3" fillId="4" borderId="29" xfId="0" applyFont="1" applyFill="1" applyBorder="1" applyAlignment="1">
      <alignment vertical="center" wrapText="1"/>
    </xf>
    <xf numFmtId="0" fontId="3" fillId="4" borderId="31" xfId="0" applyFont="1" applyFill="1" applyBorder="1" applyAlignment="1">
      <alignment vertical="center" wrapText="1"/>
    </xf>
    <xf numFmtId="0" fontId="3" fillId="4" borderId="32" xfId="0" applyFont="1" applyFill="1" applyBorder="1" applyAlignment="1">
      <alignment vertical="center" wrapText="1"/>
    </xf>
    <xf numFmtId="0" fontId="1" fillId="0" borderId="33" xfId="0" applyFont="1" applyBorder="1" applyAlignment="1"/>
    <xf numFmtId="0" fontId="1" fillId="0" borderId="0" xfId="0" applyFont="1" applyAlignment="1"/>
    <xf numFmtId="0" fontId="8" fillId="5" borderId="17" xfId="0" applyFont="1" applyFill="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 fillId="4" borderId="36" xfId="0" applyFont="1" applyFill="1" applyBorder="1" applyAlignment="1">
      <alignment vertical="center" wrapText="1"/>
    </xf>
    <xf numFmtId="0" fontId="1" fillId="4" borderId="37" xfId="0" applyFont="1" applyFill="1" applyBorder="1" applyAlignment="1">
      <alignment vertical="center" wrapText="1"/>
    </xf>
    <xf numFmtId="0" fontId="1" fillId="0" borderId="17" xfId="0" applyFont="1" applyBorder="1" applyAlignment="1">
      <alignment horizontal="center" vertical="center"/>
    </xf>
    <xf numFmtId="0" fontId="1" fillId="4" borderId="38" xfId="0" applyFont="1" applyFill="1" applyBorder="1" applyAlignment="1">
      <alignment vertical="center" wrapText="1"/>
    </xf>
    <xf numFmtId="0" fontId="3" fillId="4" borderId="37" xfId="0" applyFont="1" applyFill="1" applyBorder="1" applyAlignment="1">
      <alignment vertical="center" wrapText="1"/>
    </xf>
    <xf numFmtId="0" fontId="3" fillId="4" borderId="17" xfId="0" applyFont="1" applyFill="1" applyBorder="1" applyAlignment="1">
      <alignment horizontal="center" vertical="center"/>
    </xf>
    <xf numFmtId="0" fontId="1" fillId="0" borderId="34" xfId="0" applyFont="1" applyBorder="1" applyAlignment="1">
      <alignment horizontal="center" vertical="center" wrapText="1"/>
    </xf>
    <xf numFmtId="0" fontId="1" fillId="0" borderId="39" xfId="0" applyFont="1" applyBorder="1" applyAlignment="1">
      <alignment horizontal="center" vertical="center"/>
    </xf>
    <xf numFmtId="0" fontId="3" fillId="4" borderId="40" xfId="0" applyFont="1" applyFill="1" applyBorder="1" applyAlignment="1">
      <alignment vertical="center" wrapText="1"/>
    </xf>
    <xf numFmtId="0" fontId="10" fillId="0" borderId="0" xfId="0" applyFont="1" applyAlignment="1"/>
    <xf numFmtId="0" fontId="1" fillId="4" borderId="40" xfId="0" applyFont="1" applyFill="1" applyBorder="1" applyAlignment="1">
      <alignment vertical="center" wrapText="1"/>
    </xf>
    <xf numFmtId="0" fontId="1" fillId="4" borderId="42" xfId="0" applyFont="1" applyFill="1" applyBorder="1" applyAlignment="1">
      <alignment vertical="center" wrapText="1"/>
    </xf>
    <xf numFmtId="0" fontId="1" fillId="14" borderId="38" xfId="0" applyFont="1" applyFill="1" applyBorder="1" applyAlignment="1">
      <alignment vertical="center" wrapText="1"/>
    </xf>
    <xf numFmtId="0" fontId="1" fillId="0" borderId="43" xfId="0" applyFont="1" applyBorder="1" applyAlignment="1">
      <alignment horizontal="center" vertical="center"/>
    </xf>
    <xf numFmtId="0" fontId="1" fillId="0" borderId="44" xfId="0" applyFont="1" applyBorder="1" applyAlignment="1">
      <alignment horizontal="center" vertical="center"/>
    </xf>
    <xf numFmtId="0" fontId="1" fillId="0" borderId="45" xfId="0" applyFont="1" applyBorder="1" applyAlignment="1">
      <alignment horizontal="center" vertical="center" wrapText="1"/>
    </xf>
    <xf numFmtId="0" fontId="3" fillId="4" borderId="46" xfId="0" applyFont="1" applyFill="1" applyBorder="1" applyAlignment="1">
      <alignment vertical="center" wrapText="1"/>
    </xf>
    <xf numFmtId="0" fontId="3" fillId="4" borderId="38" xfId="0" applyFont="1" applyFill="1" applyBorder="1" applyAlignment="1">
      <alignment vertical="center" wrapText="1"/>
    </xf>
    <xf numFmtId="0" fontId="8" fillId="0" borderId="0" xfId="0" applyFont="1" applyAlignment="1"/>
    <xf numFmtId="0" fontId="1" fillId="0" borderId="0" xfId="0" applyFont="1" applyAlignment="1">
      <alignment horizontal="center" vertical="center"/>
    </xf>
    <xf numFmtId="0" fontId="3" fillId="4" borderId="47" xfId="0" applyFont="1" applyFill="1" applyBorder="1" applyAlignment="1">
      <alignment vertical="center" wrapText="1"/>
    </xf>
    <xf numFmtId="0" fontId="3" fillId="4" borderId="42" xfId="0" applyFont="1" applyFill="1" applyBorder="1" applyAlignment="1">
      <alignment vertical="center" wrapText="1"/>
    </xf>
    <xf numFmtId="0" fontId="3" fillId="0" borderId="0" xfId="0" applyFont="1" applyAlignment="1">
      <alignment horizontal="center"/>
    </xf>
    <xf numFmtId="0" fontId="3" fillId="0" borderId="40" xfId="0" applyFont="1" applyBorder="1" applyAlignment="1">
      <alignment horizontal="center"/>
    </xf>
    <xf numFmtId="0" fontId="3" fillId="0" borderId="48" xfId="0" applyFont="1" applyBorder="1" applyAlignment="1"/>
    <xf numFmtId="0" fontId="3" fillId="0" borderId="45" xfId="0" applyFont="1" applyBorder="1" applyAlignment="1"/>
    <xf numFmtId="0" fontId="1" fillId="0" borderId="0" xfId="0" applyFont="1" applyAlignment="1">
      <alignment horizontal="left" vertical="center"/>
    </xf>
    <xf numFmtId="0" fontId="8" fillId="0" borderId="0" xfId="0" applyFont="1" applyAlignment="1">
      <alignment horizontal="left" vertical="center"/>
    </xf>
    <xf numFmtId="0" fontId="1" fillId="14" borderId="42" xfId="0" applyFont="1" applyFill="1" applyBorder="1" applyAlignment="1"/>
    <xf numFmtId="0" fontId="1" fillId="4" borderId="42" xfId="0" applyFont="1" applyFill="1" applyBorder="1" applyAlignment="1"/>
    <xf numFmtId="0" fontId="3" fillId="0" borderId="0" xfId="0" applyFont="1" applyAlignment="1">
      <alignment horizontal="left" vertical="center"/>
    </xf>
    <xf numFmtId="0" fontId="8" fillId="14" borderId="42" xfId="0" applyFont="1" applyFill="1" applyBorder="1" applyAlignment="1"/>
    <xf numFmtId="0" fontId="3" fillId="0" borderId="0" xfId="0" applyFont="1" applyAlignment="1">
      <alignment wrapText="1"/>
    </xf>
    <xf numFmtId="0" fontId="15" fillId="4" borderId="15" xfId="0" applyFont="1" applyFill="1" applyBorder="1" applyAlignment="1">
      <alignment horizontal="center" vertical="center" wrapText="1"/>
    </xf>
    <xf numFmtId="0" fontId="15" fillId="4" borderId="17" xfId="0" applyFont="1" applyFill="1" applyBorder="1" applyAlignment="1">
      <alignment horizontal="center" vertical="center"/>
    </xf>
    <xf numFmtId="0" fontId="15" fillId="4" borderId="19" xfId="0" applyFont="1" applyFill="1" applyBorder="1" applyAlignment="1">
      <alignment horizontal="left" vertical="center" wrapText="1"/>
    </xf>
    <xf numFmtId="0" fontId="8" fillId="4" borderId="49" xfId="0" applyFont="1" applyFill="1" applyBorder="1" applyAlignment="1">
      <alignment horizontal="center" vertical="center"/>
    </xf>
    <xf numFmtId="0" fontId="16" fillId="16" borderId="49" xfId="0" applyFont="1" applyFill="1" applyBorder="1" applyAlignment="1">
      <alignment horizontal="center" vertical="center" wrapText="1"/>
    </xf>
    <xf numFmtId="0" fontId="15" fillId="4" borderId="49" xfId="0" applyFont="1" applyFill="1" applyBorder="1" applyAlignment="1">
      <alignment horizontal="center" vertical="center"/>
    </xf>
    <xf numFmtId="0" fontId="15" fillId="4" borderId="49" xfId="0" applyFont="1" applyFill="1" applyBorder="1" applyAlignment="1">
      <alignment horizontal="center" vertical="center" wrapText="1"/>
    </xf>
    <xf numFmtId="0" fontId="16" fillId="0" borderId="49" xfId="0" applyFont="1" applyBorder="1" applyAlignment="1">
      <alignment horizontal="center" vertical="center"/>
    </xf>
    <xf numFmtId="165" fontId="8" fillId="4" borderId="49" xfId="0" applyNumberFormat="1" applyFont="1" applyFill="1" applyBorder="1" applyAlignment="1">
      <alignment horizontal="center" vertical="center"/>
    </xf>
    <xf numFmtId="0" fontId="16" fillId="4" borderId="19" xfId="0" applyFont="1" applyFill="1" applyBorder="1" applyAlignment="1">
      <alignment horizontal="center" vertical="center" wrapText="1"/>
    </xf>
    <xf numFmtId="0" fontId="15" fillId="17" borderId="17" xfId="0" applyFont="1" applyFill="1" applyBorder="1" applyAlignment="1">
      <alignment horizontal="center" vertical="center"/>
    </xf>
    <xf numFmtId="0" fontId="15" fillId="17" borderId="19" xfId="0" applyFont="1" applyFill="1" applyBorder="1" applyAlignment="1">
      <alignment horizontal="center" vertical="center" wrapText="1"/>
    </xf>
    <xf numFmtId="0" fontId="15" fillId="17" borderId="19" xfId="0" applyFont="1" applyFill="1" applyBorder="1" applyAlignment="1">
      <alignment horizontal="left" vertical="center" wrapText="1"/>
    </xf>
    <xf numFmtId="0" fontId="3" fillId="6" borderId="41" xfId="0" applyFont="1" applyFill="1" applyBorder="1" applyAlignment="1">
      <alignment horizontal="center" vertical="center" wrapText="1"/>
    </xf>
    <xf numFmtId="0" fontId="1" fillId="8" borderId="41" xfId="0" applyFont="1" applyFill="1" applyBorder="1" applyAlignment="1">
      <alignment horizontal="center" vertical="center" wrapText="1"/>
    </xf>
    <xf numFmtId="0" fontId="1" fillId="4" borderId="49" xfId="0" applyFont="1" applyFill="1" applyBorder="1" applyAlignment="1">
      <alignment horizontal="center" vertical="center"/>
    </xf>
    <xf numFmtId="0" fontId="8" fillId="0" borderId="49" xfId="0" applyFont="1" applyBorder="1" applyAlignment="1">
      <alignment horizontal="center" vertical="center"/>
    </xf>
    <xf numFmtId="164" fontId="14" fillId="4" borderId="49" xfId="0" applyNumberFormat="1" applyFont="1" applyFill="1" applyBorder="1" applyAlignment="1">
      <alignment horizontal="left" vertical="center" wrapText="1"/>
    </xf>
    <xf numFmtId="0" fontId="17" fillId="4" borderId="49" xfId="0" applyFont="1" applyFill="1" applyBorder="1" applyAlignment="1">
      <alignment horizontal="justify" vertical="center" wrapText="1"/>
    </xf>
    <xf numFmtId="0" fontId="5" fillId="11" borderId="23" xfId="0" applyFont="1" applyFill="1" applyBorder="1" applyAlignment="1">
      <alignment horizontal="center" vertical="center" wrapText="1"/>
    </xf>
    <xf numFmtId="0" fontId="15" fillId="4" borderId="22" xfId="0" applyFont="1" applyFill="1" applyBorder="1" applyAlignment="1">
      <alignment horizontal="center" vertical="center" wrapText="1"/>
    </xf>
    <xf numFmtId="2" fontId="21" fillId="5" borderId="24" xfId="0" applyNumberFormat="1" applyFont="1" applyFill="1" applyBorder="1" applyAlignment="1">
      <alignment horizontal="center" vertical="center" wrapText="1"/>
    </xf>
    <xf numFmtId="2" fontId="21" fillId="5" borderId="30" xfId="0" applyNumberFormat="1" applyFont="1" applyFill="1" applyBorder="1" applyAlignment="1">
      <alignment horizontal="center" vertical="center" wrapText="1"/>
    </xf>
    <xf numFmtId="0" fontId="14" fillId="5" borderId="12" xfId="0" applyFont="1" applyFill="1" applyBorder="1" applyAlignment="1">
      <alignment horizontal="center" vertical="center" wrapText="1"/>
    </xf>
    <xf numFmtId="164" fontId="14" fillId="0" borderId="3" xfId="0" applyNumberFormat="1" applyFont="1" applyBorder="1" applyAlignment="1">
      <alignment horizontal="left" vertical="center" wrapText="1"/>
    </xf>
    <xf numFmtId="164" fontId="14" fillId="0" borderId="8" xfId="0" applyNumberFormat="1" applyFont="1" applyBorder="1" applyAlignment="1">
      <alignment horizontal="left" vertical="center" wrapText="1"/>
    </xf>
    <xf numFmtId="0" fontId="19" fillId="10" borderId="28" xfId="0" applyFont="1" applyFill="1" applyBorder="1" applyAlignment="1">
      <alignment horizontal="center" vertical="center"/>
    </xf>
    <xf numFmtId="0" fontId="19" fillId="12" borderId="17" xfId="0" applyFont="1" applyFill="1" applyBorder="1" applyAlignment="1">
      <alignment horizontal="center" vertical="center"/>
    </xf>
    <xf numFmtId="0" fontId="19" fillId="13" borderId="17" xfId="0" applyFont="1" applyFill="1" applyBorder="1" applyAlignment="1">
      <alignment horizontal="center" vertical="center"/>
    </xf>
    <xf numFmtId="164" fontId="20" fillId="7" borderId="49" xfId="0" applyNumberFormat="1" applyFont="1" applyFill="1" applyBorder="1" applyAlignment="1">
      <alignment horizontal="left" vertical="center" wrapText="1"/>
    </xf>
    <xf numFmtId="0" fontId="15" fillId="4" borderId="49" xfId="0" applyFont="1" applyFill="1" applyBorder="1" applyAlignment="1">
      <alignment horizontal="left" vertical="center" wrapText="1"/>
    </xf>
    <xf numFmtId="0" fontId="2" fillId="0" borderId="49" xfId="0" applyFont="1" applyBorder="1" applyAlignment="1">
      <alignment horizontal="center" vertical="center"/>
    </xf>
    <xf numFmtId="0" fontId="8" fillId="4" borderId="22" xfId="0" applyFont="1" applyFill="1" applyBorder="1" applyAlignment="1">
      <alignment horizontal="center" vertical="center" wrapText="1"/>
    </xf>
    <xf numFmtId="0" fontId="24" fillId="4" borderId="22" xfId="0" applyFont="1" applyFill="1" applyBorder="1" applyAlignment="1">
      <alignment horizontal="justify" vertical="center" wrapText="1"/>
    </xf>
    <xf numFmtId="0" fontId="8" fillId="4" borderId="49" xfId="0" applyFont="1" applyFill="1" applyBorder="1" applyAlignment="1">
      <alignment horizontal="center" vertical="center" wrapText="1"/>
    </xf>
    <xf numFmtId="0" fontId="18" fillId="6" borderId="7" xfId="0" applyFont="1" applyFill="1" applyBorder="1" applyAlignment="1">
      <alignment horizontal="center" vertical="center" wrapText="1"/>
    </xf>
    <xf numFmtId="1" fontId="24" fillId="4" borderId="49" xfId="0" applyNumberFormat="1" applyFont="1" applyFill="1" applyBorder="1" applyAlignment="1">
      <alignment horizontal="center" vertical="center" wrapText="1"/>
    </xf>
    <xf numFmtId="2" fontId="24" fillId="4" borderId="49" xfId="0" applyNumberFormat="1" applyFont="1" applyFill="1" applyBorder="1" applyAlignment="1">
      <alignment horizontal="center" vertical="center" wrapText="1"/>
    </xf>
    <xf numFmtId="0" fontId="15" fillId="4" borderId="49"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3" fillId="0" borderId="49" xfId="0" applyFont="1" applyBorder="1" applyAlignment="1">
      <alignment horizontal="center" vertical="center"/>
    </xf>
    <xf numFmtId="2" fontId="21" fillId="4" borderId="49" xfId="0" applyNumberFormat="1" applyFont="1" applyFill="1" applyBorder="1" applyAlignment="1">
      <alignment horizontal="center" vertical="center"/>
    </xf>
    <xf numFmtId="0" fontId="1" fillId="7" borderId="15" xfId="0" applyFont="1" applyFill="1" applyBorder="1" applyAlignment="1">
      <alignment horizontal="center" vertical="center"/>
    </xf>
    <xf numFmtId="0" fontId="24" fillId="4" borderId="41" xfId="0" applyFont="1" applyFill="1" applyBorder="1" applyAlignment="1">
      <alignment horizontal="justify" vertical="center" wrapText="1"/>
    </xf>
    <xf numFmtId="0" fontId="16" fillId="4" borderId="49" xfId="0" applyFont="1" applyFill="1" applyBorder="1" applyAlignment="1">
      <alignment horizontal="center" vertical="center" wrapText="1"/>
    </xf>
    <xf numFmtId="2" fontId="3" fillId="0" borderId="17" xfId="0" applyNumberFormat="1" applyFont="1" applyBorder="1" applyAlignment="1">
      <alignment horizontal="center" vertical="center"/>
    </xf>
    <xf numFmtId="0" fontId="22" fillId="0" borderId="42" xfId="0" applyFont="1" applyBorder="1" applyAlignment="1">
      <alignment horizontal="center" vertical="center" wrapText="1"/>
    </xf>
    <xf numFmtId="0" fontId="8" fillId="4" borderId="30"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1" fillId="0" borderId="49" xfId="0" applyFont="1" applyBorder="1" applyAlignment="1">
      <alignment horizontal="center" vertical="center"/>
    </xf>
    <xf numFmtId="9" fontId="1" fillId="4" borderId="49" xfId="0" applyNumberFormat="1" applyFont="1" applyFill="1" applyBorder="1" applyAlignment="1">
      <alignment horizontal="center" vertical="center"/>
    </xf>
    <xf numFmtId="9" fontId="21" fillId="4" borderId="49" xfId="1" applyFont="1" applyFill="1" applyBorder="1" applyAlignment="1">
      <alignment horizontal="center" vertical="center"/>
    </xf>
    <xf numFmtId="9" fontId="1" fillId="0" borderId="17" xfId="1" applyFont="1" applyBorder="1" applyAlignment="1">
      <alignment horizontal="center" vertical="center"/>
    </xf>
    <xf numFmtId="0" fontId="20" fillId="0" borderId="17" xfId="0" applyFont="1" applyBorder="1" applyAlignment="1">
      <alignment horizontal="center" vertical="center" wrapText="1"/>
    </xf>
    <xf numFmtId="0" fontId="20" fillId="21" borderId="17" xfId="0" applyFont="1" applyFill="1" applyBorder="1" applyAlignment="1">
      <alignment horizontal="center" vertical="center"/>
    </xf>
    <xf numFmtId="0" fontId="20" fillId="23" borderId="17" xfId="0" applyFont="1" applyFill="1" applyBorder="1" applyAlignment="1">
      <alignment horizontal="center" vertical="center" wrapText="1"/>
    </xf>
    <xf numFmtId="0" fontId="20" fillId="24" borderId="17" xfId="0" applyFont="1" applyFill="1" applyBorder="1" applyAlignment="1">
      <alignment horizontal="center" vertical="center"/>
    </xf>
    <xf numFmtId="1" fontId="1" fillId="0" borderId="17" xfId="0" applyNumberFormat="1" applyFont="1" applyBorder="1" applyAlignment="1">
      <alignment horizontal="center" vertical="center"/>
    </xf>
    <xf numFmtId="166" fontId="1" fillId="4" borderId="49" xfId="0" applyNumberFormat="1" applyFont="1" applyFill="1" applyBorder="1" applyAlignment="1">
      <alignment horizontal="center" vertical="center"/>
    </xf>
    <xf numFmtId="0" fontId="24" fillId="4" borderId="59" xfId="0" applyFont="1" applyFill="1" applyBorder="1" applyAlignment="1">
      <alignment horizontal="center" vertical="center" wrapText="1"/>
    </xf>
    <xf numFmtId="0" fontId="24" fillId="4" borderId="60" xfId="0" applyFont="1" applyFill="1" applyBorder="1" applyAlignment="1">
      <alignment horizontal="center" vertical="center" wrapText="1"/>
    </xf>
    <xf numFmtId="0" fontId="1" fillId="4" borderId="3" xfId="0" applyFont="1" applyFill="1" applyBorder="1" applyAlignment="1">
      <alignment horizontal="left" vertical="center" wrapText="1"/>
    </xf>
    <xf numFmtId="0" fontId="15" fillId="0" borderId="4" xfId="0" applyFont="1" applyBorder="1"/>
    <xf numFmtId="0" fontId="15" fillId="0" borderId="5" xfId="0" applyFont="1" applyBorder="1"/>
    <xf numFmtId="0" fontId="5" fillId="3" borderId="3" xfId="0" applyFont="1" applyFill="1" applyBorder="1" applyAlignment="1">
      <alignment horizontal="center" vertical="center" wrapText="1"/>
    </xf>
    <xf numFmtId="0" fontId="2" fillId="0" borderId="5" xfId="0" applyFont="1" applyBorder="1"/>
    <xf numFmtId="0" fontId="16" fillId="4" borderId="3" xfId="0" applyFont="1" applyFill="1" applyBorder="1" applyAlignment="1">
      <alignment horizontal="left" vertical="center" wrapText="1"/>
    </xf>
    <xf numFmtId="0" fontId="2" fillId="0" borderId="4" xfId="0" applyFont="1" applyBorder="1"/>
    <xf numFmtId="0" fontId="1" fillId="0" borderId="3" xfId="0" applyFont="1" applyBorder="1" applyAlignment="1">
      <alignment horizontal="left" vertical="center" wrapText="1"/>
    </xf>
    <xf numFmtId="0" fontId="1" fillId="0" borderId="3" xfId="0" applyFont="1" applyBorder="1" applyAlignment="1">
      <alignment horizontal="left" vertical="center"/>
    </xf>
    <xf numFmtId="0" fontId="1" fillId="0" borderId="3" xfId="0" applyFont="1" applyBorder="1" applyAlignment="1">
      <alignment horizontal="center" vertical="center" wrapText="1"/>
    </xf>
    <xf numFmtId="0" fontId="3" fillId="3" borderId="3" xfId="0" applyFont="1" applyFill="1" applyBorder="1" applyAlignment="1">
      <alignment horizontal="center" vertical="center" wrapText="1"/>
    </xf>
    <xf numFmtId="0" fontId="22" fillId="0" borderId="41" xfId="0" applyFont="1" applyBorder="1" applyAlignment="1">
      <alignment horizontal="center" vertical="center" wrapText="1"/>
    </xf>
    <xf numFmtId="0" fontId="22" fillId="0" borderId="6" xfId="0" applyFont="1" applyBorder="1" applyAlignment="1">
      <alignment horizontal="center" vertical="center" wrapText="1"/>
    </xf>
    <xf numFmtId="0" fontId="3" fillId="3" borderId="30"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 fillId="9" borderId="3" xfId="0" applyFont="1" applyFill="1" applyBorder="1" applyAlignment="1">
      <alignment horizontal="left" vertical="center" wrapText="1"/>
    </xf>
    <xf numFmtId="0" fontId="3" fillId="3" borderId="31" xfId="0" applyFont="1" applyFill="1" applyBorder="1" applyAlignment="1">
      <alignment horizontal="center" vertical="center" wrapText="1"/>
    </xf>
    <xf numFmtId="0" fontId="3" fillId="3" borderId="4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6" xfId="0" applyFont="1" applyFill="1" applyBorder="1" applyAlignment="1">
      <alignment horizontal="center" vertical="center"/>
    </xf>
    <xf numFmtId="0" fontId="2" fillId="0" borderId="42" xfId="0" applyFont="1" applyBorder="1"/>
    <xf numFmtId="0" fontId="2" fillId="0" borderId="9" xfId="0" applyFont="1" applyBorder="1"/>
    <xf numFmtId="0" fontId="2" fillId="0" borderId="10" xfId="0" applyFont="1" applyBorder="1"/>
    <xf numFmtId="0" fontId="3" fillId="4" borderId="6" xfId="0" applyFont="1" applyFill="1" applyBorder="1" applyAlignment="1">
      <alignment horizontal="center" vertical="center" wrapText="1"/>
    </xf>
    <xf numFmtId="0" fontId="3" fillId="4" borderId="42"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8" fillId="4" borderId="49" xfId="0" applyFont="1" applyFill="1" applyBorder="1" applyAlignment="1">
      <alignment horizontal="left" vertical="center" wrapText="1"/>
    </xf>
    <xf numFmtId="0" fontId="15" fillId="0" borderId="49" xfId="0" applyFont="1" applyBorder="1"/>
    <xf numFmtId="0" fontId="24" fillId="4" borderId="49" xfId="0" applyFont="1" applyFill="1" applyBorder="1" applyAlignment="1">
      <alignment horizontal="center" vertical="center" wrapText="1"/>
    </xf>
    <xf numFmtId="0" fontId="8" fillId="4" borderId="49" xfId="0" applyFont="1" applyFill="1" applyBorder="1" applyAlignment="1">
      <alignment horizontal="center" vertical="center" wrapText="1"/>
    </xf>
    <xf numFmtId="0" fontId="1" fillId="16" borderId="49" xfId="0" applyFont="1" applyFill="1" applyBorder="1" applyAlignment="1">
      <alignment horizontal="center" vertical="center" wrapText="1"/>
    </xf>
    <xf numFmtId="0" fontId="23" fillId="4" borderId="50" xfId="0" applyFont="1" applyFill="1" applyBorder="1" applyAlignment="1">
      <alignment horizontal="center" vertical="center" wrapText="1"/>
    </xf>
    <xf numFmtId="0" fontId="23" fillId="4" borderId="55" xfId="0" applyFont="1" applyFill="1" applyBorder="1" applyAlignment="1">
      <alignment horizontal="center" vertical="center" wrapText="1"/>
    </xf>
    <xf numFmtId="0" fontId="23" fillId="4" borderId="54" xfId="0" applyFont="1" applyFill="1" applyBorder="1" applyAlignment="1">
      <alignment horizontal="center" vertical="center" wrapText="1"/>
    </xf>
    <xf numFmtId="0" fontId="15" fillId="15" borderId="49" xfId="0" applyFont="1" applyFill="1" applyBorder="1" applyAlignment="1">
      <alignment horizontal="center" vertical="center" wrapText="1"/>
    </xf>
    <xf numFmtId="0" fontId="16" fillId="0" borderId="50" xfId="0" applyFont="1" applyBorder="1" applyAlignment="1">
      <alignment horizontal="center" vertical="center" wrapText="1"/>
    </xf>
    <xf numFmtId="0" fontId="16" fillId="0" borderId="54" xfId="0" applyFont="1" applyBorder="1" applyAlignment="1">
      <alignment horizontal="center" vertical="center" wrapText="1"/>
    </xf>
    <xf numFmtId="0" fontId="5" fillId="2" borderId="49" xfId="0" applyFont="1" applyFill="1" applyBorder="1" applyAlignment="1">
      <alignment horizontal="center" vertical="center" wrapText="1"/>
    </xf>
    <xf numFmtId="0" fontId="16" fillId="4" borderId="49" xfId="0" applyFont="1" applyFill="1" applyBorder="1" applyAlignment="1">
      <alignment horizontal="left" vertical="center" wrapText="1"/>
    </xf>
    <xf numFmtId="0" fontId="1" fillId="4" borderId="49" xfId="0" applyFont="1" applyFill="1" applyBorder="1" applyAlignment="1">
      <alignment horizontal="left" vertical="center" wrapText="1"/>
    </xf>
    <xf numFmtId="0" fontId="1" fillId="0" borderId="49" xfId="0" applyFont="1" applyBorder="1" applyAlignment="1">
      <alignment horizontal="center"/>
    </xf>
    <xf numFmtId="0" fontId="2" fillId="0" borderId="49" xfId="0" applyFont="1" applyBorder="1"/>
    <xf numFmtId="0" fontId="15" fillId="4" borderId="49" xfId="0" applyFont="1" applyFill="1" applyBorder="1" applyAlignment="1">
      <alignment horizontal="left" vertical="center" wrapText="1"/>
    </xf>
    <xf numFmtId="0" fontId="1" fillId="0" borderId="12" xfId="0" applyFont="1" applyBorder="1" applyAlignment="1">
      <alignment horizontal="center"/>
    </xf>
    <xf numFmtId="0" fontId="2" fillId="0" borderId="18" xfId="0" applyFont="1" applyBorder="1"/>
    <xf numFmtId="0" fontId="15" fillId="17" borderId="3" xfId="0" applyFont="1" applyFill="1" applyBorder="1" applyAlignment="1">
      <alignment horizontal="left" vertical="center" wrapText="1"/>
    </xf>
    <xf numFmtId="0" fontId="15" fillId="15" borderId="4" xfId="0" applyFont="1" applyFill="1" applyBorder="1"/>
    <xf numFmtId="0" fontId="15" fillId="15" borderId="5" xfId="0" applyFont="1" applyFill="1" applyBorder="1"/>
    <xf numFmtId="0" fontId="3" fillId="3" borderId="3" xfId="0" applyFont="1" applyFill="1" applyBorder="1" applyAlignment="1">
      <alignment horizontal="center" vertical="center"/>
    </xf>
    <xf numFmtId="0" fontId="2" fillId="0" borderId="31" xfId="0" applyFont="1" applyBorder="1"/>
    <xf numFmtId="0" fontId="5" fillId="2" borderId="1" xfId="0" applyFont="1" applyFill="1" applyBorder="1" applyAlignment="1">
      <alignment horizontal="center" vertical="center" wrapText="1"/>
    </xf>
    <xf numFmtId="0" fontId="2" fillId="0" borderId="2" xfId="0" applyFont="1" applyBorder="1"/>
    <xf numFmtId="0" fontId="6" fillId="0" borderId="3" xfId="0" applyFont="1" applyBorder="1" applyAlignment="1">
      <alignment horizontal="center" vertical="center" wrapText="1"/>
    </xf>
    <xf numFmtId="0" fontId="1" fillId="0" borderId="49" xfId="0" applyFont="1" applyBorder="1" applyAlignment="1">
      <alignment horizontal="left" vertical="center"/>
    </xf>
    <xf numFmtId="0" fontId="16" fillId="0" borderId="49" xfId="0" applyFont="1" applyBorder="1" applyAlignment="1">
      <alignment horizontal="left" vertical="center"/>
    </xf>
    <xf numFmtId="0" fontId="1" fillId="4" borderId="31"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1" fillId="4" borderId="42"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3" fillId="0" borderId="49" xfId="0" applyFont="1" applyBorder="1" applyAlignment="1">
      <alignment horizontal="center" vertical="center"/>
    </xf>
    <xf numFmtId="0" fontId="14" fillId="0" borderId="49" xfId="0" applyFont="1" applyBorder="1" applyAlignment="1">
      <alignment horizontal="center" vertical="center"/>
    </xf>
    <xf numFmtId="0" fontId="2" fillId="0" borderId="58" xfId="0" applyFont="1" applyBorder="1" applyAlignment="1">
      <alignment horizontal="left" vertical="center"/>
    </xf>
    <xf numFmtId="0" fontId="2" fillId="0" borderId="25" xfId="0" applyFont="1" applyBorder="1" applyAlignment="1">
      <alignment horizontal="left" vertical="center"/>
    </xf>
    <xf numFmtId="0" fontId="2" fillId="0" borderId="28" xfId="0" applyFont="1" applyBorder="1" applyAlignment="1">
      <alignment horizontal="left" vertical="center"/>
    </xf>
    <xf numFmtId="0" fontId="1" fillId="0" borderId="50" xfId="0" applyFont="1" applyBorder="1" applyAlignment="1">
      <alignment horizontal="center"/>
    </xf>
    <xf numFmtId="0" fontId="1" fillId="0" borderId="55" xfId="0" applyFont="1" applyBorder="1" applyAlignment="1">
      <alignment horizontal="center"/>
    </xf>
    <xf numFmtId="0" fontId="1" fillId="0" borderId="54" xfId="0" applyFont="1" applyBorder="1" applyAlignment="1">
      <alignment horizontal="center"/>
    </xf>
    <xf numFmtId="0" fontId="18" fillId="6" borderId="56" xfId="0" applyFont="1" applyFill="1" applyBorder="1" applyAlignment="1">
      <alignment horizontal="center" vertical="center" wrapText="1"/>
    </xf>
    <xf numFmtId="0" fontId="18" fillId="6" borderId="57" xfId="0" applyFont="1" applyFill="1" applyBorder="1" applyAlignment="1">
      <alignment horizontal="center" vertical="center" wrapText="1"/>
    </xf>
    <xf numFmtId="0" fontId="1" fillId="4" borderId="3" xfId="0" applyFont="1" applyFill="1" applyBorder="1" applyAlignment="1">
      <alignment horizontal="left" vertical="center"/>
    </xf>
    <xf numFmtId="0" fontId="3" fillId="6" borderId="14" xfId="0" applyFont="1" applyFill="1" applyBorder="1" applyAlignment="1">
      <alignment horizontal="center" vertical="center" wrapText="1"/>
    </xf>
    <xf numFmtId="0" fontId="2" fillId="0" borderId="16" xfId="0" applyFont="1" applyBorder="1"/>
    <xf numFmtId="0" fontId="2" fillId="0" borderId="25" xfId="0" applyFont="1" applyBorder="1"/>
    <xf numFmtId="0" fontId="1" fillId="0" borderId="25" xfId="0" applyFont="1" applyBorder="1" applyAlignment="1">
      <alignment horizontal="left" vertical="center"/>
    </xf>
    <xf numFmtId="164" fontId="14" fillId="4" borderId="49" xfId="0" applyNumberFormat="1" applyFont="1" applyFill="1" applyBorder="1" applyAlignment="1">
      <alignment horizontal="center" vertical="center" wrapText="1"/>
    </xf>
    <xf numFmtId="0" fontId="5" fillId="2" borderId="3" xfId="0" applyFont="1" applyFill="1" applyBorder="1" applyAlignment="1">
      <alignment horizontal="center" vertical="center" wrapText="1"/>
    </xf>
    <xf numFmtId="0" fontId="16" fillId="4" borderId="3" xfId="0" applyFont="1" applyFill="1" applyBorder="1" applyAlignment="1">
      <alignment horizontal="left" vertical="center"/>
    </xf>
    <xf numFmtId="0" fontId="2" fillId="0" borderId="11" xfId="0" applyFont="1" applyBorder="1"/>
    <xf numFmtId="0" fontId="21" fillId="20" borderId="51" xfId="0" applyFont="1" applyFill="1" applyBorder="1" applyAlignment="1">
      <alignment horizontal="center" vertical="center"/>
    </xf>
    <xf numFmtId="0" fontId="21" fillId="20" borderId="52" xfId="0" applyFont="1" applyFill="1" applyBorder="1" applyAlignment="1">
      <alignment horizontal="center" vertical="center"/>
    </xf>
    <xf numFmtId="0" fontId="21" fillId="20" borderId="53" xfId="0" applyFont="1" applyFill="1" applyBorder="1" applyAlignment="1">
      <alignment horizontal="center" vertical="center"/>
    </xf>
    <xf numFmtId="14" fontId="15" fillId="0" borderId="3" xfId="0" applyNumberFormat="1"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164" fontId="14" fillId="4" borderId="50" xfId="0" applyNumberFormat="1" applyFont="1" applyFill="1" applyBorder="1" applyAlignment="1">
      <alignment horizontal="center" vertical="center" wrapText="1"/>
    </xf>
    <xf numFmtId="164" fontId="14" fillId="4" borderId="54" xfId="0" applyNumberFormat="1" applyFont="1" applyFill="1" applyBorder="1" applyAlignment="1">
      <alignment horizontal="center" vertical="center" wrapText="1"/>
    </xf>
    <xf numFmtId="2" fontId="1" fillId="22" borderId="15" xfId="0" applyNumberFormat="1" applyFont="1" applyFill="1" applyBorder="1" applyAlignment="1">
      <alignment horizontal="center" vertical="center"/>
    </xf>
    <xf numFmtId="2" fontId="1" fillId="22" borderId="25" xfId="0" applyNumberFormat="1" applyFont="1" applyFill="1" applyBorder="1" applyAlignment="1">
      <alignment horizontal="center" vertical="center"/>
    </xf>
    <xf numFmtId="2" fontId="1" fillId="22" borderId="28" xfId="0" applyNumberFormat="1" applyFont="1" applyFill="1" applyBorder="1" applyAlignment="1">
      <alignment horizontal="center" vertical="center"/>
    </xf>
    <xf numFmtId="0" fontId="3" fillId="4" borderId="3" xfId="0" applyFont="1" applyFill="1" applyBorder="1" applyAlignment="1">
      <alignment horizontal="center" vertical="center" wrapText="1"/>
    </xf>
    <xf numFmtId="0" fontId="2" fillId="0" borderId="5" xfId="0" applyFont="1" applyBorder="1" applyAlignment="1">
      <alignment horizontal="center" wrapText="1"/>
    </xf>
    <xf numFmtId="0" fontId="3" fillId="4" borderId="3" xfId="0" applyFont="1" applyFill="1" applyBorder="1" applyAlignment="1">
      <alignment horizontal="left" vertical="center"/>
    </xf>
    <xf numFmtId="0" fontId="7" fillId="7" borderId="3" xfId="0" applyFont="1" applyFill="1" applyBorder="1" applyAlignment="1"/>
    <xf numFmtId="0" fontId="3" fillId="5" borderId="20" xfId="0" applyFont="1" applyFill="1" applyBorder="1" applyAlignment="1">
      <alignment horizontal="center" vertical="center"/>
    </xf>
    <xf numFmtId="0" fontId="2" fillId="0" borderId="21" xfId="0" applyFont="1" applyBorder="1"/>
    <xf numFmtId="0" fontId="2" fillId="0" borderId="23" xfId="0" applyFont="1" applyBorder="1"/>
    <xf numFmtId="0" fontId="8" fillId="5" borderId="3" xfId="0" applyFont="1" applyFill="1" applyBorder="1" applyAlignment="1">
      <alignment horizontal="center" vertical="center"/>
    </xf>
    <xf numFmtId="0" fontId="3" fillId="5" borderId="3" xfId="0" applyFont="1" applyFill="1" applyBorder="1" applyAlignment="1">
      <alignment horizontal="center" vertical="center" wrapText="1"/>
    </xf>
    <xf numFmtId="0" fontId="3" fillId="18" borderId="20" xfId="0" applyFont="1" applyFill="1" applyBorder="1" applyAlignment="1">
      <alignment horizontal="center" vertical="center"/>
    </xf>
    <xf numFmtId="0" fontId="2" fillId="19" borderId="21" xfId="0" applyFont="1" applyFill="1" applyBorder="1"/>
    <xf numFmtId="0" fontId="2" fillId="19" borderId="23" xfId="0" applyFont="1" applyFill="1" applyBorder="1"/>
    <xf numFmtId="0" fontId="5" fillId="5" borderId="25" xfId="0" applyFont="1" applyFill="1" applyBorder="1" applyAlignment="1">
      <alignment horizontal="center" vertical="center"/>
    </xf>
    <xf numFmtId="2" fontId="3" fillId="5" borderId="20" xfId="0" applyNumberFormat="1" applyFont="1" applyFill="1" applyBorder="1" applyAlignment="1">
      <alignment horizontal="center" vertical="center" wrapText="1"/>
    </xf>
    <xf numFmtId="0" fontId="2" fillId="0" borderId="26" xfId="0" applyFont="1" applyBorder="1"/>
    <xf numFmtId="0" fontId="24" fillId="0" borderId="51" xfId="0" applyFont="1" applyBorder="1" applyAlignment="1">
      <alignment horizontal="left" vertical="center" wrapText="1"/>
    </xf>
    <xf numFmtId="0" fontId="24" fillId="0" borderId="52" xfId="0" applyFont="1" applyBorder="1" applyAlignment="1">
      <alignment horizontal="left" vertical="center" wrapText="1"/>
    </xf>
    <xf numFmtId="0" fontId="24" fillId="0" borderId="53" xfId="0" applyFont="1" applyBorder="1" applyAlignment="1">
      <alignment horizontal="left" vertical="center" wrapText="1"/>
    </xf>
    <xf numFmtId="0" fontId="2" fillId="0" borderId="51" xfId="0" applyFont="1" applyBorder="1" applyAlignment="1">
      <alignment horizontal="center"/>
    </xf>
    <xf numFmtId="0" fontId="2" fillId="0" borderId="52" xfId="0" applyFont="1" applyBorder="1" applyAlignment="1">
      <alignment horizontal="center"/>
    </xf>
    <xf numFmtId="0" fontId="2" fillId="0" borderId="53" xfId="0" applyFont="1" applyBorder="1" applyAlignment="1">
      <alignment horizontal="center"/>
    </xf>
    <xf numFmtId="0" fontId="3" fillId="5" borderId="3" xfId="0" applyFont="1" applyFill="1" applyBorder="1" applyAlignment="1">
      <alignment horizontal="center" vertical="center"/>
    </xf>
    <xf numFmtId="0" fontId="24" fillId="0" borderId="51" xfId="0" applyFont="1" applyFill="1" applyBorder="1" applyAlignment="1">
      <alignment horizontal="left" vertical="center" wrapText="1"/>
    </xf>
    <xf numFmtId="0" fontId="24" fillId="0" borderId="52" xfId="0" applyFont="1" applyFill="1" applyBorder="1" applyAlignment="1">
      <alignment horizontal="left" vertical="center" wrapText="1"/>
    </xf>
    <xf numFmtId="0" fontId="24" fillId="0" borderId="53" xfId="0" applyFont="1" applyFill="1" applyBorder="1" applyAlignment="1">
      <alignment horizontal="left" vertical="center" wrapText="1"/>
    </xf>
    <xf numFmtId="2" fontId="26" fillId="25" borderId="17" xfId="2" applyNumberFormat="1" applyBorder="1" applyAlignment="1">
      <alignment horizontal="center" vertical="center"/>
    </xf>
    <xf numFmtId="9" fontId="3" fillId="0" borderId="17" xfId="1" applyFont="1" applyBorder="1" applyAlignment="1">
      <alignment horizontal="center" vertical="center"/>
    </xf>
    <xf numFmtId="2" fontId="28" fillId="27" borderId="17" xfId="4" applyNumberFormat="1" applyBorder="1" applyAlignment="1">
      <alignment horizontal="center" vertical="center"/>
    </xf>
    <xf numFmtId="9" fontId="26" fillId="25" borderId="17" xfId="2" applyNumberFormat="1" applyBorder="1" applyAlignment="1">
      <alignment horizontal="center" vertical="center"/>
    </xf>
    <xf numFmtId="2" fontId="27" fillId="26" borderId="17" xfId="3" applyNumberFormat="1" applyBorder="1" applyAlignment="1">
      <alignment horizontal="center" vertical="center"/>
    </xf>
    <xf numFmtId="1" fontId="28" fillId="27" borderId="17" xfId="4" applyNumberFormat="1" applyBorder="1" applyAlignment="1">
      <alignment horizontal="center" vertical="center"/>
    </xf>
    <xf numFmtId="1" fontId="26" fillId="25" borderId="17" xfId="2" applyNumberFormat="1" applyBorder="1" applyAlignment="1">
      <alignment horizontal="center" vertical="center"/>
    </xf>
    <xf numFmtId="0" fontId="1" fillId="0" borderId="49" xfId="0" applyFont="1" applyFill="1" applyBorder="1" applyAlignment="1">
      <alignment horizontal="center" vertical="center"/>
    </xf>
  </cellXfs>
  <cellStyles count="5">
    <cellStyle name="Bueno" xfId="2" builtinId="26"/>
    <cellStyle name="Incorrecto" xfId="3" builtinId="27"/>
    <cellStyle name="Neutral" xfId="4" builtinId="28"/>
    <cellStyle name="Normal" xfId="0" builtinId="0"/>
    <cellStyle name="Porcentaje" xfId="1" builtinId="5"/>
  </cellStyles>
  <dxfs count="6">
    <dxf>
      <fill>
        <patternFill>
          <bgColor rgb="FF00B050"/>
        </patternFill>
      </fill>
    </dxf>
    <dxf>
      <fill>
        <patternFill>
          <bgColor rgb="FFFF5353"/>
        </patternFill>
      </fill>
    </dxf>
    <dxf>
      <fill>
        <patternFill>
          <bgColor theme="7" tint="0.39994506668294322"/>
        </patternFill>
      </fill>
    </dxf>
    <dxf>
      <fill>
        <patternFill>
          <bgColor rgb="FF00B050"/>
        </patternFill>
      </fill>
    </dxf>
    <dxf>
      <fill>
        <patternFill>
          <bgColor rgb="FFFF5353"/>
        </patternFill>
      </fill>
    </dxf>
    <dxf>
      <fill>
        <patternFill>
          <bgColor theme="7" tint="0.39994506668294322"/>
        </patternFill>
      </fill>
    </dxf>
  </dxfs>
  <tableStyles count="0" defaultTableStyle="TableStyleMedium2" defaultPivotStyle="PivotStyleLight16"/>
  <colors>
    <mruColors>
      <color rgb="FFFF5353"/>
      <color rgb="FFCD2958"/>
      <color rgb="FFFF6161"/>
      <color rgb="FFFF4F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811390</xdr:colOff>
      <xdr:row>0</xdr:row>
      <xdr:rowOff>10739</xdr:rowOff>
    </xdr:from>
    <xdr:to>
      <xdr:col>1</xdr:col>
      <xdr:colOff>223426</xdr:colOff>
      <xdr:row>3</xdr:row>
      <xdr:rowOff>197862</xdr:rowOff>
    </xdr:to>
    <xdr:pic>
      <xdr:nvPicPr>
        <xdr:cNvPr id="3" name="Imagen 2">
          <a:extLst>
            <a:ext uri="{FF2B5EF4-FFF2-40B4-BE49-F238E27FC236}">
              <a16:creationId xmlns:a16="http://schemas.microsoft.com/office/drawing/2014/main" id="{D50680C9-4E94-48C7-A9A5-3B0019033A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1390" y="10739"/>
          <a:ext cx="987777" cy="9985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371475</xdr:colOff>
      <xdr:row>0</xdr:row>
      <xdr:rowOff>19051</xdr:rowOff>
    </xdr:from>
    <xdr:to>
      <xdr:col>0</xdr:col>
      <xdr:colOff>1381125</xdr:colOff>
      <xdr:row>3</xdr:row>
      <xdr:rowOff>204246</xdr:rowOff>
    </xdr:to>
    <xdr:pic>
      <xdr:nvPicPr>
        <xdr:cNvPr id="3" name="Imagen 2">
          <a:extLst>
            <a:ext uri="{FF2B5EF4-FFF2-40B4-BE49-F238E27FC236}">
              <a16:creationId xmlns:a16="http://schemas.microsoft.com/office/drawing/2014/main" id="{98E4D878-5460-4723-BC3C-7B501FB8ACC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5" y="19051"/>
          <a:ext cx="1009650" cy="8995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333375</xdr:colOff>
      <xdr:row>0</xdr:row>
      <xdr:rowOff>28575</xdr:rowOff>
    </xdr:from>
    <xdr:to>
      <xdr:col>0</xdr:col>
      <xdr:colOff>1113786</xdr:colOff>
      <xdr:row>3</xdr:row>
      <xdr:rowOff>152400</xdr:rowOff>
    </xdr:to>
    <xdr:pic>
      <xdr:nvPicPr>
        <xdr:cNvPr id="3" name="Imagen 2">
          <a:extLst>
            <a:ext uri="{FF2B5EF4-FFF2-40B4-BE49-F238E27FC236}">
              <a16:creationId xmlns:a16="http://schemas.microsoft.com/office/drawing/2014/main" id="{A02D1779-1507-4468-8B6C-4749DBD280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375" y="28575"/>
          <a:ext cx="780411" cy="6953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A1:AA992"/>
  <sheetViews>
    <sheetView showGridLines="0" tabSelected="1" topLeftCell="B1" zoomScale="81" zoomScaleNormal="81" workbookViewId="0">
      <selection sqref="A1:B4"/>
    </sheetView>
  </sheetViews>
  <sheetFormatPr baseColWidth="10" defaultColWidth="14.42578125" defaultRowHeight="15" customHeight="1"/>
  <cols>
    <col min="1" max="1" width="23.7109375" customWidth="1"/>
    <col min="2" max="2" width="25.140625" customWidth="1"/>
    <col min="3" max="3" width="41.5703125" customWidth="1"/>
    <col min="4" max="4" width="5.140625" customWidth="1"/>
    <col min="5" max="5" width="22.85546875" customWidth="1"/>
    <col min="6" max="6" width="11.28515625" customWidth="1"/>
    <col min="7" max="7" width="16.85546875" customWidth="1"/>
    <col min="8" max="8" width="9.85546875" customWidth="1"/>
    <col min="9" max="9" width="22.7109375" customWidth="1"/>
    <col min="10" max="10" width="25.7109375" customWidth="1"/>
    <col min="11" max="11" width="14.28515625" customWidth="1"/>
    <col min="12" max="21" width="14.42578125" customWidth="1"/>
    <col min="22" max="27" width="10" customWidth="1"/>
  </cols>
  <sheetData>
    <row r="1" spans="1:27" ht="21.75" customHeight="1">
      <c r="A1" s="160"/>
      <c r="B1" s="161"/>
      <c r="C1" s="181" t="s">
        <v>0</v>
      </c>
      <c r="D1" s="181"/>
      <c r="E1" s="181"/>
      <c r="F1" s="181"/>
      <c r="G1" s="181"/>
      <c r="H1" s="181"/>
      <c r="I1" s="173" t="s">
        <v>252</v>
      </c>
      <c r="J1" s="174"/>
      <c r="K1" s="174"/>
      <c r="L1" s="1"/>
      <c r="M1" s="1"/>
      <c r="N1" s="1"/>
      <c r="O1" s="1"/>
      <c r="P1" s="1"/>
      <c r="Q1" s="1"/>
      <c r="R1" s="1"/>
      <c r="S1" s="1"/>
      <c r="T1" s="1"/>
      <c r="U1" s="1"/>
      <c r="V1" s="1"/>
      <c r="W1" s="1"/>
      <c r="X1" s="1"/>
      <c r="Y1" s="1"/>
      <c r="Z1" s="1"/>
      <c r="AA1" s="1"/>
    </row>
    <row r="2" spans="1:27" ht="21.75" customHeight="1">
      <c r="A2" s="161"/>
      <c r="B2" s="161"/>
      <c r="C2" s="181"/>
      <c r="D2" s="181"/>
      <c r="E2" s="181"/>
      <c r="F2" s="181"/>
      <c r="G2" s="181"/>
      <c r="H2" s="181"/>
      <c r="I2" s="173" t="s">
        <v>253</v>
      </c>
      <c r="J2" s="174"/>
      <c r="K2" s="174"/>
      <c r="L2" s="1"/>
      <c r="M2" s="1"/>
      <c r="N2" s="1"/>
      <c r="O2" s="1"/>
      <c r="P2" s="1"/>
      <c r="Q2" s="1"/>
      <c r="R2" s="1"/>
      <c r="S2" s="1"/>
      <c r="T2" s="1"/>
      <c r="U2" s="1"/>
      <c r="V2" s="1"/>
      <c r="W2" s="1"/>
      <c r="X2" s="1"/>
      <c r="Y2" s="1"/>
      <c r="Z2" s="1"/>
      <c r="AA2" s="1"/>
    </row>
    <row r="3" spans="1:27" ht="21.75" customHeight="1">
      <c r="A3" s="161"/>
      <c r="B3" s="161"/>
      <c r="C3" s="182" t="s">
        <v>1</v>
      </c>
      <c r="D3" s="182"/>
      <c r="E3" s="182"/>
      <c r="F3" s="182"/>
      <c r="G3" s="182"/>
      <c r="H3" s="182"/>
      <c r="I3" s="173" t="s">
        <v>254</v>
      </c>
      <c r="J3" s="174"/>
      <c r="K3" s="174"/>
      <c r="L3" s="1"/>
      <c r="M3" s="1"/>
      <c r="N3" s="1"/>
      <c r="O3" s="1"/>
      <c r="P3" s="1"/>
      <c r="Q3" s="1"/>
      <c r="R3" s="1"/>
      <c r="S3" s="1"/>
      <c r="T3" s="1"/>
      <c r="U3" s="1"/>
      <c r="V3" s="1"/>
      <c r="W3" s="1"/>
      <c r="X3" s="1"/>
      <c r="Y3" s="1"/>
      <c r="Z3" s="1"/>
      <c r="AA3" s="1"/>
    </row>
    <row r="4" spans="1:27" ht="21.75" customHeight="1">
      <c r="A4" s="161"/>
      <c r="B4" s="161"/>
      <c r="C4" s="182"/>
      <c r="D4" s="182"/>
      <c r="E4" s="182"/>
      <c r="F4" s="182"/>
      <c r="G4" s="182"/>
      <c r="H4" s="182"/>
      <c r="I4" s="173" t="s">
        <v>255</v>
      </c>
      <c r="J4" s="174"/>
      <c r="K4" s="174"/>
      <c r="L4" s="1"/>
      <c r="M4" s="1"/>
      <c r="N4" s="1"/>
      <c r="O4" s="1"/>
      <c r="P4" s="1"/>
      <c r="Q4" s="1"/>
      <c r="R4" s="1"/>
      <c r="S4" s="1"/>
      <c r="T4" s="1"/>
      <c r="U4" s="1"/>
      <c r="V4" s="1"/>
      <c r="W4" s="1"/>
      <c r="X4" s="1"/>
      <c r="Y4" s="1"/>
      <c r="Z4" s="1"/>
      <c r="AA4" s="1"/>
    </row>
    <row r="5" spans="1:27" ht="7.5" customHeight="1">
      <c r="A5" s="163"/>
      <c r="B5" s="164"/>
      <c r="C5" s="164"/>
      <c r="D5" s="164"/>
      <c r="E5" s="164"/>
      <c r="F5" s="164"/>
      <c r="G5" s="164"/>
      <c r="H5" s="164"/>
      <c r="I5" s="164"/>
      <c r="J5" s="164"/>
      <c r="K5" s="142"/>
      <c r="L5" s="1"/>
      <c r="M5" s="1"/>
      <c r="N5" s="1"/>
      <c r="O5" s="1"/>
      <c r="P5" s="1"/>
      <c r="Q5" s="1"/>
      <c r="R5" s="1"/>
      <c r="S5" s="1"/>
      <c r="T5" s="1"/>
      <c r="U5" s="1"/>
      <c r="V5" s="1"/>
      <c r="W5" s="1"/>
      <c r="X5" s="1"/>
      <c r="Y5" s="1"/>
      <c r="Z5" s="1"/>
      <c r="AA5" s="1"/>
    </row>
    <row r="6" spans="1:27" ht="21" customHeight="1">
      <c r="A6" s="119" t="s">
        <v>3</v>
      </c>
      <c r="B6" s="122"/>
      <c r="C6" s="122"/>
      <c r="D6" s="122"/>
      <c r="E6" s="122"/>
      <c r="F6" s="122"/>
      <c r="G6" s="122"/>
      <c r="H6" s="122"/>
      <c r="I6" s="122"/>
      <c r="J6" s="122"/>
      <c r="K6" s="120"/>
      <c r="L6" s="1"/>
      <c r="M6" s="1"/>
      <c r="N6" s="1"/>
      <c r="O6" s="1"/>
      <c r="P6" s="1"/>
      <c r="Q6" s="1"/>
      <c r="R6" s="1"/>
      <c r="S6" s="1"/>
      <c r="T6" s="1"/>
      <c r="U6" s="1"/>
      <c r="V6" s="1"/>
      <c r="W6" s="1"/>
      <c r="X6" s="1"/>
      <c r="Y6" s="1"/>
      <c r="Z6" s="1"/>
      <c r="AA6" s="1"/>
    </row>
    <row r="7" spans="1:27" ht="23.25" customHeight="1">
      <c r="A7" s="119" t="s">
        <v>2</v>
      </c>
      <c r="B7" s="120"/>
      <c r="C7" s="124" t="s">
        <v>251</v>
      </c>
      <c r="D7" s="122"/>
      <c r="E7" s="122"/>
      <c r="F7" s="122"/>
      <c r="G7" s="122"/>
      <c r="H7" s="122"/>
      <c r="I7" s="122"/>
      <c r="J7" s="122"/>
      <c r="K7" s="120"/>
      <c r="L7" s="1"/>
      <c r="M7" s="1"/>
      <c r="N7" s="1"/>
      <c r="O7" s="1"/>
      <c r="P7" s="1"/>
      <c r="Q7" s="1"/>
      <c r="R7" s="1"/>
      <c r="S7" s="1"/>
      <c r="T7" s="1"/>
      <c r="U7" s="1"/>
      <c r="V7" s="1"/>
      <c r="W7" s="1"/>
      <c r="X7" s="1"/>
      <c r="Y7" s="1"/>
      <c r="Z7" s="1"/>
      <c r="AA7" s="1"/>
    </row>
    <row r="8" spans="1:27" ht="29.25" customHeight="1">
      <c r="A8" s="126" t="s">
        <v>6</v>
      </c>
      <c r="B8" s="120"/>
      <c r="C8" s="123" t="s">
        <v>8</v>
      </c>
      <c r="D8" s="122"/>
      <c r="E8" s="122"/>
      <c r="F8" s="122"/>
      <c r="G8" s="122"/>
      <c r="H8" s="122"/>
      <c r="I8" s="122"/>
      <c r="J8" s="122"/>
      <c r="K8" s="120"/>
      <c r="L8" s="1"/>
      <c r="M8" s="1"/>
      <c r="N8" s="1"/>
      <c r="O8" s="1"/>
      <c r="P8" s="1"/>
      <c r="Q8" s="1"/>
      <c r="R8" s="1"/>
      <c r="S8" s="1"/>
      <c r="T8" s="1"/>
      <c r="U8" s="1"/>
      <c r="V8" s="1"/>
      <c r="W8" s="1"/>
      <c r="X8" s="1"/>
      <c r="Y8" s="1"/>
      <c r="Z8" s="1"/>
      <c r="AA8" s="1"/>
    </row>
    <row r="9" spans="1:27" ht="35.25" customHeight="1">
      <c r="A9" s="126" t="s">
        <v>11</v>
      </c>
      <c r="B9" s="120"/>
      <c r="C9" s="121" t="s">
        <v>98</v>
      </c>
      <c r="D9" s="122"/>
      <c r="E9" s="122"/>
      <c r="F9" s="122"/>
      <c r="G9" s="122"/>
      <c r="H9" s="122"/>
      <c r="I9" s="122"/>
      <c r="J9" s="122"/>
      <c r="K9" s="120"/>
      <c r="L9" s="1"/>
      <c r="M9" s="1"/>
      <c r="N9" s="1"/>
      <c r="O9" s="1"/>
      <c r="P9" s="1"/>
      <c r="Q9" s="1"/>
      <c r="R9" s="1"/>
      <c r="S9" s="1"/>
      <c r="T9" s="1"/>
      <c r="U9" s="1"/>
      <c r="V9" s="1"/>
      <c r="W9" s="1"/>
      <c r="X9" s="1"/>
      <c r="Y9" s="1"/>
      <c r="Z9" s="1"/>
      <c r="AA9" s="1"/>
    </row>
    <row r="10" spans="1:27" ht="33" customHeight="1">
      <c r="A10" s="126" t="s">
        <v>15</v>
      </c>
      <c r="B10" s="120"/>
      <c r="C10" s="116" t="s">
        <v>18</v>
      </c>
      <c r="D10" s="122"/>
      <c r="E10" s="122"/>
      <c r="F10" s="122"/>
      <c r="G10" s="122"/>
      <c r="H10" s="122"/>
      <c r="I10" s="122"/>
      <c r="J10" s="122"/>
      <c r="K10" s="120"/>
      <c r="L10" s="1"/>
      <c r="M10" s="1"/>
      <c r="N10" s="1"/>
      <c r="O10" s="1"/>
      <c r="P10" s="1"/>
      <c r="Q10" s="1"/>
      <c r="R10" s="1"/>
      <c r="S10" s="1"/>
      <c r="T10" s="1"/>
      <c r="U10" s="1"/>
      <c r="V10" s="1"/>
      <c r="W10" s="1"/>
      <c r="X10" s="1"/>
      <c r="Y10" s="1"/>
      <c r="Z10" s="1"/>
      <c r="AA10" s="1"/>
    </row>
    <row r="11" spans="1:27" ht="22.5" customHeight="1">
      <c r="A11" s="125"/>
      <c r="B11" s="122"/>
      <c r="C11" s="122"/>
      <c r="D11" s="122"/>
      <c r="E11" s="122"/>
      <c r="F11" s="122"/>
      <c r="G11" s="122"/>
      <c r="H11" s="122"/>
      <c r="I11" s="122"/>
      <c r="J11" s="122"/>
      <c r="K11" s="120"/>
      <c r="L11" s="1"/>
      <c r="M11" s="1"/>
      <c r="N11" s="1"/>
      <c r="O11" s="1"/>
      <c r="P11" s="1"/>
      <c r="Q11" s="1"/>
      <c r="R11" s="1"/>
      <c r="S11" s="1"/>
      <c r="T11" s="1"/>
      <c r="U11" s="1"/>
      <c r="V11" s="1"/>
      <c r="W11" s="1"/>
      <c r="X11" s="1"/>
      <c r="Y11" s="1"/>
      <c r="Z11" s="1"/>
      <c r="AA11" s="1"/>
    </row>
    <row r="12" spans="1:27" ht="18" customHeight="1">
      <c r="A12" s="129" t="s">
        <v>31</v>
      </c>
      <c r="B12" s="130"/>
      <c r="C12" s="135" t="s">
        <v>105</v>
      </c>
      <c r="D12" s="122"/>
      <c r="E12" s="120"/>
      <c r="F12" s="129" t="s">
        <v>37</v>
      </c>
      <c r="G12" s="136"/>
      <c r="H12" s="175" t="s">
        <v>231</v>
      </c>
      <c r="I12" s="175"/>
      <c r="J12" s="175"/>
      <c r="K12" s="176"/>
      <c r="L12" s="1"/>
      <c r="M12" s="1"/>
      <c r="N12" s="1"/>
      <c r="O12" s="1"/>
      <c r="P12" s="1"/>
      <c r="Q12" s="1"/>
      <c r="R12" s="1"/>
      <c r="S12" s="1"/>
      <c r="T12" s="1"/>
      <c r="U12" s="1"/>
      <c r="V12" s="1"/>
      <c r="W12" s="1"/>
      <c r="X12" s="1"/>
      <c r="Y12" s="1"/>
      <c r="Z12" s="1"/>
      <c r="AA12" s="1"/>
    </row>
    <row r="13" spans="1:27" ht="18" customHeight="1">
      <c r="A13" s="131"/>
      <c r="B13" s="132"/>
      <c r="C13" s="135" t="s">
        <v>110</v>
      </c>
      <c r="D13" s="122"/>
      <c r="E13" s="120"/>
      <c r="F13" s="131"/>
      <c r="G13" s="137"/>
      <c r="H13" s="177"/>
      <c r="I13" s="177"/>
      <c r="J13" s="177"/>
      <c r="K13" s="178"/>
      <c r="L13" s="1"/>
      <c r="M13" s="1"/>
      <c r="N13" s="1"/>
      <c r="O13" s="1"/>
      <c r="P13" s="1"/>
      <c r="Q13" s="1"/>
      <c r="R13" s="1"/>
      <c r="S13" s="1"/>
      <c r="T13" s="1"/>
      <c r="U13" s="1"/>
      <c r="V13" s="1"/>
      <c r="W13" s="1"/>
      <c r="X13" s="1"/>
      <c r="Y13" s="1"/>
      <c r="Z13" s="1"/>
      <c r="AA13" s="1"/>
    </row>
    <row r="14" spans="1:27" ht="18" customHeight="1">
      <c r="A14" s="131"/>
      <c r="B14" s="132"/>
      <c r="C14" s="135" t="s">
        <v>115</v>
      </c>
      <c r="D14" s="122"/>
      <c r="E14" s="120"/>
      <c r="F14" s="131"/>
      <c r="G14" s="137"/>
      <c r="H14" s="177"/>
      <c r="I14" s="177"/>
      <c r="J14" s="177"/>
      <c r="K14" s="178"/>
      <c r="L14" s="1"/>
      <c r="M14" s="1"/>
      <c r="N14" s="1"/>
      <c r="O14" s="1"/>
      <c r="P14" s="1"/>
      <c r="Q14" s="1"/>
      <c r="R14" s="1"/>
      <c r="S14" s="1"/>
      <c r="T14" s="1"/>
      <c r="U14" s="1"/>
      <c r="V14" s="1"/>
      <c r="W14" s="1"/>
      <c r="X14" s="1"/>
      <c r="Y14" s="1"/>
      <c r="Z14" s="1"/>
      <c r="AA14" s="1"/>
    </row>
    <row r="15" spans="1:27" ht="18" customHeight="1">
      <c r="A15" s="131"/>
      <c r="B15" s="132"/>
      <c r="C15" s="135" t="s">
        <v>120</v>
      </c>
      <c r="D15" s="122"/>
      <c r="E15" s="120"/>
      <c r="F15" s="131"/>
      <c r="G15" s="137"/>
      <c r="H15" s="177"/>
      <c r="I15" s="177"/>
      <c r="J15" s="177"/>
      <c r="K15" s="178"/>
      <c r="L15" s="1"/>
      <c r="M15" s="1"/>
      <c r="N15" s="1"/>
      <c r="O15" s="1"/>
      <c r="P15" s="1"/>
      <c r="Q15" s="1"/>
      <c r="R15" s="1"/>
      <c r="S15" s="1"/>
      <c r="T15" s="1"/>
      <c r="U15" s="1"/>
      <c r="V15" s="1"/>
      <c r="W15" s="1"/>
      <c r="X15" s="1"/>
      <c r="Y15" s="1"/>
      <c r="Z15" s="1"/>
      <c r="AA15" s="1"/>
    </row>
    <row r="16" spans="1:27" ht="18" customHeight="1">
      <c r="A16" s="131"/>
      <c r="B16" s="132"/>
      <c r="C16" s="135" t="s">
        <v>125</v>
      </c>
      <c r="D16" s="122"/>
      <c r="E16" s="120"/>
      <c r="F16" s="131"/>
      <c r="G16" s="137"/>
      <c r="H16" s="177"/>
      <c r="I16" s="177"/>
      <c r="J16" s="177"/>
      <c r="K16" s="178"/>
      <c r="L16" s="1"/>
      <c r="M16" s="1"/>
      <c r="N16" s="1"/>
      <c r="O16" s="1"/>
      <c r="P16" s="1"/>
      <c r="Q16" s="1"/>
      <c r="R16" s="1"/>
      <c r="S16" s="1"/>
      <c r="T16" s="1"/>
      <c r="U16" s="1"/>
      <c r="V16" s="1"/>
      <c r="W16" s="1"/>
      <c r="X16" s="1"/>
      <c r="Y16" s="1"/>
      <c r="Z16" s="1"/>
      <c r="AA16" s="1"/>
    </row>
    <row r="17" spans="1:27" ht="18" customHeight="1">
      <c r="A17" s="131"/>
      <c r="B17" s="132"/>
      <c r="C17" s="135" t="s">
        <v>34</v>
      </c>
      <c r="D17" s="122"/>
      <c r="E17" s="120"/>
      <c r="F17" s="131"/>
      <c r="G17" s="137"/>
      <c r="H17" s="177"/>
      <c r="I17" s="177"/>
      <c r="J17" s="177"/>
      <c r="K17" s="178"/>
      <c r="L17" s="1"/>
      <c r="M17" s="1"/>
      <c r="N17" s="1"/>
      <c r="O17" s="1"/>
      <c r="P17" s="1"/>
      <c r="Q17" s="1"/>
      <c r="R17" s="1"/>
      <c r="S17" s="1"/>
      <c r="T17" s="1"/>
      <c r="U17" s="1"/>
      <c r="V17" s="1"/>
      <c r="W17" s="1"/>
      <c r="X17" s="1"/>
      <c r="Y17" s="1"/>
      <c r="Z17" s="1"/>
      <c r="AA17" s="1"/>
    </row>
    <row r="18" spans="1:27" ht="18" customHeight="1">
      <c r="A18" s="131"/>
      <c r="B18" s="132"/>
      <c r="C18" s="135" t="s">
        <v>132</v>
      </c>
      <c r="D18" s="122"/>
      <c r="E18" s="120"/>
      <c r="F18" s="131"/>
      <c r="G18" s="137"/>
      <c r="H18" s="177"/>
      <c r="I18" s="177"/>
      <c r="J18" s="177"/>
      <c r="K18" s="178"/>
      <c r="L18" s="1"/>
      <c r="M18" s="1"/>
      <c r="N18" s="1"/>
      <c r="O18" s="1"/>
      <c r="P18" s="1"/>
      <c r="Q18" s="1"/>
      <c r="R18" s="1"/>
      <c r="S18" s="1"/>
      <c r="T18" s="1"/>
      <c r="U18" s="1"/>
      <c r="V18" s="1"/>
      <c r="W18" s="1"/>
      <c r="X18" s="1"/>
      <c r="Y18" s="1"/>
      <c r="Z18" s="1"/>
      <c r="AA18" s="1"/>
    </row>
    <row r="19" spans="1:27" ht="18" customHeight="1">
      <c r="A19" s="133"/>
      <c r="B19" s="134"/>
      <c r="C19" s="135" t="s">
        <v>134</v>
      </c>
      <c r="D19" s="122"/>
      <c r="E19" s="120"/>
      <c r="F19" s="133"/>
      <c r="G19" s="138"/>
      <c r="H19" s="179"/>
      <c r="I19" s="179"/>
      <c r="J19" s="179"/>
      <c r="K19" s="180"/>
      <c r="L19" s="1"/>
      <c r="M19" s="1"/>
      <c r="N19" s="1"/>
      <c r="O19" s="1"/>
      <c r="P19" s="1"/>
      <c r="Q19" s="1"/>
      <c r="R19" s="1"/>
      <c r="S19" s="1"/>
      <c r="T19" s="1"/>
      <c r="U19" s="1"/>
      <c r="V19" s="1"/>
      <c r="W19" s="1"/>
      <c r="X19" s="1"/>
      <c r="Y19" s="1"/>
      <c r="Z19" s="1"/>
      <c r="AA19" s="1"/>
    </row>
    <row r="20" spans="1:27" ht="30" customHeight="1">
      <c r="A20" s="172"/>
      <c r="B20" s="122"/>
      <c r="C20" s="122"/>
      <c r="D20" s="122"/>
      <c r="E20" s="122"/>
      <c r="F20" s="122"/>
      <c r="G20" s="122"/>
      <c r="H20" s="122"/>
      <c r="I20" s="122"/>
      <c r="J20" s="122"/>
      <c r="K20" s="120"/>
      <c r="L20" s="1"/>
      <c r="M20" s="1"/>
      <c r="N20" s="1"/>
      <c r="O20" s="1"/>
      <c r="P20" s="1"/>
      <c r="Q20" s="1"/>
      <c r="R20" s="1"/>
      <c r="S20" s="1"/>
      <c r="T20" s="1"/>
      <c r="U20" s="1"/>
      <c r="V20" s="1"/>
      <c r="W20" s="1"/>
      <c r="X20" s="1"/>
      <c r="Y20" s="1"/>
      <c r="Z20" s="1"/>
      <c r="AA20" s="1"/>
    </row>
    <row r="21" spans="1:27" ht="21" customHeight="1">
      <c r="A21" s="168" t="s">
        <v>43</v>
      </c>
      <c r="B21" s="122"/>
      <c r="C21" s="122"/>
      <c r="D21" s="122"/>
      <c r="E21" s="122"/>
      <c r="F21" s="122"/>
      <c r="G21" s="122"/>
      <c r="H21" s="169"/>
      <c r="I21" s="169"/>
      <c r="J21" s="122"/>
      <c r="K21" s="120"/>
      <c r="L21" s="1"/>
      <c r="M21" s="1"/>
      <c r="N21" s="1"/>
      <c r="O21" s="1"/>
      <c r="P21" s="1"/>
      <c r="Q21" s="1"/>
      <c r="R21" s="1"/>
      <c r="S21" s="1"/>
      <c r="T21" s="1"/>
      <c r="U21" s="1"/>
      <c r="V21" s="1"/>
      <c r="W21" s="1"/>
      <c r="X21" s="1"/>
      <c r="Y21" s="1"/>
      <c r="Z21" s="1"/>
      <c r="AA21" s="1"/>
    </row>
    <row r="22" spans="1:27" ht="45" customHeight="1">
      <c r="A22" s="9" t="s">
        <v>45</v>
      </c>
      <c r="B22" s="9" t="s">
        <v>30</v>
      </c>
      <c r="C22" s="9" t="s">
        <v>43</v>
      </c>
      <c r="D22" s="170" t="s">
        <v>32</v>
      </c>
      <c r="E22" s="171"/>
      <c r="F22" s="171"/>
      <c r="G22" s="169"/>
      <c r="H22" s="157" t="s">
        <v>48</v>
      </c>
      <c r="I22" s="157"/>
      <c r="J22" s="74" t="s">
        <v>49</v>
      </c>
      <c r="K22" s="10" t="s">
        <v>50</v>
      </c>
      <c r="L22" s="1"/>
      <c r="M22" s="1"/>
      <c r="N22" s="1"/>
      <c r="O22" s="1"/>
      <c r="P22" s="1"/>
      <c r="Q22" s="1"/>
      <c r="R22" s="1"/>
      <c r="S22" s="1"/>
      <c r="T22" s="1"/>
      <c r="U22" s="1"/>
      <c r="V22" s="1"/>
      <c r="W22" s="1"/>
      <c r="X22" s="1"/>
      <c r="Y22" s="1"/>
      <c r="Z22" s="1"/>
      <c r="AA22" s="1"/>
    </row>
    <row r="23" spans="1:27" ht="42" customHeight="1">
      <c r="A23" s="127" t="s">
        <v>52</v>
      </c>
      <c r="B23" s="66" t="s">
        <v>80</v>
      </c>
      <c r="C23" s="67" t="s">
        <v>190</v>
      </c>
      <c r="D23" s="65" t="s">
        <v>39</v>
      </c>
      <c r="E23" s="165" t="s">
        <v>195</v>
      </c>
      <c r="F23" s="166"/>
      <c r="G23" s="167"/>
      <c r="H23" s="75" t="s">
        <v>192</v>
      </c>
      <c r="I23" s="87" t="s">
        <v>213</v>
      </c>
      <c r="J23" s="86" t="s">
        <v>39</v>
      </c>
      <c r="K23" s="75" t="str">
        <f>H23</f>
        <v>Promedio</v>
      </c>
      <c r="L23" s="31"/>
      <c r="M23" s="1"/>
      <c r="N23" s="1"/>
      <c r="O23" s="1"/>
      <c r="P23" s="1"/>
      <c r="Q23" s="1"/>
      <c r="R23" s="1"/>
      <c r="S23" s="1"/>
      <c r="T23" s="1"/>
      <c r="U23" s="1"/>
      <c r="V23" s="1"/>
      <c r="W23" s="1"/>
      <c r="X23" s="1"/>
      <c r="Y23" s="1"/>
      <c r="Z23" s="1"/>
      <c r="AA23" s="1"/>
    </row>
    <row r="24" spans="1:27" ht="51.75" customHeight="1">
      <c r="A24" s="127"/>
      <c r="B24" s="64" t="s">
        <v>203</v>
      </c>
      <c r="C24" s="57" t="s">
        <v>57</v>
      </c>
      <c r="D24" s="56" t="s">
        <v>39</v>
      </c>
      <c r="E24" s="121" t="s">
        <v>189</v>
      </c>
      <c r="F24" s="117"/>
      <c r="G24" s="118"/>
      <c r="H24" s="55" t="s">
        <v>89</v>
      </c>
      <c r="I24" s="87" t="s">
        <v>212</v>
      </c>
      <c r="J24" s="86" t="s">
        <v>39</v>
      </c>
      <c r="K24" s="75" t="str">
        <f t="shared" ref="K24:K28" si="0">H24</f>
        <v>Porcentaje</v>
      </c>
      <c r="M24" s="1"/>
      <c r="N24" s="1"/>
      <c r="O24" s="1"/>
      <c r="P24" s="1"/>
      <c r="Q24" s="1"/>
      <c r="R24" s="1"/>
      <c r="S24" s="1"/>
      <c r="T24" s="1"/>
      <c r="U24" s="1"/>
      <c r="V24" s="1"/>
      <c r="W24" s="1"/>
      <c r="X24" s="1"/>
      <c r="Y24" s="1"/>
      <c r="Z24" s="1"/>
      <c r="AA24" s="1"/>
    </row>
    <row r="25" spans="1:27" ht="55.5" customHeight="1">
      <c r="A25" s="128"/>
      <c r="B25" s="154" t="s">
        <v>188</v>
      </c>
      <c r="C25" s="155" t="s">
        <v>194</v>
      </c>
      <c r="D25" s="62" t="s">
        <v>39</v>
      </c>
      <c r="E25" s="116" t="s">
        <v>262</v>
      </c>
      <c r="F25" s="117"/>
      <c r="G25" s="118"/>
      <c r="H25" s="102" t="s">
        <v>71</v>
      </c>
      <c r="I25" s="114" t="s">
        <v>214</v>
      </c>
      <c r="J25" s="63" t="s">
        <v>39</v>
      </c>
      <c r="K25" s="75" t="str">
        <f t="shared" si="0"/>
        <v>Número</v>
      </c>
      <c r="L25" s="31"/>
      <c r="M25" s="1"/>
      <c r="N25" s="1"/>
      <c r="O25" s="1"/>
      <c r="P25" s="1"/>
      <c r="Q25" s="1"/>
      <c r="R25" s="1"/>
      <c r="S25" s="1"/>
      <c r="T25" s="1"/>
      <c r="U25" s="1"/>
      <c r="V25" s="1"/>
      <c r="W25" s="1"/>
      <c r="X25" s="1"/>
      <c r="Y25" s="1"/>
      <c r="Z25" s="1"/>
      <c r="AA25" s="1"/>
    </row>
    <row r="26" spans="1:27" ht="55.5" customHeight="1">
      <c r="A26" s="101"/>
      <c r="B26" s="154"/>
      <c r="C26" s="156"/>
      <c r="D26" s="104" t="s">
        <v>40</v>
      </c>
      <c r="E26" s="116" t="s">
        <v>237</v>
      </c>
      <c r="F26" s="117"/>
      <c r="G26" s="118"/>
      <c r="H26" s="103" t="s">
        <v>71</v>
      </c>
      <c r="I26" s="115"/>
      <c r="J26" s="63" t="s">
        <v>40</v>
      </c>
      <c r="K26" s="75"/>
      <c r="L26" s="31"/>
      <c r="M26" s="1"/>
      <c r="N26" s="1"/>
      <c r="O26" s="1"/>
      <c r="P26" s="1"/>
      <c r="Q26" s="1"/>
      <c r="R26" s="1"/>
      <c r="S26" s="1"/>
      <c r="T26" s="1"/>
      <c r="U26" s="1"/>
      <c r="V26" s="1"/>
      <c r="W26" s="1"/>
      <c r="X26" s="1"/>
      <c r="Y26" s="1"/>
      <c r="Z26" s="1"/>
      <c r="AA26" s="1"/>
    </row>
    <row r="27" spans="1:27" ht="67.5" customHeight="1">
      <c r="A27" s="151" t="s">
        <v>191</v>
      </c>
      <c r="B27" s="99" t="s">
        <v>204</v>
      </c>
      <c r="C27" s="85" t="s">
        <v>103</v>
      </c>
      <c r="D27" s="60" t="s">
        <v>39</v>
      </c>
      <c r="E27" s="158" t="s">
        <v>193</v>
      </c>
      <c r="F27" s="147"/>
      <c r="G27" s="147"/>
      <c r="H27" s="61" t="s">
        <v>89</v>
      </c>
      <c r="I27" s="88" t="s">
        <v>223</v>
      </c>
      <c r="J27" s="89" t="str">
        <f>D27</f>
        <v>a</v>
      </c>
      <c r="K27" s="75" t="str">
        <f t="shared" si="0"/>
        <v>Porcentaje</v>
      </c>
      <c r="L27" s="1"/>
      <c r="M27" s="1"/>
      <c r="N27" s="1"/>
      <c r="O27" s="1"/>
      <c r="P27" s="1"/>
      <c r="Q27" s="1"/>
      <c r="R27" s="1"/>
      <c r="S27" s="1"/>
      <c r="T27" s="1"/>
      <c r="U27" s="1"/>
      <c r="V27" s="1"/>
      <c r="W27" s="1"/>
      <c r="X27" s="1"/>
      <c r="Y27" s="1"/>
      <c r="Z27" s="1"/>
      <c r="AA27" s="1"/>
    </row>
    <row r="28" spans="1:27" ht="58.5" customHeight="1">
      <c r="A28" s="152"/>
      <c r="B28" s="59" t="s">
        <v>187</v>
      </c>
      <c r="C28" s="85" t="s">
        <v>153</v>
      </c>
      <c r="D28" s="60" t="s">
        <v>39</v>
      </c>
      <c r="E28" s="162" t="s">
        <v>155</v>
      </c>
      <c r="F28" s="147"/>
      <c r="G28" s="147"/>
      <c r="H28" s="61" t="s">
        <v>196</v>
      </c>
      <c r="I28" s="98" t="s">
        <v>215</v>
      </c>
      <c r="J28" s="89" t="str">
        <f>D28</f>
        <v>a</v>
      </c>
      <c r="K28" s="94" t="str">
        <f t="shared" si="0"/>
        <v xml:space="preserve">Porcentaje </v>
      </c>
      <c r="L28" s="1"/>
      <c r="M28" s="1"/>
      <c r="N28" s="1"/>
      <c r="O28" s="1"/>
      <c r="P28" s="1"/>
      <c r="Q28" s="1"/>
      <c r="R28" s="1"/>
      <c r="S28" s="1"/>
      <c r="T28" s="1"/>
      <c r="U28" s="1"/>
      <c r="V28" s="1"/>
      <c r="W28" s="1"/>
      <c r="X28" s="1"/>
      <c r="Y28" s="1"/>
      <c r="Z28" s="1"/>
      <c r="AA28" s="1"/>
    </row>
    <row r="29" spans="1:27" ht="43.5" customHeight="1">
      <c r="A29" s="152"/>
      <c r="B29" s="150" t="s">
        <v>232</v>
      </c>
      <c r="C29" s="149" t="s">
        <v>230</v>
      </c>
      <c r="D29" s="58" t="s">
        <v>39</v>
      </c>
      <c r="E29" s="146" t="s">
        <v>227</v>
      </c>
      <c r="F29" s="147"/>
      <c r="G29" s="147"/>
      <c r="H29" s="61" t="s">
        <v>71</v>
      </c>
      <c r="I29" s="148" t="s">
        <v>219</v>
      </c>
      <c r="J29" s="148" t="s">
        <v>222</v>
      </c>
      <c r="K29" s="149" t="s">
        <v>228</v>
      </c>
      <c r="L29" s="1"/>
      <c r="M29" s="1"/>
      <c r="N29" s="1"/>
      <c r="O29" s="1"/>
      <c r="P29" s="1"/>
      <c r="Q29" s="1"/>
      <c r="R29" s="1"/>
      <c r="S29" s="1"/>
      <c r="T29" s="1"/>
      <c r="U29" s="1"/>
      <c r="V29" s="1"/>
      <c r="W29" s="1"/>
      <c r="X29" s="1"/>
      <c r="Y29" s="1"/>
      <c r="Z29" s="1"/>
      <c r="AA29" s="1"/>
    </row>
    <row r="30" spans="1:27" ht="35.25" customHeight="1">
      <c r="A30" s="152"/>
      <c r="B30" s="150"/>
      <c r="C30" s="149"/>
      <c r="D30" s="58" t="s">
        <v>40</v>
      </c>
      <c r="E30" s="162" t="s">
        <v>202</v>
      </c>
      <c r="F30" s="147"/>
      <c r="G30" s="147"/>
      <c r="H30" s="61" t="s">
        <v>71</v>
      </c>
      <c r="I30" s="148"/>
      <c r="J30" s="148"/>
      <c r="K30" s="149"/>
      <c r="L30" s="1"/>
      <c r="M30" s="1"/>
      <c r="N30" s="1"/>
      <c r="O30" s="1"/>
      <c r="P30" s="1"/>
      <c r="Q30" s="1"/>
      <c r="R30" s="1"/>
      <c r="S30" s="1"/>
      <c r="T30" s="1"/>
      <c r="U30" s="1"/>
      <c r="V30" s="1"/>
      <c r="W30" s="1"/>
      <c r="X30" s="1"/>
      <c r="Y30" s="1"/>
      <c r="Z30" s="1"/>
      <c r="AA30" s="1"/>
    </row>
    <row r="31" spans="1:27" ht="35.25" customHeight="1">
      <c r="A31" s="152"/>
      <c r="B31" s="150"/>
      <c r="C31" s="149"/>
      <c r="D31" s="58" t="s">
        <v>201</v>
      </c>
      <c r="E31" s="146" t="s">
        <v>218</v>
      </c>
      <c r="F31" s="147"/>
      <c r="G31" s="147"/>
      <c r="H31" s="61" t="s">
        <v>71</v>
      </c>
      <c r="I31" s="148"/>
      <c r="J31" s="148"/>
      <c r="K31" s="149"/>
      <c r="L31" s="1"/>
      <c r="M31" s="1"/>
      <c r="N31" s="1"/>
      <c r="O31" s="1"/>
      <c r="P31" s="1"/>
      <c r="Q31" s="1"/>
      <c r="R31" s="1"/>
      <c r="S31" s="1"/>
      <c r="T31" s="1"/>
      <c r="U31" s="1"/>
      <c r="V31" s="1"/>
      <c r="W31" s="1"/>
      <c r="X31" s="1"/>
      <c r="Y31" s="1"/>
      <c r="Z31" s="1"/>
      <c r="AA31" s="1"/>
    </row>
    <row r="32" spans="1:27" ht="39" customHeight="1">
      <c r="A32" s="152"/>
      <c r="B32" s="150"/>
      <c r="C32" s="149"/>
      <c r="D32" s="95" t="s">
        <v>217</v>
      </c>
      <c r="E32" s="146" t="s">
        <v>234</v>
      </c>
      <c r="F32" s="147"/>
      <c r="G32" s="147"/>
      <c r="H32" s="61" t="s">
        <v>71</v>
      </c>
      <c r="I32" s="148"/>
      <c r="J32" s="148"/>
      <c r="K32" s="149"/>
      <c r="L32" s="1"/>
      <c r="M32" s="1"/>
      <c r="N32" s="1"/>
      <c r="O32" s="1"/>
      <c r="P32" s="1"/>
      <c r="Q32" s="1"/>
      <c r="R32" s="1"/>
      <c r="S32" s="1"/>
      <c r="T32" s="1"/>
      <c r="U32" s="1"/>
      <c r="V32" s="1"/>
      <c r="W32" s="1"/>
      <c r="X32" s="1"/>
      <c r="Y32" s="1"/>
      <c r="Z32" s="1"/>
      <c r="AA32" s="1"/>
    </row>
    <row r="33" spans="1:27" ht="49.5" customHeight="1">
      <c r="A33" s="153"/>
      <c r="B33" s="150"/>
      <c r="C33" s="149"/>
      <c r="D33" s="95" t="s">
        <v>220</v>
      </c>
      <c r="E33" s="146" t="s">
        <v>221</v>
      </c>
      <c r="F33" s="147"/>
      <c r="G33" s="147"/>
      <c r="H33" s="93" t="s">
        <v>71</v>
      </c>
      <c r="I33" s="148"/>
      <c r="J33" s="148"/>
      <c r="K33" s="149"/>
      <c r="L33" s="1"/>
      <c r="M33" s="1"/>
      <c r="N33" s="1"/>
      <c r="O33" s="1"/>
      <c r="P33" s="1"/>
      <c r="Q33" s="1"/>
      <c r="R33" s="1"/>
      <c r="S33" s="1"/>
      <c r="T33" s="1"/>
      <c r="U33" s="1"/>
      <c r="V33" s="1"/>
      <c r="W33" s="1"/>
      <c r="X33" s="1"/>
      <c r="Y33" s="1"/>
      <c r="Z33" s="1"/>
      <c r="AA33" s="1"/>
    </row>
    <row r="34" spans="1:27" ht="18.75" customHeight="1">
      <c r="A34" s="143"/>
      <c r="B34" s="144"/>
      <c r="C34" s="144"/>
      <c r="D34" s="144"/>
      <c r="E34" s="144"/>
      <c r="F34" s="144"/>
      <c r="G34" s="144"/>
      <c r="H34" s="144"/>
      <c r="I34" s="144"/>
      <c r="J34" s="144"/>
      <c r="K34" s="145"/>
      <c r="L34" s="1"/>
      <c r="M34" s="1"/>
      <c r="N34" s="1"/>
      <c r="O34" s="1"/>
      <c r="P34" s="1"/>
      <c r="Q34" s="1"/>
      <c r="R34" s="1"/>
      <c r="S34" s="1"/>
      <c r="T34" s="1"/>
      <c r="U34" s="1"/>
      <c r="V34" s="1"/>
      <c r="W34" s="1"/>
      <c r="X34" s="1"/>
      <c r="Y34" s="1"/>
      <c r="Z34" s="1"/>
      <c r="AA34" s="1"/>
    </row>
    <row r="35" spans="1:27" ht="19.5" customHeight="1">
      <c r="A35" s="139" t="s">
        <v>164</v>
      </c>
      <c r="B35" s="140"/>
      <c r="C35" s="141"/>
      <c r="D35" s="141"/>
      <c r="E35" s="141"/>
      <c r="F35" s="141"/>
      <c r="G35" s="141"/>
      <c r="H35" s="141"/>
      <c r="I35" s="141"/>
      <c r="J35" s="141"/>
      <c r="K35" s="142"/>
      <c r="L35" s="1"/>
      <c r="M35" s="1"/>
      <c r="N35" s="1"/>
      <c r="O35" s="1"/>
      <c r="P35" s="1"/>
      <c r="Q35" s="1"/>
      <c r="R35" s="1"/>
      <c r="S35" s="1"/>
      <c r="T35" s="1"/>
      <c r="U35" s="1"/>
      <c r="V35" s="1"/>
      <c r="W35" s="1"/>
      <c r="X35" s="1"/>
      <c r="Y35" s="1"/>
      <c r="Z35" s="1"/>
      <c r="AA35" s="1"/>
    </row>
    <row r="36" spans="1:27" ht="39" customHeight="1">
      <c r="A36" s="158" t="s">
        <v>206</v>
      </c>
      <c r="B36" s="159"/>
      <c r="C36" s="183"/>
      <c r="D36" s="184"/>
      <c r="E36" s="184"/>
      <c r="F36" s="184"/>
      <c r="G36" s="184"/>
      <c r="H36" s="184"/>
      <c r="I36" s="184"/>
      <c r="J36" s="184"/>
      <c r="K36" s="185"/>
      <c r="L36" s="1"/>
      <c r="M36" s="1"/>
      <c r="N36" s="1"/>
      <c r="O36" s="1"/>
      <c r="P36" s="1"/>
      <c r="Q36" s="1"/>
      <c r="R36" s="1"/>
      <c r="S36" s="1"/>
      <c r="T36" s="1"/>
      <c r="U36" s="1"/>
      <c r="V36" s="1"/>
      <c r="W36" s="1"/>
      <c r="X36" s="1"/>
      <c r="Y36" s="1"/>
      <c r="Z36" s="1"/>
      <c r="AA36" s="1"/>
    </row>
    <row r="37" spans="1:27" ht="30.75" customHeight="1">
      <c r="A37" s="158" t="s">
        <v>207</v>
      </c>
      <c r="B37" s="159"/>
      <c r="C37" s="183"/>
      <c r="D37" s="184"/>
      <c r="E37" s="184"/>
      <c r="F37" s="184"/>
      <c r="G37" s="184"/>
      <c r="H37" s="184"/>
      <c r="I37" s="184"/>
      <c r="J37" s="184"/>
      <c r="K37" s="185"/>
      <c r="L37" s="1"/>
      <c r="M37" s="1"/>
      <c r="N37" s="1"/>
      <c r="O37" s="1"/>
      <c r="P37" s="1"/>
      <c r="Q37" s="1"/>
      <c r="R37" s="1"/>
      <c r="S37" s="1"/>
      <c r="T37" s="1"/>
      <c r="U37" s="1"/>
      <c r="V37" s="1"/>
      <c r="W37" s="1"/>
      <c r="X37" s="1"/>
      <c r="Y37" s="1"/>
      <c r="Z37" s="1"/>
      <c r="AA37" s="1"/>
    </row>
    <row r="38" spans="1:27" ht="30.75" customHeight="1">
      <c r="A38" s="158" t="s">
        <v>208</v>
      </c>
      <c r="B38" s="159"/>
      <c r="C38" s="183"/>
      <c r="D38" s="184"/>
      <c r="E38" s="184"/>
      <c r="F38" s="184"/>
      <c r="G38" s="184"/>
      <c r="H38" s="184"/>
      <c r="I38" s="184"/>
      <c r="J38" s="184"/>
      <c r="K38" s="185"/>
      <c r="L38" s="1"/>
      <c r="M38" s="1"/>
      <c r="N38" s="1"/>
      <c r="O38" s="1"/>
      <c r="P38" s="1"/>
      <c r="Q38" s="1"/>
      <c r="R38" s="1"/>
      <c r="S38" s="1"/>
      <c r="T38" s="1"/>
      <c r="U38" s="1"/>
      <c r="V38" s="1"/>
      <c r="W38" s="1"/>
      <c r="X38" s="1"/>
      <c r="Y38" s="1"/>
      <c r="Z38" s="1"/>
      <c r="AA38" s="1"/>
    </row>
    <row r="39" spans="1:27" ht="30.75" customHeight="1">
      <c r="A39" s="158" t="s">
        <v>209</v>
      </c>
      <c r="B39" s="159"/>
      <c r="C39" s="183"/>
      <c r="D39" s="184"/>
      <c r="E39" s="184"/>
      <c r="F39" s="184"/>
      <c r="G39" s="184"/>
      <c r="H39" s="184"/>
      <c r="I39" s="184"/>
      <c r="J39" s="184"/>
      <c r="K39" s="185"/>
      <c r="L39" s="1"/>
      <c r="M39" s="1"/>
      <c r="N39" s="1"/>
      <c r="O39" s="1"/>
      <c r="P39" s="1"/>
      <c r="Q39" s="1"/>
      <c r="R39" s="1"/>
      <c r="S39" s="1"/>
      <c r="T39" s="1"/>
      <c r="U39" s="1"/>
      <c r="V39" s="1"/>
      <c r="W39" s="1"/>
      <c r="X39" s="1"/>
      <c r="Y39" s="1"/>
      <c r="Z39" s="1"/>
      <c r="AA39" s="1"/>
    </row>
    <row r="40" spans="1:27" ht="30.75" customHeight="1">
      <c r="A40" s="158" t="s">
        <v>210</v>
      </c>
      <c r="B40" s="159"/>
      <c r="C40" s="183"/>
      <c r="D40" s="184"/>
      <c r="E40" s="184"/>
      <c r="F40" s="184"/>
      <c r="G40" s="184"/>
      <c r="H40" s="184"/>
      <c r="I40" s="184"/>
      <c r="J40" s="184"/>
      <c r="K40" s="185"/>
      <c r="L40" s="1"/>
      <c r="M40" s="1"/>
      <c r="N40" s="1"/>
      <c r="O40" s="1"/>
      <c r="P40" s="1"/>
      <c r="Q40" s="1"/>
      <c r="R40" s="1"/>
      <c r="S40" s="1"/>
      <c r="T40" s="1"/>
      <c r="U40" s="1"/>
      <c r="V40" s="1"/>
      <c r="W40" s="1"/>
      <c r="X40" s="1"/>
      <c r="Y40" s="1"/>
      <c r="Z40" s="1"/>
      <c r="AA40" s="1"/>
    </row>
    <row r="41" spans="1:27" ht="30.75" customHeight="1">
      <c r="A41" s="158" t="s">
        <v>211</v>
      </c>
      <c r="B41" s="159"/>
      <c r="C41" s="183"/>
      <c r="D41" s="184"/>
      <c r="E41" s="184"/>
      <c r="F41" s="184"/>
      <c r="G41" s="184"/>
      <c r="H41" s="184"/>
      <c r="I41" s="184"/>
      <c r="J41" s="184"/>
      <c r="K41" s="185"/>
      <c r="L41" s="1"/>
      <c r="M41" s="1"/>
      <c r="N41" s="1"/>
      <c r="O41" s="1"/>
      <c r="P41" s="1"/>
      <c r="Q41" s="1"/>
      <c r="R41" s="1"/>
      <c r="S41" s="1"/>
      <c r="T41" s="1"/>
      <c r="U41" s="1"/>
      <c r="V41" s="1"/>
      <c r="W41" s="1"/>
      <c r="X41" s="1"/>
      <c r="Y41" s="1"/>
      <c r="Z41" s="1"/>
      <c r="AA41" s="1"/>
    </row>
    <row r="42" spans="1:27" ht="30.75" customHeight="1">
      <c r="A42" s="158" t="s">
        <v>199</v>
      </c>
      <c r="B42" s="159"/>
      <c r="C42" s="183"/>
      <c r="D42" s="184"/>
      <c r="E42" s="184"/>
      <c r="F42" s="184"/>
      <c r="G42" s="184"/>
      <c r="H42" s="184"/>
      <c r="I42" s="184"/>
      <c r="J42" s="184"/>
      <c r="K42" s="185"/>
      <c r="L42" s="1"/>
      <c r="M42" s="1"/>
      <c r="N42" s="1"/>
      <c r="O42" s="1"/>
      <c r="P42" s="1"/>
      <c r="Q42" s="1"/>
      <c r="R42" s="1"/>
      <c r="S42" s="1"/>
      <c r="T42" s="1"/>
      <c r="U42" s="1"/>
      <c r="V42" s="1"/>
      <c r="W42" s="1"/>
      <c r="X42" s="1"/>
      <c r="Y42" s="1"/>
      <c r="Z42" s="1"/>
      <c r="AA42" s="1"/>
    </row>
    <row r="43" spans="1:27" ht="30.75" customHeight="1">
      <c r="A43" s="158" t="s">
        <v>200</v>
      </c>
      <c r="B43" s="159"/>
      <c r="C43" s="183"/>
      <c r="D43" s="184"/>
      <c r="E43" s="184"/>
      <c r="F43" s="184"/>
      <c r="G43" s="184"/>
      <c r="H43" s="184"/>
      <c r="I43" s="184"/>
      <c r="J43" s="184"/>
      <c r="K43" s="185"/>
      <c r="L43" s="1"/>
      <c r="M43" s="1"/>
      <c r="N43" s="1"/>
      <c r="O43" s="1"/>
      <c r="P43" s="1"/>
      <c r="Q43" s="1"/>
      <c r="R43" s="1"/>
      <c r="S43" s="1"/>
      <c r="T43" s="1"/>
      <c r="U43" s="1"/>
      <c r="V43" s="1"/>
      <c r="W43" s="1"/>
      <c r="X43" s="1"/>
      <c r="Y43" s="1"/>
      <c r="Z43" s="1"/>
      <c r="AA43" s="1"/>
    </row>
    <row r="44" spans="1:27"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row>
    <row r="45" spans="1:27"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row>
    <row r="46" spans="1:27"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row>
    <row r="47" spans="1:27"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row>
    <row r="48" spans="1:27"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row>
    <row r="49" spans="1:27"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row>
    <row r="50" spans="1:27"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row>
    <row r="51" spans="1:27"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row>
    <row r="52" spans="1:27"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row>
    <row r="53" spans="1:27"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row>
    <row r="54" spans="1:27"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row>
    <row r="55" spans="1:27"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row>
    <row r="56" spans="1:27"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row>
    <row r="57" spans="1:27"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row>
    <row r="58" spans="1:27"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row>
    <row r="59" spans="1:27"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row>
    <row r="60" spans="1:27"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row>
    <row r="61" spans="1:27"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sheetData>
  <mergeCells count="72">
    <mergeCell ref="A41:B41"/>
    <mergeCell ref="A42:B42"/>
    <mergeCell ref="A43:B43"/>
    <mergeCell ref="C36:K36"/>
    <mergeCell ref="C37:K37"/>
    <mergeCell ref="C38:K38"/>
    <mergeCell ref="C39:K39"/>
    <mergeCell ref="C40:K40"/>
    <mergeCell ref="C41:K41"/>
    <mergeCell ref="C42:K42"/>
    <mergeCell ref="C43:K43"/>
    <mergeCell ref="A37:B37"/>
    <mergeCell ref="A38:B38"/>
    <mergeCell ref="A39:B39"/>
    <mergeCell ref="A40:B40"/>
    <mergeCell ref="C17:E17"/>
    <mergeCell ref="C18:E18"/>
    <mergeCell ref="I2:K2"/>
    <mergeCell ref="I3:K3"/>
    <mergeCell ref="I4:K4"/>
    <mergeCell ref="C13:E13"/>
    <mergeCell ref="C12:E12"/>
    <mergeCell ref="H12:K19"/>
    <mergeCell ref="C14:E14"/>
    <mergeCell ref="C15:E15"/>
    <mergeCell ref="C16:E16"/>
    <mergeCell ref="C1:H2"/>
    <mergeCell ref="C3:H4"/>
    <mergeCell ref="B25:B26"/>
    <mergeCell ref="C25:C26"/>
    <mergeCell ref="H22:I22"/>
    <mergeCell ref="A36:B36"/>
    <mergeCell ref="A1:B4"/>
    <mergeCell ref="E30:G30"/>
    <mergeCell ref="A5:K5"/>
    <mergeCell ref="A6:K6"/>
    <mergeCell ref="E27:G27"/>
    <mergeCell ref="E25:G25"/>
    <mergeCell ref="E28:G28"/>
    <mergeCell ref="E23:G23"/>
    <mergeCell ref="A21:K21"/>
    <mergeCell ref="D22:G22"/>
    <mergeCell ref="A20:K20"/>
    <mergeCell ref="I1:K1"/>
    <mergeCell ref="A35:K35"/>
    <mergeCell ref="A34:K34"/>
    <mergeCell ref="E29:G29"/>
    <mergeCell ref="E33:G33"/>
    <mergeCell ref="E32:G32"/>
    <mergeCell ref="I29:I33"/>
    <mergeCell ref="J29:J33"/>
    <mergeCell ref="C29:C33"/>
    <mergeCell ref="B29:B33"/>
    <mergeCell ref="K29:K33"/>
    <mergeCell ref="E31:G31"/>
    <mergeCell ref="A27:A33"/>
    <mergeCell ref="I25:I26"/>
    <mergeCell ref="E26:G26"/>
    <mergeCell ref="A7:B7"/>
    <mergeCell ref="C9:K9"/>
    <mergeCell ref="C8:K8"/>
    <mergeCell ref="C7:K7"/>
    <mergeCell ref="A11:K11"/>
    <mergeCell ref="C10:K10"/>
    <mergeCell ref="A9:B9"/>
    <mergeCell ref="A10:B10"/>
    <mergeCell ref="A8:B8"/>
    <mergeCell ref="A23:A25"/>
    <mergeCell ref="A12:B19"/>
    <mergeCell ref="E24:G24"/>
    <mergeCell ref="C19:E19"/>
    <mergeCell ref="F12:G19"/>
  </mergeCells>
  <pageMargins left="0.7" right="0.7" top="0.75" bottom="0.75" header="0" footer="0"/>
  <pageSetup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Listas!$E$9:$E$25</xm:f>
          </x14:formula1>
          <xm:sqref>C9:K9</xm:sqref>
        </x14:dataValidation>
        <x14:dataValidation type="list" allowBlank="1" showInputMessage="1" showErrorMessage="1">
          <x14:formula1>
            <xm:f>Listas!$F$9:$F$17</xm:f>
          </x14:formula1>
          <xm:sqref>C12:E19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C0C0"/>
  </sheetPr>
  <dimension ref="A1:P993"/>
  <sheetViews>
    <sheetView showGridLines="0" topLeftCell="I13" workbookViewId="0">
      <selection activeCell="P16" sqref="P16"/>
    </sheetView>
  </sheetViews>
  <sheetFormatPr baseColWidth="10" defaultColWidth="14.42578125" defaultRowHeight="15" customHeight="1"/>
  <cols>
    <col min="1" max="1" width="27.42578125" customWidth="1"/>
    <col min="2" max="2" width="3.85546875" customWidth="1"/>
    <col min="3" max="3" width="29.28515625" customWidth="1"/>
    <col min="4" max="4" width="10.5703125" customWidth="1"/>
    <col min="5" max="16" width="10.7109375" customWidth="1"/>
    <col min="17" max="22" width="14.42578125" customWidth="1"/>
    <col min="23" max="24" width="10" customWidth="1"/>
  </cols>
  <sheetData>
    <row r="1" spans="1:16" ht="18.75" customHeight="1">
      <c r="A1" s="186"/>
      <c r="B1" s="181" t="s">
        <v>0</v>
      </c>
      <c r="C1" s="181"/>
      <c r="D1" s="181"/>
      <c r="E1" s="181"/>
      <c r="F1" s="181"/>
      <c r="G1" s="181"/>
      <c r="H1" s="181"/>
      <c r="I1" s="181"/>
      <c r="J1" s="181"/>
      <c r="K1" s="181"/>
      <c r="L1" s="181"/>
      <c r="M1" s="195" t="str">
        <f>Identificacion!I1</f>
        <v>Código: 1ES-DIR-IND-01</v>
      </c>
      <c r="N1" s="122"/>
      <c r="O1" s="122"/>
      <c r="P1" s="120"/>
    </row>
    <row r="2" spans="1:16" ht="18.75" customHeight="1">
      <c r="A2" s="187"/>
      <c r="B2" s="181"/>
      <c r="C2" s="181"/>
      <c r="D2" s="181"/>
      <c r="E2" s="181"/>
      <c r="F2" s="181"/>
      <c r="G2" s="181"/>
      <c r="H2" s="181"/>
      <c r="I2" s="181"/>
      <c r="J2" s="181"/>
      <c r="K2" s="181"/>
      <c r="L2" s="181"/>
      <c r="M2" s="195" t="str">
        <f>Identificacion!I2</f>
        <v>Versión: 1</v>
      </c>
      <c r="N2" s="122"/>
      <c r="O2" s="122"/>
      <c r="P2" s="120"/>
    </row>
    <row r="3" spans="1:16" ht="18.75" customHeight="1">
      <c r="A3" s="187"/>
      <c r="B3" s="181" t="s">
        <v>1</v>
      </c>
      <c r="C3" s="181"/>
      <c r="D3" s="181"/>
      <c r="E3" s="181"/>
      <c r="F3" s="181"/>
      <c r="G3" s="181"/>
      <c r="H3" s="181"/>
      <c r="I3" s="181"/>
      <c r="J3" s="181"/>
      <c r="K3" s="181"/>
      <c r="L3" s="181"/>
      <c r="M3" s="195" t="str">
        <f>Identificacion!I3</f>
        <v>Fecha:  28/12/2018</v>
      </c>
      <c r="N3" s="122"/>
      <c r="O3" s="122"/>
      <c r="P3" s="120"/>
    </row>
    <row r="4" spans="1:16" ht="18.75" customHeight="1">
      <c r="A4" s="188"/>
      <c r="B4" s="181"/>
      <c r="C4" s="181"/>
      <c r="D4" s="181"/>
      <c r="E4" s="181"/>
      <c r="F4" s="181"/>
      <c r="G4" s="181"/>
      <c r="H4" s="181"/>
      <c r="I4" s="181"/>
      <c r="J4" s="181"/>
      <c r="K4" s="181"/>
      <c r="L4" s="181"/>
      <c r="M4" s="195" t="s">
        <v>257</v>
      </c>
      <c r="N4" s="122"/>
      <c r="O4" s="122"/>
      <c r="P4" s="120"/>
    </row>
    <row r="5" spans="1:16" ht="7.5" customHeight="1">
      <c r="A5" s="163"/>
      <c r="B5" s="164"/>
      <c r="C5" s="164"/>
      <c r="D5" s="164"/>
      <c r="E5" s="164"/>
      <c r="F5" s="164"/>
      <c r="G5" s="164"/>
      <c r="H5" s="164"/>
      <c r="I5" s="164"/>
      <c r="J5" s="164"/>
      <c r="K5" s="164"/>
      <c r="L5" s="164"/>
      <c r="M5" s="122"/>
      <c r="N5" s="122"/>
      <c r="O5" s="122"/>
      <c r="P5" s="120"/>
    </row>
    <row r="6" spans="1:16" ht="21" customHeight="1">
      <c r="A6" s="197" t="s">
        <v>2</v>
      </c>
      <c r="B6" s="122"/>
      <c r="C6" s="194"/>
      <c r="D6" s="194"/>
      <c r="E6" s="120"/>
      <c r="F6" s="191" t="str">
        <f>Identificacion!C7</f>
        <v>Monitoreo al direccionamiento estratégico y operación par el alcance de la misional de la entidad</v>
      </c>
      <c r="G6" s="122"/>
      <c r="H6" s="122"/>
      <c r="I6" s="122"/>
      <c r="J6" s="122"/>
      <c r="K6" s="122"/>
      <c r="L6" s="122"/>
      <c r="M6" s="122"/>
      <c r="N6" s="122"/>
      <c r="O6" s="122"/>
      <c r="P6" s="120"/>
    </row>
    <row r="7" spans="1:16" ht="21" customHeight="1">
      <c r="A7" s="197" t="s">
        <v>5</v>
      </c>
      <c r="B7" s="122"/>
      <c r="C7" s="194"/>
      <c r="D7" s="194"/>
      <c r="E7" s="120"/>
      <c r="F7" s="198" t="s">
        <v>197</v>
      </c>
      <c r="G7" s="122"/>
      <c r="H7" s="122"/>
      <c r="I7" s="122"/>
      <c r="J7" s="122"/>
      <c r="K7" s="122"/>
      <c r="L7" s="122"/>
      <c r="M7" s="122"/>
      <c r="N7" s="122"/>
      <c r="O7" s="122"/>
      <c r="P7" s="120"/>
    </row>
    <row r="8" spans="1:16" ht="16.5" customHeight="1">
      <c r="A8" s="197" t="s">
        <v>7</v>
      </c>
      <c r="B8" s="122"/>
      <c r="C8" s="194"/>
      <c r="D8" s="194"/>
      <c r="E8" s="120"/>
      <c r="F8" s="198" t="s">
        <v>198</v>
      </c>
      <c r="G8" s="122"/>
      <c r="H8" s="122"/>
      <c r="I8" s="199"/>
      <c r="J8" s="197" t="s">
        <v>10</v>
      </c>
      <c r="K8" s="122"/>
      <c r="L8" s="120"/>
      <c r="M8" s="203">
        <v>43451</v>
      </c>
      <c r="N8" s="204"/>
      <c r="O8" s="204"/>
      <c r="P8" s="205"/>
    </row>
    <row r="9" spans="1:16" ht="16.5" customHeight="1">
      <c r="A9" s="197" t="s">
        <v>12</v>
      </c>
      <c r="B9" s="122"/>
      <c r="C9" s="194"/>
      <c r="D9" s="194"/>
      <c r="E9" s="120"/>
      <c r="F9" s="191" t="s">
        <v>216</v>
      </c>
      <c r="G9" s="122"/>
      <c r="H9" s="122"/>
      <c r="I9" s="122"/>
      <c r="J9" s="122"/>
      <c r="K9" s="122"/>
      <c r="L9" s="122"/>
      <c r="M9" s="122"/>
      <c r="N9" s="122"/>
      <c r="O9" s="122"/>
      <c r="P9" s="120"/>
    </row>
    <row r="10" spans="1:16" ht="16.5" customHeight="1">
      <c r="A10" s="172"/>
      <c r="B10" s="122"/>
      <c r="C10" s="194"/>
      <c r="D10" s="194"/>
      <c r="E10" s="122"/>
      <c r="F10" s="122"/>
      <c r="G10" s="122"/>
      <c r="H10" s="122"/>
      <c r="I10" s="122"/>
      <c r="J10" s="122"/>
      <c r="K10" s="122"/>
      <c r="L10" s="122"/>
      <c r="M10" s="122"/>
      <c r="N10" s="122"/>
      <c r="O10" s="122"/>
      <c r="P10" s="120"/>
    </row>
    <row r="11" spans="1:16" ht="21" customHeight="1">
      <c r="A11" s="192" t="s">
        <v>17</v>
      </c>
      <c r="B11" s="193"/>
      <c r="C11" s="164"/>
      <c r="D11" s="164"/>
      <c r="E11" s="193"/>
      <c r="F11" s="193"/>
      <c r="G11" s="193"/>
      <c r="H11" s="193"/>
      <c r="I11" s="193"/>
      <c r="J11" s="193"/>
      <c r="K11" s="193"/>
      <c r="L11" s="193"/>
      <c r="M11" s="193"/>
      <c r="N11" s="193"/>
      <c r="O11" s="193"/>
      <c r="P11" s="164"/>
    </row>
    <row r="12" spans="1:16" ht="27" customHeight="1">
      <c r="A12" s="68" t="s">
        <v>30</v>
      </c>
      <c r="B12" s="189" t="s">
        <v>32</v>
      </c>
      <c r="C12" s="190"/>
      <c r="D12" s="90" t="s">
        <v>238</v>
      </c>
      <c r="E12" s="69" t="s">
        <v>33</v>
      </c>
      <c r="F12" s="69" t="s">
        <v>19</v>
      </c>
      <c r="G12" s="69" t="s">
        <v>20</v>
      </c>
      <c r="H12" s="69" t="s">
        <v>21</v>
      </c>
      <c r="I12" s="69" t="s">
        <v>22</v>
      </c>
      <c r="J12" s="69" t="s">
        <v>23</v>
      </c>
      <c r="K12" s="69" t="s">
        <v>24</v>
      </c>
      <c r="L12" s="69" t="s">
        <v>25</v>
      </c>
      <c r="M12" s="69" t="s">
        <v>35</v>
      </c>
      <c r="N12" s="69" t="s">
        <v>27</v>
      </c>
      <c r="O12" s="69" t="s">
        <v>28</v>
      </c>
      <c r="P12" s="69" t="s">
        <v>29</v>
      </c>
    </row>
    <row r="13" spans="1:16" ht="40.5" customHeight="1">
      <c r="A13" s="72" t="str">
        <f>Identificacion!B23</f>
        <v>CUMPLIMIENTO DE PLAN ESTRATÉGICO</v>
      </c>
      <c r="B13" s="60" t="s">
        <v>39</v>
      </c>
      <c r="C13" s="73" t="str">
        <f>Identificacion!E23</f>
        <v>Promedio ponderado de avance en las metas definidas en el POA (Condicionado a implementación d ela metodología POA)</v>
      </c>
      <c r="D13" s="73"/>
      <c r="E13" s="200" t="s">
        <v>226</v>
      </c>
      <c r="F13" s="201"/>
      <c r="G13" s="201"/>
      <c r="H13" s="201"/>
      <c r="I13" s="201"/>
      <c r="J13" s="201"/>
      <c r="K13" s="201"/>
      <c r="L13" s="201"/>
      <c r="M13" s="201"/>
      <c r="N13" s="201"/>
      <c r="O13" s="201"/>
      <c r="P13" s="202"/>
    </row>
    <row r="14" spans="1:16" ht="43.5" customHeight="1">
      <c r="A14" s="72" t="str">
        <f>Identificacion!B24</f>
        <v>AVANCE EN METAS DE PLAN DE DESARROLLO</v>
      </c>
      <c r="B14" s="71" t="s">
        <v>39</v>
      </c>
      <c r="C14" s="73" t="str">
        <f>Identificacion!E24</f>
        <v xml:space="preserve">Promedio ponderado en las metas producto durante el Plan de Desarrollo </v>
      </c>
      <c r="D14" s="73"/>
      <c r="E14" s="70"/>
      <c r="F14" s="70"/>
      <c r="G14" s="70"/>
      <c r="H14" s="70"/>
      <c r="I14" s="70"/>
      <c r="J14" s="70"/>
      <c r="K14" s="70"/>
      <c r="L14" s="70"/>
      <c r="M14" s="113">
        <v>0.93910000000000005</v>
      </c>
      <c r="N14" s="105"/>
      <c r="O14" s="105"/>
      <c r="P14" s="105">
        <v>1.0900000000000001</v>
      </c>
    </row>
    <row r="15" spans="1:16" ht="42" customHeight="1">
      <c r="A15" s="206" t="str">
        <f>Identificacion!B25</f>
        <v xml:space="preserve">MONITOREO A LA GESTIÓN INSTITUCIONAL </v>
      </c>
      <c r="B15" s="58" t="s">
        <v>39</v>
      </c>
      <c r="C15" s="73" t="str">
        <f>Identificacion!E25</f>
        <v xml:space="preserve">Proporción de indicadores ubicados en el rango de gestión sobresaliente o satisfactorio del total de indicadores conn reporte en la fecvha de corte. </v>
      </c>
      <c r="D15" s="73"/>
      <c r="E15" s="70"/>
      <c r="F15" s="70"/>
      <c r="G15" s="70"/>
      <c r="H15" s="70"/>
      <c r="I15" s="70"/>
      <c r="J15" s="70"/>
      <c r="K15" s="70"/>
      <c r="L15" s="70"/>
      <c r="M15" s="70">
        <v>23</v>
      </c>
      <c r="N15" s="70"/>
      <c r="O15" s="70"/>
      <c r="P15" s="243">
        <v>35</v>
      </c>
    </row>
    <row r="16" spans="1:16" ht="42" customHeight="1">
      <c r="A16" s="207"/>
      <c r="B16" s="58" t="s">
        <v>40</v>
      </c>
      <c r="C16" s="73" t="str">
        <f>Identificacion!E26</f>
        <v>Indicadores con seguimiento efectivo a la fecha</v>
      </c>
      <c r="D16" s="73"/>
      <c r="E16" s="70"/>
      <c r="F16" s="70"/>
      <c r="G16" s="70"/>
      <c r="H16" s="70"/>
      <c r="I16" s="70"/>
      <c r="J16" s="70"/>
      <c r="K16" s="70"/>
      <c r="L16" s="70"/>
      <c r="M16" s="70">
        <v>33</v>
      </c>
      <c r="N16" s="70"/>
      <c r="O16" s="70"/>
      <c r="P16" s="70">
        <v>46</v>
      </c>
    </row>
    <row r="17" spans="1:16" ht="45" customHeight="1">
      <c r="A17" s="72" t="str">
        <f>Identificacion!B27</f>
        <v xml:space="preserve">DINÁMICA DEL PRESUPUESTO DE INVERSIÓN </v>
      </c>
      <c r="B17" s="71" t="s">
        <v>39</v>
      </c>
      <c r="C17" s="73" t="str">
        <f>Identificacion!E27</f>
        <v>Promedio ponderado de ejecución presupuestal para  los proyectos de inversión</v>
      </c>
      <c r="D17" s="73"/>
      <c r="E17" s="70"/>
      <c r="F17" s="70"/>
      <c r="G17" s="70"/>
      <c r="H17" s="70"/>
      <c r="I17" s="70"/>
      <c r="J17" s="70"/>
      <c r="K17" s="70">
        <v>68.34</v>
      </c>
      <c r="L17" s="70">
        <v>76.599999999999994</v>
      </c>
      <c r="M17" s="70">
        <v>77.959999999999994</v>
      </c>
      <c r="N17" s="70">
        <v>80.849999999999994</v>
      </c>
      <c r="O17" s="70">
        <v>83.49</v>
      </c>
      <c r="P17" s="70">
        <v>97.19</v>
      </c>
    </row>
    <row r="18" spans="1:16" ht="34.5" customHeight="1">
      <c r="A18" s="72" t="str">
        <f>Identificacion!B28</f>
        <v xml:space="preserve">AVANCE EN METAS FÍSICAS </v>
      </c>
      <c r="B18" s="58" t="s">
        <v>39</v>
      </c>
      <c r="C18" s="73" t="str">
        <f>Identificacion!E28</f>
        <v>Consolidado de avance en las metas de proyectos de inversión</v>
      </c>
      <c r="D18" s="73"/>
      <c r="E18" s="70"/>
      <c r="F18" s="70"/>
      <c r="G18" s="70"/>
      <c r="H18" s="70"/>
      <c r="I18" s="70"/>
      <c r="J18" s="70"/>
      <c r="K18" s="70"/>
      <c r="L18" s="70"/>
      <c r="M18" s="105">
        <v>0.83</v>
      </c>
      <c r="N18" s="70"/>
      <c r="O18" s="70"/>
      <c r="P18" s="106">
        <v>1.04</v>
      </c>
    </row>
    <row r="19" spans="1:16" ht="29.25" customHeight="1">
      <c r="A19" s="196" t="str">
        <f>Identificacion!B29</f>
        <v xml:space="preserve">AVANCE EN LA IMPLEMENTACIÓN DE ESTANDARES O SISTEMAS PARA LA GESTIÓN </v>
      </c>
      <c r="B19" s="58" t="s">
        <v>40</v>
      </c>
      <c r="C19" s="73" t="str">
        <f>Identificacion!E29</f>
        <v>Promedio ponderado de resultados FURAG y Autoevaluaciones del MIPG</v>
      </c>
      <c r="D19" s="73"/>
      <c r="E19" s="70"/>
      <c r="F19" s="70"/>
      <c r="G19" s="70"/>
      <c r="H19" s="70"/>
      <c r="I19" s="70"/>
      <c r="J19" s="70"/>
      <c r="K19" s="70"/>
      <c r="L19" s="70"/>
      <c r="M19" s="96">
        <v>66.8</v>
      </c>
      <c r="N19" s="70"/>
      <c r="O19" s="70"/>
      <c r="P19" s="96">
        <v>67</v>
      </c>
    </row>
    <row r="20" spans="1:16" ht="24.75" customHeight="1">
      <c r="A20" s="196"/>
      <c r="B20" s="58" t="s">
        <v>201</v>
      </c>
      <c r="C20" s="73" t="str">
        <f>Identificacion!E30</f>
        <v>Resultado de auditorias realizadas por la secretaría Distrital de Ambiente</v>
      </c>
      <c r="D20" s="91"/>
      <c r="E20" s="91"/>
      <c r="F20" s="91"/>
      <c r="G20" s="91"/>
      <c r="H20" s="91"/>
      <c r="I20" s="91"/>
      <c r="J20" s="92"/>
      <c r="K20" s="91"/>
      <c r="L20" s="91"/>
      <c r="M20" s="92">
        <v>64.92</v>
      </c>
      <c r="N20" s="91"/>
      <c r="O20" s="91"/>
      <c r="P20" s="92">
        <v>64.92</v>
      </c>
    </row>
    <row r="21" spans="1:16" ht="27.75" customHeight="1">
      <c r="A21" s="196"/>
      <c r="B21" s="58" t="s">
        <v>217</v>
      </c>
      <c r="C21" s="73" t="str">
        <f>Identificacion!E31</f>
        <v>Resultados ITB Cohorte 2017</v>
      </c>
      <c r="D21" s="91"/>
      <c r="E21" s="91"/>
      <c r="F21" s="91"/>
      <c r="G21" s="91"/>
      <c r="H21" s="91"/>
      <c r="I21" s="91"/>
      <c r="J21" s="92"/>
      <c r="K21" s="91"/>
      <c r="L21" s="91"/>
      <c r="M21" s="92">
        <v>61.8</v>
      </c>
      <c r="N21" s="91"/>
      <c r="O21" s="91"/>
      <c r="P21" s="92">
        <v>61.8</v>
      </c>
    </row>
    <row r="22" spans="1:16" ht="30.75" customHeight="1">
      <c r="A22" s="196"/>
      <c r="B22" s="58" t="s">
        <v>233</v>
      </c>
      <c r="C22" s="73" t="str">
        <f>Identificacion!E33</f>
        <v>Indice de Innovanción Pública - reporta desde 2019</v>
      </c>
      <c r="D22" s="91"/>
      <c r="E22" s="91"/>
      <c r="F22" s="91"/>
      <c r="G22" s="91"/>
      <c r="H22" s="91"/>
      <c r="I22" s="91"/>
      <c r="J22" s="92"/>
      <c r="K22" s="91"/>
      <c r="L22" s="91"/>
      <c r="M22" s="91" t="s">
        <v>224</v>
      </c>
      <c r="N22" s="91"/>
      <c r="O22" s="91"/>
      <c r="P22" s="91" t="s">
        <v>224</v>
      </c>
    </row>
    <row r="23" spans="1:16" ht="15.75" customHeight="1"/>
    <row r="24" spans="1:16" ht="15.75" customHeight="1"/>
    <row r="25" spans="1:16" ht="15.75" customHeight="1"/>
    <row r="26" spans="1:16" ht="15.75" customHeight="1"/>
    <row r="27" spans="1:16" ht="15.75" customHeight="1"/>
    <row r="28" spans="1:16" ht="15.75" customHeight="1"/>
    <row r="29" spans="1:16" ht="15.75" customHeight="1"/>
    <row r="30" spans="1:16" ht="15.75" customHeight="1"/>
    <row r="31" spans="1:16" ht="15.75" customHeight="1"/>
    <row r="32" spans="1:16"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sheetData>
  <mergeCells count="24">
    <mergeCell ref="A19:A22"/>
    <mergeCell ref="A6:E6"/>
    <mergeCell ref="A7:E7"/>
    <mergeCell ref="F7:P7"/>
    <mergeCell ref="J8:L8"/>
    <mergeCell ref="A8:E8"/>
    <mergeCell ref="F8:I8"/>
    <mergeCell ref="A9:E9"/>
    <mergeCell ref="E13:P13"/>
    <mergeCell ref="M8:P8"/>
    <mergeCell ref="A15:A16"/>
    <mergeCell ref="A1:A4"/>
    <mergeCell ref="B12:C12"/>
    <mergeCell ref="F9:P9"/>
    <mergeCell ref="A11:P11"/>
    <mergeCell ref="A10:P10"/>
    <mergeCell ref="F6:P6"/>
    <mergeCell ref="M1:P1"/>
    <mergeCell ref="M2:P2"/>
    <mergeCell ref="M3:P3"/>
    <mergeCell ref="M4:P4"/>
    <mergeCell ref="B1:L2"/>
    <mergeCell ref="B3:L4"/>
    <mergeCell ref="A5:P5"/>
  </mergeCells>
  <pageMargins left="0.7" right="0.7" top="0.75" bottom="0.75" header="0" footer="0"/>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99"/>
  </sheetPr>
  <dimension ref="A1:N998"/>
  <sheetViews>
    <sheetView showGridLines="0" zoomScale="70" zoomScaleNormal="70" workbookViewId="0">
      <selection sqref="A1:A4"/>
    </sheetView>
  </sheetViews>
  <sheetFormatPr baseColWidth="10" defaultColWidth="14.42578125" defaultRowHeight="15" customHeight="1"/>
  <cols>
    <col min="1" max="1" width="28.85546875" customWidth="1"/>
    <col min="2" max="2" width="17" customWidth="1"/>
    <col min="3" max="3" width="21.42578125" customWidth="1"/>
    <col min="4" max="4" width="17.140625" customWidth="1"/>
    <col min="5" max="5" width="10.28515625" customWidth="1"/>
    <col min="6" max="6" width="10.5703125" customWidth="1"/>
    <col min="7" max="7" width="10.28515625" customWidth="1"/>
    <col min="8" max="9" width="10.5703125" customWidth="1"/>
    <col min="10" max="14" width="7.7109375" customWidth="1"/>
    <col min="15" max="24" width="14.42578125" customWidth="1"/>
    <col min="25" max="26" width="10" customWidth="1"/>
  </cols>
  <sheetData>
    <row r="1" spans="1:14" ht="15" customHeight="1">
      <c r="A1" s="186"/>
      <c r="B1" s="181" t="s">
        <v>0</v>
      </c>
      <c r="C1" s="181"/>
      <c r="D1" s="181"/>
      <c r="E1" s="181"/>
      <c r="F1" s="181"/>
      <c r="G1" s="181"/>
      <c r="H1" s="181"/>
      <c r="I1" s="181"/>
      <c r="J1" s="181"/>
      <c r="K1" s="195" t="str">
        <f>Identificacion!I1</f>
        <v>Código: 1ES-DIR-IND-01</v>
      </c>
      <c r="L1" s="122"/>
      <c r="M1" s="122"/>
      <c r="N1" s="120"/>
    </row>
    <row r="2" spans="1:14" ht="15" customHeight="1">
      <c r="A2" s="187"/>
      <c r="B2" s="181"/>
      <c r="C2" s="181"/>
      <c r="D2" s="181"/>
      <c r="E2" s="181"/>
      <c r="F2" s="181"/>
      <c r="G2" s="181"/>
      <c r="H2" s="181"/>
      <c r="I2" s="181"/>
      <c r="J2" s="181"/>
      <c r="K2" s="195" t="str">
        <f>Identificacion!I2</f>
        <v>Versión: 1</v>
      </c>
      <c r="L2" s="122"/>
      <c r="M2" s="122"/>
      <c r="N2" s="120"/>
    </row>
    <row r="3" spans="1:14" ht="15" customHeight="1">
      <c r="A3" s="187"/>
      <c r="B3" s="181" t="s">
        <v>1</v>
      </c>
      <c r="C3" s="181"/>
      <c r="D3" s="181"/>
      <c r="E3" s="181"/>
      <c r="F3" s="181"/>
      <c r="G3" s="181"/>
      <c r="H3" s="181"/>
      <c r="I3" s="181"/>
      <c r="J3" s="181"/>
      <c r="K3" s="195" t="str">
        <f>Identificacion!I3</f>
        <v>Fecha:  28/12/2018</v>
      </c>
      <c r="L3" s="122"/>
      <c r="M3" s="122"/>
      <c r="N3" s="120"/>
    </row>
    <row r="4" spans="1:14" ht="15" customHeight="1">
      <c r="A4" s="188"/>
      <c r="B4" s="181"/>
      <c r="C4" s="181"/>
      <c r="D4" s="181"/>
      <c r="E4" s="181"/>
      <c r="F4" s="181"/>
      <c r="G4" s="181"/>
      <c r="H4" s="181"/>
      <c r="I4" s="181"/>
      <c r="J4" s="181"/>
      <c r="K4" s="195" t="s">
        <v>258</v>
      </c>
      <c r="L4" s="122"/>
      <c r="M4" s="122"/>
      <c r="N4" s="120"/>
    </row>
    <row r="5" spans="1:14" ht="7.5" customHeight="1">
      <c r="A5" s="163"/>
      <c r="B5" s="164"/>
      <c r="C5" s="164"/>
      <c r="D5" s="164"/>
      <c r="E5" s="164"/>
      <c r="F5" s="164"/>
      <c r="G5" s="164"/>
      <c r="H5" s="164"/>
      <c r="I5" s="164"/>
      <c r="J5" s="164"/>
      <c r="K5" s="122"/>
      <c r="L5" s="122"/>
      <c r="M5" s="122"/>
      <c r="N5" s="120"/>
    </row>
    <row r="6" spans="1:14" ht="16.5" customHeight="1">
      <c r="A6" s="197" t="s">
        <v>2</v>
      </c>
      <c r="B6" s="122"/>
      <c r="C6" s="120"/>
      <c r="D6" s="191" t="str">
        <f>Identificacion!C7</f>
        <v>Monitoreo al direccionamiento estratégico y operación par el alcance de la misional de la entidad</v>
      </c>
      <c r="E6" s="122"/>
      <c r="F6" s="122"/>
      <c r="G6" s="122"/>
      <c r="H6" s="122"/>
      <c r="I6" s="122"/>
      <c r="J6" s="122"/>
      <c r="K6" s="122"/>
      <c r="L6" s="122"/>
      <c r="M6" s="122"/>
      <c r="N6" s="120"/>
    </row>
    <row r="7" spans="1:14" ht="16.5" customHeight="1">
      <c r="A7" s="197" t="s">
        <v>4</v>
      </c>
      <c r="B7" s="122"/>
      <c r="C7" s="120"/>
      <c r="D7" s="191" t="s">
        <v>236</v>
      </c>
      <c r="E7" s="122"/>
      <c r="F7" s="122"/>
      <c r="G7" s="122"/>
      <c r="H7" s="122"/>
      <c r="I7" s="122"/>
      <c r="J7" s="122"/>
      <c r="K7" s="122"/>
      <c r="L7" s="122"/>
      <c r="M7" s="122"/>
      <c r="N7" s="120"/>
    </row>
    <row r="8" spans="1:14" ht="16.5" customHeight="1">
      <c r="A8" s="172"/>
      <c r="B8" s="122"/>
      <c r="C8" s="122"/>
      <c r="D8" s="122"/>
      <c r="E8" s="122"/>
      <c r="F8" s="122"/>
      <c r="G8" s="122"/>
      <c r="H8" s="122"/>
      <c r="I8" s="122"/>
      <c r="J8" s="122"/>
      <c r="K8" s="122"/>
      <c r="L8" s="122"/>
      <c r="M8" s="122"/>
      <c r="N8" s="120"/>
    </row>
    <row r="9" spans="1:14" ht="21" customHeight="1">
      <c r="A9" s="232" t="s">
        <v>9</v>
      </c>
      <c r="B9" s="122"/>
      <c r="C9" s="122"/>
      <c r="D9" s="122"/>
      <c r="E9" s="122"/>
      <c r="F9" s="122"/>
      <c r="G9" s="122"/>
      <c r="H9" s="122"/>
      <c r="I9" s="122"/>
      <c r="J9" s="122"/>
      <c r="K9" s="122"/>
      <c r="L9" s="122"/>
      <c r="M9" s="122"/>
      <c r="N9" s="120"/>
    </row>
    <row r="10" spans="1:14" ht="34.5" customHeight="1">
      <c r="A10" s="2" t="s">
        <v>14</v>
      </c>
      <c r="B10" s="78" t="s">
        <v>205</v>
      </c>
      <c r="C10" s="3" t="s">
        <v>16</v>
      </c>
      <c r="D10" s="3" t="s">
        <v>19</v>
      </c>
      <c r="E10" s="3" t="s">
        <v>20</v>
      </c>
      <c r="F10" s="3" t="s">
        <v>21</v>
      </c>
      <c r="G10" s="3" t="s">
        <v>22</v>
      </c>
      <c r="H10" s="3" t="s">
        <v>23</v>
      </c>
      <c r="I10" s="3" t="s">
        <v>24</v>
      </c>
      <c r="J10" s="3" t="s">
        <v>25</v>
      </c>
      <c r="K10" s="3" t="s">
        <v>26</v>
      </c>
      <c r="L10" s="3" t="s">
        <v>27</v>
      </c>
      <c r="M10" s="3" t="s">
        <v>28</v>
      </c>
      <c r="N10" s="3" t="s">
        <v>29</v>
      </c>
    </row>
    <row r="11" spans="1:14" ht="37.5" customHeight="1">
      <c r="A11" s="79" t="str">
        <f>Identificacion!B23</f>
        <v>CUMPLIMIENTO DE PLAN ESTRATÉGICO</v>
      </c>
      <c r="B11" s="4"/>
      <c r="C11" s="208" t="str">
        <f>Seguimiento!E13</f>
        <v>Desde 2019</v>
      </c>
      <c r="D11" s="209"/>
      <c r="E11" s="209"/>
      <c r="F11" s="209"/>
      <c r="G11" s="209"/>
      <c r="H11" s="209"/>
      <c r="I11" s="209"/>
      <c r="J11" s="209"/>
      <c r="K11" s="209"/>
      <c r="L11" s="209"/>
      <c r="M11" s="209"/>
      <c r="N11" s="210"/>
    </row>
    <row r="12" spans="1:14" ht="38.25" customHeight="1">
      <c r="A12" s="79" t="str">
        <f>Identificacion!B24</f>
        <v>AVANCE EN METAS DE PLAN DE DESARROLLO</v>
      </c>
      <c r="B12" s="4"/>
      <c r="C12" s="5">
        <f>Seguimiento!E14</f>
        <v>0</v>
      </c>
      <c r="D12" s="5">
        <f>Seguimiento!F14</f>
        <v>0</v>
      </c>
      <c r="E12" s="5">
        <f>Seguimiento!G14</f>
        <v>0</v>
      </c>
      <c r="F12" s="5">
        <f>Seguimiento!H14</f>
        <v>0</v>
      </c>
      <c r="G12" s="5">
        <f>Seguimiento!I14</f>
        <v>0</v>
      </c>
      <c r="H12" s="5">
        <f>Seguimiento!J14</f>
        <v>0</v>
      </c>
      <c r="I12" s="5">
        <f>Seguimiento!K14</f>
        <v>0</v>
      </c>
      <c r="J12" s="5">
        <f>Seguimiento!L14</f>
        <v>0</v>
      </c>
      <c r="K12" s="5">
        <f>Seguimiento!M14</f>
        <v>0.93910000000000005</v>
      </c>
      <c r="L12" s="5">
        <f>Seguimiento!N14</f>
        <v>0</v>
      </c>
      <c r="M12" s="5">
        <f>Seguimiento!O14</f>
        <v>0</v>
      </c>
      <c r="N12" s="100">
        <f>Seguimiento!P14</f>
        <v>1.0900000000000001</v>
      </c>
    </row>
    <row r="13" spans="1:14" ht="41.25" customHeight="1">
      <c r="A13" s="79" t="str">
        <f>Identificacion!B25</f>
        <v xml:space="preserve">MONITOREO A LA GESTIÓN INSTITUCIONAL </v>
      </c>
      <c r="B13" s="4"/>
      <c r="C13" s="5">
        <f>Seguimiento!E15</f>
        <v>0</v>
      </c>
      <c r="D13" s="5">
        <f>Seguimiento!F15</f>
        <v>0</v>
      </c>
      <c r="E13" s="5">
        <f>Seguimiento!G15</f>
        <v>0</v>
      </c>
      <c r="F13" s="5">
        <f>Seguimiento!H15</f>
        <v>0</v>
      </c>
      <c r="G13" s="5">
        <f>Seguimiento!I15</f>
        <v>0</v>
      </c>
      <c r="H13" s="5">
        <f>Seguimiento!J15</f>
        <v>0</v>
      </c>
      <c r="I13" s="5">
        <f>Seguimiento!K15</f>
        <v>0</v>
      </c>
      <c r="J13" s="5">
        <f>Seguimiento!L15</f>
        <v>0</v>
      </c>
      <c r="K13" s="112">
        <f>Seguimiento!M15/Seguimiento!M16*100</f>
        <v>69.696969696969703</v>
      </c>
      <c r="L13" s="5">
        <f>Seguimiento!N15</f>
        <v>0</v>
      </c>
      <c r="M13" s="5">
        <f>Seguimiento!O15</f>
        <v>0</v>
      </c>
      <c r="N13" s="100">
        <f>Seguimiento!P15/Seguimiento!P16*100</f>
        <v>76.08695652173914</v>
      </c>
    </row>
    <row r="14" spans="1:14" ht="40.5" customHeight="1">
      <c r="A14" s="79" t="str">
        <f>Identificacion!B27</f>
        <v xml:space="preserve">DINÁMICA DEL PRESUPUESTO DE INVERSIÓN </v>
      </c>
      <c r="B14" s="4"/>
      <c r="C14" s="5">
        <f>Seguimiento!E17</f>
        <v>0</v>
      </c>
      <c r="D14" s="5">
        <f>Seguimiento!F17</f>
        <v>0</v>
      </c>
      <c r="E14" s="5">
        <f>Seguimiento!G17</f>
        <v>0</v>
      </c>
      <c r="F14" s="5">
        <f>Seguimiento!H17</f>
        <v>0</v>
      </c>
      <c r="G14" s="5">
        <f>Seguimiento!I17</f>
        <v>0</v>
      </c>
      <c r="H14" s="5">
        <f>Seguimiento!J17</f>
        <v>0</v>
      </c>
      <c r="I14" s="5">
        <f>Seguimiento!K17</f>
        <v>68.34</v>
      </c>
      <c r="J14" s="5">
        <f>Seguimiento!L17</f>
        <v>76.599999999999994</v>
      </c>
      <c r="K14" s="5">
        <f>Seguimiento!M17</f>
        <v>77.959999999999994</v>
      </c>
      <c r="L14" s="5">
        <f>Seguimiento!N17</f>
        <v>80.849999999999994</v>
      </c>
      <c r="M14" s="5">
        <f>Seguimiento!O17</f>
        <v>83.49</v>
      </c>
      <c r="N14" s="100">
        <f>Seguimiento!P17</f>
        <v>97.19</v>
      </c>
    </row>
    <row r="15" spans="1:14" ht="38.25" customHeight="1">
      <c r="A15" s="79" t="str">
        <f>Identificacion!B28</f>
        <v xml:space="preserve">AVANCE EN METAS FÍSICAS </v>
      </c>
      <c r="B15" s="4"/>
      <c r="C15" s="5">
        <f>Seguimiento!E18</f>
        <v>0</v>
      </c>
      <c r="D15" s="5">
        <f>Seguimiento!F18</f>
        <v>0</v>
      </c>
      <c r="E15" s="5">
        <f>Seguimiento!G18</f>
        <v>0</v>
      </c>
      <c r="F15" s="5">
        <f>Seguimiento!H18</f>
        <v>0</v>
      </c>
      <c r="G15" s="5">
        <f>Seguimiento!I18</f>
        <v>0</v>
      </c>
      <c r="H15" s="5">
        <f>Seguimiento!J18</f>
        <v>0</v>
      </c>
      <c r="I15" s="5">
        <f>Seguimiento!K18</f>
        <v>0</v>
      </c>
      <c r="J15" s="5">
        <f>Seguimiento!L18</f>
        <v>0</v>
      </c>
      <c r="K15" s="107">
        <f>Seguimiento!M18</f>
        <v>0.83</v>
      </c>
      <c r="L15" s="5">
        <f>Seguimiento!N18</f>
        <v>0</v>
      </c>
      <c r="M15" s="5">
        <f>Seguimiento!O18</f>
        <v>0</v>
      </c>
      <c r="N15" s="237">
        <f>Seguimiento!P18</f>
        <v>1.04</v>
      </c>
    </row>
    <row r="16" spans="1:14" ht="72" customHeight="1">
      <c r="A16" s="79" t="str">
        <f>Identificacion!B29</f>
        <v xml:space="preserve">AVANCE EN LA IMPLEMENTACIÓN DE ESTANDARES O SISTEMAS PARA LA GESTIÓN </v>
      </c>
      <c r="B16" s="97" t="s">
        <v>224</v>
      </c>
      <c r="C16" s="5" t="s">
        <v>224</v>
      </c>
      <c r="D16" s="5" t="s">
        <v>224</v>
      </c>
      <c r="E16" s="5" t="s">
        <v>224</v>
      </c>
      <c r="F16" s="5" t="s">
        <v>224</v>
      </c>
      <c r="G16" s="5" t="s">
        <v>224</v>
      </c>
      <c r="H16" s="5" t="s">
        <v>224</v>
      </c>
      <c r="I16" s="5" t="s">
        <v>224</v>
      </c>
      <c r="J16" s="5" t="s">
        <v>224</v>
      </c>
      <c r="K16" s="5">
        <f>SUM((Seguimiento!M19*0.33),(Seguimiento!M20*0.33),(Seguimiento!M21*0.33))</f>
        <v>63.861600000000003</v>
      </c>
      <c r="L16" s="5" t="s">
        <v>224</v>
      </c>
      <c r="M16" s="5" t="s">
        <v>224</v>
      </c>
      <c r="N16" s="100">
        <f>SUM((Seguimiento!P19*0.33),(Seguimiento!P20*0.33),(Seguimiento!P21*0.33))</f>
        <v>63.927599999999998</v>
      </c>
    </row>
    <row r="17" spans="1:14" ht="14.25" customHeight="1">
      <c r="A17" s="6"/>
      <c r="B17" s="6"/>
      <c r="C17" s="6"/>
      <c r="D17" s="6"/>
      <c r="E17" s="6"/>
      <c r="F17" s="6"/>
      <c r="G17" s="6"/>
      <c r="H17" s="6"/>
      <c r="I17" s="6"/>
      <c r="J17" s="6"/>
      <c r="K17" s="6"/>
      <c r="L17" s="6"/>
      <c r="M17" s="6"/>
      <c r="N17" s="6"/>
    </row>
    <row r="18" spans="1:14" ht="16.5" customHeight="1">
      <c r="A18" s="220" t="s">
        <v>36</v>
      </c>
      <c r="B18" s="221"/>
      <c r="C18" s="221"/>
      <c r="D18" s="221"/>
      <c r="E18" s="221"/>
      <c r="F18" s="221"/>
      <c r="G18" s="221"/>
      <c r="H18" s="221"/>
      <c r="I18" s="221"/>
      <c r="J18" s="221"/>
      <c r="K18" s="221"/>
      <c r="L18" s="221"/>
      <c r="M18" s="221"/>
      <c r="N18" s="222"/>
    </row>
    <row r="19" spans="1:14" ht="31.5" customHeight="1">
      <c r="A19" s="7"/>
      <c r="B19" s="223" t="s">
        <v>41</v>
      </c>
      <c r="C19" s="122"/>
      <c r="D19" s="120"/>
      <c r="E19" s="224" t="s">
        <v>42</v>
      </c>
      <c r="F19" s="216"/>
      <c r="G19" s="216"/>
      <c r="H19" s="225"/>
      <c r="I19" s="219" t="s">
        <v>44</v>
      </c>
      <c r="J19" s="122"/>
      <c r="K19" s="122"/>
      <c r="L19" s="122"/>
      <c r="M19" s="122"/>
      <c r="N19" s="120"/>
    </row>
    <row r="20" spans="1:14" ht="42.75" customHeight="1">
      <c r="A20" s="8" t="s">
        <v>14</v>
      </c>
      <c r="B20" s="81" t="s">
        <v>46</v>
      </c>
      <c r="C20" s="82" t="s">
        <v>47</v>
      </c>
      <c r="D20" s="83" t="s">
        <v>51</v>
      </c>
      <c r="E20" s="76" t="s">
        <v>53</v>
      </c>
      <c r="F20" s="76" t="s">
        <v>54</v>
      </c>
      <c r="G20" s="77" t="s">
        <v>56</v>
      </c>
      <c r="H20" s="77" t="s">
        <v>60</v>
      </c>
      <c r="I20" s="19" t="s">
        <v>61</v>
      </c>
      <c r="J20" s="218" t="s">
        <v>65</v>
      </c>
      <c r="K20" s="120"/>
      <c r="L20" s="218" t="s">
        <v>69</v>
      </c>
      <c r="M20" s="122"/>
      <c r="N20" s="120"/>
    </row>
    <row r="21" spans="1:14" ht="40.5" customHeight="1">
      <c r="A21" s="80" t="str">
        <f t="shared" ref="A21:A25" si="0">A11</f>
        <v>CUMPLIMIENTO DE PLAN ESTRATÉGICO</v>
      </c>
      <c r="B21" s="24"/>
      <c r="C21" s="24"/>
      <c r="D21" s="24"/>
      <c r="E21" s="5" t="s">
        <v>224</v>
      </c>
      <c r="F21" s="5" t="s">
        <v>224</v>
      </c>
      <c r="G21" s="5" t="s">
        <v>224</v>
      </c>
      <c r="H21" s="5" t="s">
        <v>224</v>
      </c>
      <c r="I21" s="27"/>
      <c r="J21" s="213"/>
      <c r="K21" s="120"/>
      <c r="L21" s="214"/>
      <c r="M21" s="122"/>
      <c r="N21" s="120"/>
    </row>
    <row r="22" spans="1:14" ht="60" customHeight="1">
      <c r="A22" s="79" t="str">
        <f t="shared" si="0"/>
        <v>AVANCE EN METAS DE PLAN DE DESARROLLO</v>
      </c>
      <c r="B22" s="108" t="s">
        <v>249</v>
      </c>
      <c r="C22" s="108" t="s">
        <v>248</v>
      </c>
      <c r="D22" s="108" t="s">
        <v>250</v>
      </c>
      <c r="E22" s="5"/>
      <c r="F22" s="5"/>
      <c r="G22" s="240">
        <f>K12</f>
        <v>0.93910000000000005</v>
      </c>
      <c r="H22" s="236">
        <f>+N12</f>
        <v>1.0900000000000001</v>
      </c>
      <c r="I22" s="27"/>
      <c r="J22" s="213"/>
      <c r="K22" s="120"/>
      <c r="L22" s="214"/>
      <c r="M22" s="122"/>
      <c r="N22" s="120"/>
    </row>
    <row r="23" spans="1:14" ht="43.5" customHeight="1">
      <c r="A23" s="79" t="str">
        <f t="shared" si="0"/>
        <v xml:space="preserve">MONITOREO A LA GESTIÓN INSTITUCIONAL </v>
      </c>
      <c r="B23" s="109" t="s">
        <v>239</v>
      </c>
      <c r="C23" s="110" t="s">
        <v>240</v>
      </c>
      <c r="D23" s="111" t="s">
        <v>241</v>
      </c>
      <c r="E23" s="5"/>
      <c r="F23" s="5"/>
      <c r="G23" s="241">
        <f>K13</f>
        <v>69.696969696969703</v>
      </c>
      <c r="H23" s="242">
        <f>+N13</f>
        <v>76.08695652173914</v>
      </c>
      <c r="I23" s="27"/>
      <c r="J23" s="211"/>
      <c r="K23" s="212"/>
      <c r="L23" s="214"/>
      <c r="M23" s="122"/>
      <c r="N23" s="120"/>
    </row>
    <row r="24" spans="1:14" ht="59.25" customHeight="1">
      <c r="A24" s="79" t="str">
        <f t="shared" si="0"/>
        <v xml:space="preserve">DINÁMICA DEL PRESUPUESTO DE INVERSIÓN </v>
      </c>
      <c r="B24" s="108" t="s">
        <v>243</v>
      </c>
      <c r="C24" s="108" t="s">
        <v>244</v>
      </c>
      <c r="D24" s="108" t="s">
        <v>242</v>
      </c>
      <c r="E24" s="5"/>
      <c r="F24" s="5"/>
      <c r="G24" s="236">
        <f t="shared" ref="G24" si="1">(I14+J14+K14)/3</f>
        <v>74.3</v>
      </c>
      <c r="H24" s="236">
        <f>+(L14+M14+N14)/3</f>
        <v>87.176666666666662</v>
      </c>
      <c r="I24" s="27"/>
      <c r="J24" s="213"/>
      <c r="K24" s="120"/>
      <c r="L24" s="214"/>
      <c r="M24" s="122"/>
      <c r="N24" s="120"/>
    </row>
    <row r="25" spans="1:14" ht="68.25" customHeight="1">
      <c r="A25" s="79" t="str">
        <f t="shared" si="0"/>
        <v xml:space="preserve">AVANCE EN METAS FÍSICAS </v>
      </c>
      <c r="B25" s="108" t="s">
        <v>247</v>
      </c>
      <c r="C25" s="108" t="s">
        <v>245</v>
      </c>
      <c r="D25" s="108" t="s">
        <v>246</v>
      </c>
      <c r="E25" s="5"/>
      <c r="F25" s="5"/>
      <c r="G25" s="107">
        <f>+K15</f>
        <v>0.83</v>
      </c>
      <c r="H25" s="239">
        <f>+N15</f>
        <v>1.04</v>
      </c>
      <c r="I25" s="27"/>
      <c r="J25" s="213"/>
      <c r="K25" s="120"/>
      <c r="L25" s="214"/>
      <c r="M25" s="122"/>
      <c r="N25" s="120"/>
    </row>
    <row r="26" spans="1:14" ht="66" customHeight="1">
      <c r="A26" s="79" t="str">
        <f>Identificacion!B29</f>
        <v xml:space="preserve">AVANCE EN LA IMPLEMENTACIÓN DE ESTANDARES O SISTEMAS PARA LA GESTIÓN </v>
      </c>
      <c r="B26" s="109" t="s">
        <v>225</v>
      </c>
      <c r="C26" s="110" t="s">
        <v>229</v>
      </c>
      <c r="D26" s="111" t="s">
        <v>256</v>
      </c>
      <c r="E26" s="5"/>
      <c r="F26" s="5"/>
      <c r="G26" s="241">
        <f>K16</f>
        <v>63.861600000000003</v>
      </c>
      <c r="H26" s="238">
        <f>+N16</f>
        <v>63.927599999999998</v>
      </c>
      <c r="I26" s="27"/>
      <c r="J26" s="211"/>
      <c r="K26" s="212"/>
      <c r="L26" s="214"/>
      <c r="M26" s="122"/>
      <c r="N26" s="120"/>
    </row>
    <row r="27" spans="1:14" ht="22.5" customHeight="1">
      <c r="A27" s="40"/>
      <c r="B27" s="40"/>
      <c r="C27" s="40"/>
      <c r="D27" s="40"/>
      <c r="E27" s="40"/>
      <c r="F27" s="40"/>
      <c r="G27" s="40"/>
      <c r="H27" s="40"/>
      <c r="I27" s="40"/>
      <c r="J27" s="40"/>
      <c r="K27" s="40"/>
      <c r="L27" s="40"/>
      <c r="M27" s="40"/>
      <c r="N27" s="40"/>
    </row>
    <row r="28" spans="1:14" ht="15.75" customHeight="1">
      <c r="A28" s="215" t="s">
        <v>88</v>
      </c>
      <c r="B28" s="216"/>
      <c r="C28" s="216"/>
      <c r="D28" s="216"/>
      <c r="E28" s="216"/>
      <c r="F28" s="216"/>
      <c r="G28" s="216"/>
      <c r="H28" s="216"/>
      <c r="I28" s="216"/>
      <c r="J28" s="216"/>
      <c r="K28" s="216"/>
      <c r="L28" s="216"/>
      <c r="M28" s="216"/>
      <c r="N28" s="217"/>
    </row>
    <row r="29" spans="1:14" ht="27" customHeight="1">
      <c r="A29" s="84" t="str">
        <f>A21</f>
        <v>CUMPLIMIENTO DE PLAN ESTRATÉGICO</v>
      </c>
      <c r="B29" s="229"/>
      <c r="C29" s="230"/>
      <c r="D29" s="230"/>
      <c r="E29" s="230"/>
      <c r="F29" s="230"/>
      <c r="G29" s="230"/>
      <c r="H29" s="230"/>
      <c r="I29" s="230"/>
      <c r="J29" s="230"/>
      <c r="K29" s="230"/>
      <c r="L29" s="230"/>
      <c r="M29" s="230"/>
      <c r="N29" s="231"/>
    </row>
    <row r="30" spans="1:14" ht="42" customHeight="1">
      <c r="A30" s="84" t="str">
        <f t="shared" ref="A30:A33" si="2">A22</f>
        <v>AVANCE EN METAS DE PLAN DE DESARROLLO</v>
      </c>
      <c r="B30" s="226" t="s">
        <v>259</v>
      </c>
      <c r="C30" s="227"/>
      <c r="D30" s="227"/>
      <c r="E30" s="227"/>
      <c r="F30" s="227"/>
      <c r="G30" s="227"/>
      <c r="H30" s="227"/>
      <c r="I30" s="227"/>
      <c r="J30" s="227"/>
      <c r="K30" s="227"/>
      <c r="L30" s="227"/>
      <c r="M30" s="227"/>
      <c r="N30" s="228"/>
    </row>
    <row r="31" spans="1:14" ht="42" customHeight="1">
      <c r="A31" s="84" t="str">
        <f t="shared" si="2"/>
        <v xml:space="preserve">MONITOREO A LA GESTIÓN INSTITUCIONAL </v>
      </c>
      <c r="B31" s="233" t="s">
        <v>263</v>
      </c>
      <c r="C31" s="234"/>
      <c r="D31" s="234"/>
      <c r="E31" s="234"/>
      <c r="F31" s="234"/>
      <c r="G31" s="234"/>
      <c r="H31" s="234"/>
      <c r="I31" s="234"/>
      <c r="J31" s="234"/>
      <c r="K31" s="234"/>
      <c r="L31" s="234"/>
      <c r="M31" s="234"/>
      <c r="N31" s="235"/>
    </row>
    <row r="32" spans="1:14" ht="37.5" customHeight="1">
      <c r="A32" s="84" t="str">
        <f t="shared" si="2"/>
        <v xml:space="preserve">DINÁMICA DEL PRESUPUESTO DE INVERSIÓN </v>
      </c>
      <c r="B32" s="233" t="s">
        <v>261</v>
      </c>
      <c r="C32" s="234"/>
      <c r="D32" s="234"/>
      <c r="E32" s="234"/>
      <c r="F32" s="234"/>
      <c r="G32" s="234"/>
      <c r="H32" s="234"/>
      <c r="I32" s="234"/>
      <c r="J32" s="234"/>
      <c r="K32" s="234"/>
      <c r="L32" s="234"/>
      <c r="M32" s="234"/>
      <c r="N32" s="235"/>
    </row>
    <row r="33" spans="1:14" ht="42" customHeight="1">
      <c r="A33" s="84" t="str">
        <f t="shared" si="2"/>
        <v xml:space="preserve">AVANCE EN METAS FÍSICAS </v>
      </c>
      <c r="B33" s="233" t="s">
        <v>260</v>
      </c>
      <c r="C33" s="234"/>
      <c r="D33" s="234"/>
      <c r="E33" s="234"/>
      <c r="F33" s="234"/>
      <c r="G33" s="234"/>
      <c r="H33" s="234"/>
      <c r="I33" s="234"/>
      <c r="J33" s="234"/>
      <c r="K33" s="234"/>
      <c r="L33" s="234"/>
      <c r="M33" s="234"/>
      <c r="N33" s="235"/>
    </row>
    <row r="34" spans="1:14" ht="57" customHeight="1">
      <c r="A34" s="84" t="str">
        <f>Identificacion!B29</f>
        <v xml:space="preserve">AVANCE EN LA IMPLEMENTACIÓN DE ESTANDARES O SISTEMAS PARA LA GESTIÓN </v>
      </c>
      <c r="B34" s="233" t="s">
        <v>235</v>
      </c>
      <c r="C34" s="234"/>
      <c r="D34" s="234"/>
      <c r="E34" s="234"/>
      <c r="F34" s="234"/>
      <c r="G34" s="234"/>
      <c r="H34" s="234"/>
      <c r="I34" s="234"/>
      <c r="J34" s="234"/>
      <c r="K34" s="234"/>
      <c r="L34" s="234"/>
      <c r="M34" s="234"/>
      <c r="N34" s="235"/>
    </row>
    <row r="35" spans="1:14" ht="15.75" customHeight="1"/>
    <row r="36" spans="1:14" ht="15.75" customHeight="1"/>
    <row r="37" spans="1:14" ht="15.75" customHeight="1"/>
    <row r="38" spans="1:14" ht="15.75" customHeight="1"/>
    <row r="39" spans="1:14" ht="15.75" customHeight="1"/>
    <row r="40" spans="1:14" ht="15.75" customHeight="1"/>
    <row r="41" spans="1:14" ht="15.75" customHeight="1"/>
    <row r="42" spans="1:14" ht="15.75" customHeight="1"/>
    <row r="43" spans="1:14" ht="15.75" customHeight="1"/>
    <row r="44" spans="1:14" ht="15.75" customHeight="1"/>
    <row r="45" spans="1:14" ht="15.75" customHeight="1"/>
    <row r="46" spans="1:14" ht="15.75" customHeight="1"/>
    <row r="47" spans="1:14" ht="15.75" customHeight="1"/>
    <row r="48" spans="1:14"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40">
    <mergeCell ref="B33:N33"/>
    <mergeCell ref="B34:N34"/>
    <mergeCell ref="B1:J2"/>
    <mergeCell ref="B3:J4"/>
    <mergeCell ref="A1:A4"/>
    <mergeCell ref="A5:N5"/>
    <mergeCell ref="B29:N29"/>
    <mergeCell ref="B30:N30"/>
    <mergeCell ref="B31:N31"/>
    <mergeCell ref="B32:N32"/>
    <mergeCell ref="K4:N4"/>
    <mergeCell ref="K1:N1"/>
    <mergeCell ref="K2:N2"/>
    <mergeCell ref="K3:N3"/>
    <mergeCell ref="D6:N6"/>
    <mergeCell ref="A9:N9"/>
    <mergeCell ref="A8:N8"/>
    <mergeCell ref="D7:N7"/>
    <mergeCell ref="A7:C7"/>
    <mergeCell ref="J24:K24"/>
    <mergeCell ref="A6:C6"/>
    <mergeCell ref="J21:K21"/>
    <mergeCell ref="L21:N21"/>
    <mergeCell ref="J20:K20"/>
    <mergeCell ref="L20:N20"/>
    <mergeCell ref="L23:N23"/>
    <mergeCell ref="L22:N22"/>
    <mergeCell ref="L24:N24"/>
    <mergeCell ref="I19:N19"/>
    <mergeCell ref="A18:N18"/>
    <mergeCell ref="B19:D19"/>
    <mergeCell ref="E19:H19"/>
    <mergeCell ref="C11:N11"/>
    <mergeCell ref="J23:K23"/>
    <mergeCell ref="J22:K22"/>
    <mergeCell ref="L26:N26"/>
    <mergeCell ref="A28:N28"/>
    <mergeCell ref="L25:N25"/>
    <mergeCell ref="J26:K26"/>
    <mergeCell ref="J25:K25"/>
  </mergeCells>
  <conditionalFormatting sqref="E21:F21">
    <cfRule type="colorScale" priority="20">
      <colorScale>
        <cfvo type="min"/>
        <cfvo type="num" val="62"/>
        <cfvo type="max"/>
        <color rgb="FF63BE7B"/>
        <color rgb="FFFFEB84"/>
        <color rgb="FFF8696B"/>
      </colorScale>
    </cfRule>
  </conditionalFormatting>
  <conditionalFormatting sqref="E23:F23">
    <cfRule type="colorScale" priority="13">
      <colorScale>
        <cfvo type="min"/>
        <cfvo type="num" val="70"/>
        <cfvo type="max"/>
        <color rgb="FFF8696B"/>
        <color rgb="FFFFEB84"/>
        <color rgb="FF63BE7B"/>
      </colorScale>
    </cfRule>
  </conditionalFormatting>
  <conditionalFormatting sqref="E22:F22">
    <cfRule type="colorScale" priority="3">
      <colorScale>
        <cfvo type="min"/>
        <cfvo type="percentile" val="50"/>
        <cfvo type="max"/>
        <color rgb="FFF8696B"/>
        <color rgb="FFFFEB84"/>
        <color rgb="FF63BE7B"/>
      </colorScale>
    </cfRule>
  </conditionalFormatting>
  <conditionalFormatting sqref="G21:H21">
    <cfRule type="colorScale" priority="1">
      <colorScale>
        <cfvo type="min"/>
        <cfvo type="num" val="62"/>
        <cfvo type="max"/>
        <color rgb="FF63BE7B"/>
        <color rgb="FFFFEB84"/>
        <color rgb="FFF8696B"/>
      </colorScale>
    </cfRule>
  </conditionalFormatting>
  <pageMargins left="0.7" right="0.7" top="0.75" bottom="0.75" header="0" footer="0"/>
  <pageSetup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Listas!$A$19:$A$20</xm:f>
          </x14:formula1>
          <xm:sqref>I21:I26</xm:sqref>
        </x14:dataValidation>
        <x14:dataValidation type="list" allowBlank="1" showInputMessage="1" showErrorMessage="1">
          <x14:formula1>
            <xm:f>Listas!$C$2:$C$5</xm:f>
          </x14:formula1>
          <xm:sqref>J21:K26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0"/>
  <sheetViews>
    <sheetView workbookViewId="0">
      <selection activeCell="C26" sqref="C26"/>
    </sheetView>
  </sheetViews>
  <sheetFormatPr baseColWidth="10" defaultColWidth="14.42578125" defaultRowHeight="15" customHeight="1"/>
  <cols>
    <col min="1" max="1" width="20" customWidth="1"/>
    <col min="2" max="2" width="38" customWidth="1"/>
    <col min="3" max="3" width="59.42578125" customWidth="1"/>
    <col min="4" max="4" width="77.140625" customWidth="1"/>
    <col min="5" max="5" width="47.28515625" customWidth="1"/>
    <col min="6" max="6" width="34.42578125" customWidth="1"/>
    <col min="7" max="7" width="11.42578125" customWidth="1"/>
    <col min="8" max="16" width="10.7109375" customWidth="1"/>
    <col min="17" max="26" width="10" customWidth="1"/>
  </cols>
  <sheetData>
    <row r="1" spans="1:16" ht="34.5" customHeight="1">
      <c r="A1" s="11" t="s">
        <v>55</v>
      </c>
      <c r="B1" s="12" t="s">
        <v>58</v>
      </c>
      <c r="C1" s="13" t="s">
        <v>59</v>
      </c>
      <c r="D1" s="14" t="s">
        <v>62</v>
      </c>
      <c r="E1" s="15" t="s">
        <v>63</v>
      </c>
      <c r="F1" s="16"/>
      <c r="G1" s="17"/>
      <c r="H1" s="18"/>
      <c r="I1" s="18"/>
      <c r="J1" s="18"/>
      <c r="K1" s="18"/>
      <c r="L1" s="18"/>
      <c r="M1" s="18"/>
      <c r="N1" s="18"/>
      <c r="O1" s="18"/>
      <c r="P1" s="18"/>
    </row>
    <row r="2" spans="1:16" ht="16.5" customHeight="1">
      <c r="A2" s="20" t="s">
        <v>64</v>
      </c>
      <c r="B2" s="21" t="s">
        <v>66</v>
      </c>
      <c r="C2" s="22" t="s">
        <v>67</v>
      </c>
      <c r="D2" s="23" t="s">
        <v>68</v>
      </c>
      <c r="E2" s="25" t="s">
        <v>70</v>
      </c>
      <c r="F2" s="26"/>
      <c r="G2" s="17"/>
      <c r="H2" s="18"/>
      <c r="I2" s="18"/>
      <c r="J2" s="18"/>
      <c r="K2" s="18"/>
      <c r="L2" s="18"/>
      <c r="M2" s="18"/>
      <c r="N2" s="18"/>
      <c r="O2" s="18"/>
      <c r="P2" s="18"/>
    </row>
    <row r="3" spans="1:16" ht="16.5" customHeight="1">
      <c r="A3" s="28" t="s">
        <v>72</v>
      </c>
      <c r="B3" s="29" t="s">
        <v>38</v>
      </c>
      <c r="C3" s="22" t="s">
        <v>73</v>
      </c>
      <c r="D3" s="23" t="s">
        <v>74</v>
      </c>
      <c r="E3" s="25" t="s">
        <v>75</v>
      </c>
      <c r="F3" s="30"/>
      <c r="G3" s="18"/>
      <c r="H3" s="18"/>
      <c r="I3" s="18"/>
      <c r="J3" s="18"/>
      <c r="K3" s="18"/>
      <c r="L3" s="18"/>
      <c r="M3" s="18"/>
      <c r="N3" s="18"/>
      <c r="O3" s="18"/>
      <c r="P3" s="18"/>
    </row>
    <row r="4" spans="1:16" ht="16.5" customHeight="1">
      <c r="A4" s="20" t="s">
        <v>76</v>
      </c>
      <c r="B4" s="29" t="s">
        <v>77</v>
      </c>
      <c r="C4" s="32" t="s">
        <v>78</v>
      </c>
      <c r="D4" s="33" t="s">
        <v>79</v>
      </c>
      <c r="E4" s="34" t="s">
        <v>81</v>
      </c>
      <c r="F4" s="26"/>
      <c r="G4" s="17"/>
      <c r="H4" s="18"/>
      <c r="I4" s="18"/>
      <c r="J4" s="18"/>
      <c r="K4" s="18"/>
      <c r="L4" s="18"/>
      <c r="M4" s="18"/>
      <c r="N4" s="18"/>
      <c r="O4" s="18"/>
      <c r="P4" s="18"/>
    </row>
    <row r="5" spans="1:16" ht="16.5" customHeight="1">
      <c r="A5" s="35" t="s">
        <v>82</v>
      </c>
      <c r="B5" s="36"/>
      <c r="C5" s="32" t="s">
        <v>83</v>
      </c>
      <c r="D5" s="23" t="s">
        <v>84</v>
      </c>
      <c r="E5" s="26"/>
      <c r="F5" s="26"/>
      <c r="G5" s="17"/>
      <c r="H5" s="18"/>
      <c r="I5" s="18"/>
      <c r="J5" s="18"/>
      <c r="K5" s="18"/>
      <c r="L5" s="18"/>
      <c r="M5" s="18"/>
      <c r="N5" s="18"/>
      <c r="O5" s="18"/>
      <c r="P5" s="18"/>
    </row>
    <row r="6" spans="1:16" ht="16.5" customHeight="1">
      <c r="A6" s="37" t="s">
        <v>85</v>
      </c>
      <c r="B6" s="18"/>
      <c r="C6" s="38"/>
      <c r="D6" s="23" t="s">
        <v>86</v>
      </c>
      <c r="E6" s="39"/>
      <c r="F6" s="26"/>
      <c r="G6" s="17"/>
      <c r="H6" s="18"/>
      <c r="I6" s="18"/>
      <c r="J6" s="18"/>
      <c r="K6" s="18"/>
      <c r="L6" s="18"/>
      <c r="M6" s="18"/>
      <c r="N6" s="18"/>
      <c r="O6" s="18"/>
      <c r="P6" s="18"/>
    </row>
    <row r="7" spans="1:16" ht="16.5" customHeight="1">
      <c r="A7" s="41" t="s">
        <v>87</v>
      </c>
      <c r="B7" s="18"/>
      <c r="C7" s="42"/>
      <c r="D7" s="43"/>
      <c r="E7" s="30"/>
      <c r="F7" s="26"/>
      <c r="G7" s="17"/>
      <c r="H7" s="18"/>
      <c r="I7" s="18"/>
      <c r="J7" s="18"/>
      <c r="K7" s="18"/>
      <c r="L7" s="18"/>
      <c r="M7" s="18"/>
      <c r="N7" s="18"/>
      <c r="O7" s="18"/>
      <c r="P7" s="18"/>
    </row>
    <row r="8" spans="1:16" ht="16.5" customHeight="1">
      <c r="A8" s="41" t="s">
        <v>89</v>
      </c>
      <c r="B8" s="44" t="s">
        <v>90</v>
      </c>
      <c r="C8" s="45" t="s">
        <v>91</v>
      </c>
      <c r="D8" s="46" t="s">
        <v>92</v>
      </c>
      <c r="E8" s="47" t="s">
        <v>93</v>
      </c>
      <c r="F8" s="47" t="s">
        <v>94</v>
      </c>
      <c r="G8" s="18"/>
      <c r="H8" s="18"/>
      <c r="I8" s="18"/>
      <c r="J8" s="18"/>
      <c r="K8" s="18"/>
      <c r="L8" s="18"/>
      <c r="M8" s="18"/>
      <c r="N8" s="18"/>
      <c r="O8" s="18"/>
      <c r="P8" s="18"/>
    </row>
    <row r="9" spans="1:16" ht="16.5" customHeight="1">
      <c r="A9" s="18"/>
      <c r="B9" s="18" t="s">
        <v>95</v>
      </c>
      <c r="C9" s="18" t="s">
        <v>96</v>
      </c>
      <c r="D9" s="48" t="s">
        <v>97</v>
      </c>
      <c r="E9" s="40" t="s">
        <v>98</v>
      </c>
      <c r="F9" s="18" t="s">
        <v>99</v>
      </c>
      <c r="G9" s="18"/>
      <c r="H9" s="18"/>
      <c r="I9" s="18"/>
      <c r="J9" s="18"/>
      <c r="K9" s="18"/>
      <c r="L9" s="18"/>
      <c r="M9" s="18"/>
      <c r="N9" s="18"/>
      <c r="O9" s="18"/>
      <c r="P9" s="18"/>
    </row>
    <row r="10" spans="1:16" ht="16.5" customHeight="1">
      <c r="A10" s="18"/>
      <c r="B10" s="18" t="s">
        <v>100</v>
      </c>
      <c r="C10" s="18" t="s">
        <v>101</v>
      </c>
      <c r="D10" s="49" t="s">
        <v>102</v>
      </c>
      <c r="E10" s="40" t="s">
        <v>104</v>
      </c>
      <c r="F10" s="50" t="s">
        <v>105</v>
      </c>
      <c r="G10" s="18"/>
      <c r="H10" s="18"/>
      <c r="I10" s="18"/>
      <c r="J10" s="18"/>
      <c r="K10" s="18"/>
      <c r="L10" s="18"/>
      <c r="M10" s="18"/>
      <c r="N10" s="18"/>
      <c r="O10" s="18"/>
      <c r="P10" s="18"/>
    </row>
    <row r="11" spans="1:16" ht="16.5" customHeight="1">
      <c r="A11" s="18"/>
      <c r="B11" s="18" t="s">
        <v>106</v>
      </c>
      <c r="C11" s="18" t="s">
        <v>107</v>
      </c>
      <c r="D11" s="48" t="s">
        <v>108</v>
      </c>
      <c r="E11" s="40" t="s">
        <v>109</v>
      </c>
      <c r="F11" s="50" t="s">
        <v>110</v>
      </c>
      <c r="G11" s="18"/>
      <c r="H11" s="18"/>
      <c r="I11" s="18"/>
      <c r="J11" s="18"/>
      <c r="K11" s="18"/>
      <c r="L11" s="18"/>
      <c r="M11" s="18"/>
      <c r="N11" s="18"/>
      <c r="O11" s="18"/>
      <c r="P11" s="18"/>
    </row>
    <row r="12" spans="1:16" ht="16.5" customHeight="1">
      <c r="A12" s="18"/>
      <c r="B12" s="18" t="s">
        <v>111</v>
      </c>
      <c r="C12" s="18" t="s">
        <v>112</v>
      </c>
      <c r="D12" s="48" t="s">
        <v>113</v>
      </c>
      <c r="E12" s="40" t="s">
        <v>114</v>
      </c>
      <c r="F12" s="50" t="s">
        <v>115</v>
      </c>
      <c r="G12" s="18"/>
      <c r="H12" s="18"/>
      <c r="I12" s="18"/>
      <c r="J12" s="18"/>
      <c r="K12" s="18"/>
      <c r="L12" s="18"/>
      <c r="M12" s="18"/>
      <c r="N12" s="18"/>
      <c r="O12" s="18"/>
      <c r="P12" s="18"/>
    </row>
    <row r="13" spans="1:16" ht="16.5" customHeight="1">
      <c r="A13" s="18"/>
      <c r="B13" s="18" t="s">
        <v>116</v>
      </c>
      <c r="C13" s="18" t="s">
        <v>117</v>
      </c>
      <c r="D13" s="48" t="s">
        <v>118</v>
      </c>
      <c r="E13" s="40" t="s">
        <v>119</v>
      </c>
      <c r="F13" s="51" t="s">
        <v>120</v>
      </c>
      <c r="G13" s="18"/>
      <c r="H13" s="18"/>
      <c r="I13" s="18"/>
      <c r="J13" s="18"/>
      <c r="K13" s="18"/>
      <c r="L13" s="18"/>
      <c r="M13" s="18"/>
      <c r="N13" s="18"/>
      <c r="O13" s="18"/>
      <c r="P13" s="18"/>
    </row>
    <row r="14" spans="1:16" ht="16.5" customHeight="1">
      <c r="A14" s="18"/>
      <c r="B14" s="18" t="s">
        <v>121</v>
      </c>
      <c r="C14" s="18" t="s">
        <v>122</v>
      </c>
      <c r="D14" s="48" t="s">
        <v>123</v>
      </c>
      <c r="E14" s="40" t="s">
        <v>124</v>
      </c>
      <c r="F14" s="50" t="s">
        <v>125</v>
      </c>
      <c r="G14" s="18"/>
      <c r="H14" s="18"/>
      <c r="I14" s="18"/>
      <c r="J14" s="18"/>
      <c r="K14" s="18"/>
      <c r="L14" s="18"/>
      <c r="M14" s="18"/>
      <c r="N14" s="18"/>
      <c r="O14" s="18"/>
      <c r="P14" s="18"/>
    </row>
    <row r="15" spans="1:16" ht="16.5" customHeight="1">
      <c r="A15" s="18"/>
      <c r="B15" s="18" t="s">
        <v>126</v>
      </c>
      <c r="C15" s="18" t="s">
        <v>127</v>
      </c>
      <c r="D15" s="48" t="s">
        <v>128</v>
      </c>
      <c r="E15" s="40" t="s">
        <v>129</v>
      </c>
      <c r="F15" s="50" t="s">
        <v>34</v>
      </c>
      <c r="G15" s="18"/>
      <c r="H15" s="18"/>
      <c r="I15" s="18"/>
      <c r="J15" s="18"/>
      <c r="K15" s="18"/>
      <c r="L15" s="18"/>
      <c r="M15" s="18"/>
      <c r="N15" s="18"/>
      <c r="O15" s="18"/>
      <c r="P15" s="18"/>
    </row>
    <row r="16" spans="1:16" ht="16.5" customHeight="1">
      <c r="A16" s="18"/>
      <c r="B16" s="18"/>
      <c r="C16" s="18" t="s">
        <v>130</v>
      </c>
      <c r="D16" s="52"/>
      <c r="E16" s="40" t="s">
        <v>131</v>
      </c>
      <c r="F16" s="18" t="s">
        <v>132</v>
      </c>
      <c r="G16" s="18"/>
      <c r="H16" s="18"/>
      <c r="I16" s="18"/>
      <c r="J16" s="18"/>
      <c r="K16" s="18"/>
      <c r="L16" s="18"/>
      <c r="M16" s="18"/>
      <c r="N16" s="18"/>
      <c r="O16" s="18"/>
      <c r="P16" s="18"/>
    </row>
    <row r="17" spans="1:16" ht="16.5" customHeight="1">
      <c r="A17" s="18"/>
      <c r="B17" s="18"/>
      <c r="C17" s="18" t="s">
        <v>133</v>
      </c>
      <c r="D17" s="18"/>
      <c r="E17" s="53" t="s">
        <v>13</v>
      </c>
      <c r="F17" s="50" t="s">
        <v>134</v>
      </c>
      <c r="G17" s="18"/>
      <c r="H17" s="18"/>
      <c r="I17" s="18"/>
      <c r="J17" s="18"/>
      <c r="K17" s="18"/>
      <c r="L17" s="18"/>
      <c r="M17" s="18"/>
      <c r="N17" s="18"/>
      <c r="O17" s="18"/>
      <c r="P17" s="18"/>
    </row>
    <row r="18" spans="1:16" ht="16.5" customHeight="1">
      <c r="A18" s="54" t="s">
        <v>135</v>
      </c>
      <c r="B18" s="18"/>
      <c r="C18" s="18" t="s">
        <v>136</v>
      </c>
      <c r="D18" s="18"/>
      <c r="E18" s="40" t="s">
        <v>137</v>
      </c>
      <c r="F18" s="18"/>
      <c r="G18" s="18"/>
      <c r="H18" s="18"/>
      <c r="I18" s="18"/>
      <c r="J18" s="18"/>
      <c r="K18" s="18"/>
      <c r="L18" s="18"/>
      <c r="M18" s="18"/>
      <c r="N18" s="18"/>
      <c r="O18" s="18"/>
      <c r="P18" s="18"/>
    </row>
    <row r="19" spans="1:16" ht="16.5" customHeight="1">
      <c r="A19" s="18" t="s">
        <v>138</v>
      </c>
      <c r="B19" s="18"/>
      <c r="C19" s="18" t="s">
        <v>139</v>
      </c>
      <c r="D19" s="18"/>
      <c r="E19" s="40" t="s">
        <v>140</v>
      </c>
      <c r="F19" s="18"/>
      <c r="G19" s="18"/>
      <c r="H19" s="18"/>
      <c r="I19" s="18"/>
      <c r="J19" s="18"/>
      <c r="K19" s="18"/>
      <c r="L19" s="18"/>
      <c r="M19" s="18"/>
      <c r="N19" s="18"/>
      <c r="O19" s="18"/>
      <c r="P19" s="18"/>
    </row>
    <row r="20" spans="1:16" ht="16.5" customHeight="1">
      <c r="A20" s="18" t="s">
        <v>141</v>
      </c>
      <c r="B20" s="18"/>
      <c r="C20" s="18" t="s">
        <v>142</v>
      </c>
      <c r="D20" s="18"/>
      <c r="E20" s="40" t="s">
        <v>143</v>
      </c>
      <c r="F20" s="18"/>
      <c r="G20" s="18"/>
      <c r="H20" s="18"/>
      <c r="I20" s="18"/>
      <c r="J20" s="18"/>
      <c r="K20" s="18"/>
      <c r="L20" s="18"/>
      <c r="M20" s="18"/>
      <c r="N20" s="18"/>
      <c r="O20" s="18"/>
      <c r="P20" s="18"/>
    </row>
    <row r="21" spans="1:16" ht="16.5" customHeight="1">
      <c r="A21" s="18"/>
      <c r="B21" s="18"/>
      <c r="C21" s="18" t="s">
        <v>144</v>
      </c>
      <c r="D21" s="18"/>
      <c r="E21" s="40" t="s">
        <v>145</v>
      </c>
      <c r="F21" s="18"/>
      <c r="G21" s="18"/>
      <c r="H21" s="18"/>
      <c r="I21" s="18"/>
      <c r="J21" s="18"/>
      <c r="K21" s="18"/>
      <c r="L21" s="18"/>
      <c r="M21" s="18"/>
      <c r="N21" s="18"/>
      <c r="O21" s="18"/>
      <c r="P21" s="18"/>
    </row>
    <row r="22" spans="1:16" ht="16.5" customHeight="1">
      <c r="A22" s="18"/>
      <c r="B22" s="18"/>
      <c r="C22" s="18" t="s">
        <v>146</v>
      </c>
      <c r="D22" s="18"/>
      <c r="E22" s="40" t="s">
        <v>147</v>
      </c>
      <c r="F22" s="18"/>
      <c r="G22" s="18"/>
      <c r="H22" s="18"/>
      <c r="I22" s="18"/>
      <c r="J22" s="18"/>
      <c r="K22" s="18"/>
      <c r="L22" s="18"/>
      <c r="M22" s="18"/>
      <c r="N22" s="18"/>
      <c r="O22" s="18"/>
      <c r="P22" s="18"/>
    </row>
    <row r="23" spans="1:16" ht="16.5" customHeight="1">
      <c r="A23" s="18"/>
      <c r="B23" s="18"/>
      <c r="C23" s="18" t="s">
        <v>148</v>
      </c>
      <c r="D23" s="18"/>
      <c r="E23" s="40" t="s">
        <v>149</v>
      </c>
      <c r="F23" s="18"/>
      <c r="G23" s="18"/>
      <c r="H23" s="18"/>
      <c r="I23" s="18"/>
      <c r="J23" s="18"/>
      <c r="K23" s="18"/>
      <c r="L23" s="18"/>
      <c r="M23" s="18"/>
      <c r="N23" s="18"/>
      <c r="O23" s="18"/>
      <c r="P23" s="18"/>
    </row>
    <row r="24" spans="1:16" ht="16.5" customHeight="1">
      <c r="A24" s="18"/>
      <c r="B24" s="18"/>
      <c r="C24" s="18" t="s">
        <v>150</v>
      </c>
      <c r="D24" s="18"/>
      <c r="E24" s="40" t="s">
        <v>151</v>
      </c>
      <c r="F24" s="18"/>
      <c r="G24" s="18"/>
      <c r="H24" s="18"/>
      <c r="I24" s="18"/>
      <c r="J24" s="18"/>
      <c r="K24" s="18"/>
      <c r="L24" s="18"/>
      <c r="M24" s="18"/>
      <c r="N24" s="18"/>
      <c r="O24" s="18"/>
      <c r="P24" s="18"/>
    </row>
    <row r="25" spans="1:16" ht="16.5" customHeight="1">
      <c r="A25" s="18"/>
      <c r="B25" s="18"/>
      <c r="C25" s="18"/>
      <c r="D25" s="18"/>
      <c r="E25" s="40" t="s">
        <v>152</v>
      </c>
      <c r="F25" s="18"/>
      <c r="G25" s="18"/>
      <c r="H25" s="18"/>
      <c r="I25" s="18"/>
      <c r="J25" s="18"/>
      <c r="K25" s="18"/>
      <c r="L25" s="18"/>
      <c r="M25" s="18"/>
      <c r="N25" s="18"/>
      <c r="O25" s="18"/>
      <c r="P25" s="18"/>
    </row>
    <row r="26" spans="1:16" ht="16.5" customHeight="1">
      <c r="A26" s="18"/>
      <c r="B26" s="18" t="s">
        <v>154</v>
      </c>
      <c r="C26" s="18">
        <v>2018</v>
      </c>
      <c r="D26" s="18"/>
      <c r="E26" s="18"/>
      <c r="F26" s="18"/>
      <c r="G26" s="18"/>
      <c r="H26" s="18"/>
      <c r="I26" s="18"/>
      <c r="J26" s="18"/>
      <c r="K26" s="18"/>
      <c r="L26" s="18"/>
      <c r="M26" s="18"/>
      <c r="N26" s="18"/>
      <c r="O26" s="18"/>
      <c r="P26" s="18"/>
    </row>
    <row r="27" spans="1:16" ht="16.5" customHeight="1">
      <c r="A27" s="18"/>
      <c r="B27" s="18"/>
      <c r="C27" s="18">
        <v>2019</v>
      </c>
      <c r="D27" s="18"/>
      <c r="E27" s="18"/>
      <c r="F27" s="18"/>
      <c r="G27" s="18"/>
      <c r="H27" s="18"/>
      <c r="I27" s="18"/>
      <c r="J27" s="18"/>
      <c r="K27" s="18"/>
      <c r="L27" s="18"/>
      <c r="M27" s="18"/>
      <c r="N27" s="18"/>
      <c r="O27" s="18"/>
      <c r="P27" s="18"/>
    </row>
    <row r="28" spans="1:16" ht="16.5" customHeight="1">
      <c r="A28" s="18"/>
      <c r="B28" s="18"/>
      <c r="C28" s="18">
        <v>2020</v>
      </c>
      <c r="D28" s="18"/>
      <c r="E28" s="18"/>
      <c r="F28" s="18"/>
      <c r="G28" s="18"/>
      <c r="H28" s="18"/>
      <c r="I28" s="18"/>
      <c r="J28" s="18"/>
      <c r="K28" s="18"/>
      <c r="L28" s="18"/>
      <c r="M28" s="18"/>
      <c r="N28" s="18"/>
      <c r="O28" s="18"/>
      <c r="P28" s="18"/>
    </row>
    <row r="29" spans="1:16" ht="16.5" customHeight="1">
      <c r="A29" s="18"/>
      <c r="B29" s="18"/>
      <c r="C29" s="18"/>
      <c r="D29" s="18"/>
      <c r="E29" s="18"/>
      <c r="F29" s="18"/>
      <c r="G29" s="18"/>
      <c r="H29" s="18"/>
      <c r="I29" s="18"/>
      <c r="J29" s="18"/>
      <c r="K29" s="18"/>
      <c r="L29" s="18"/>
      <c r="M29" s="18"/>
      <c r="N29" s="18"/>
      <c r="O29" s="18"/>
      <c r="P29" s="18"/>
    </row>
    <row r="30" spans="1:16" ht="16.5" customHeight="1">
      <c r="A30" s="18"/>
      <c r="B30" s="18" t="s">
        <v>156</v>
      </c>
      <c r="C30" s="18" t="s">
        <v>157</v>
      </c>
      <c r="D30" s="18"/>
      <c r="E30" s="18"/>
      <c r="F30" s="18"/>
      <c r="G30" s="18"/>
      <c r="H30" s="18"/>
      <c r="I30" s="18"/>
      <c r="J30" s="18"/>
      <c r="K30" s="18"/>
      <c r="L30" s="18"/>
      <c r="M30" s="18"/>
      <c r="N30" s="18"/>
      <c r="O30" s="18"/>
      <c r="P30" s="18"/>
    </row>
    <row r="31" spans="1:16" ht="16.5" customHeight="1">
      <c r="A31" s="18"/>
      <c r="B31" s="18"/>
      <c r="C31" s="18" t="s">
        <v>158</v>
      </c>
      <c r="D31" s="18"/>
      <c r="E31" s="18"/>
      <c r="F31" s="18"/>
      <c r="G31" s="18"/>
      <c r="H31" s="18"/>
      <c r="I31" s="18"/>
      <c r="J31" s="18"/>
      <c r="K31" s="18"/>
      <c r="L31" s="18"/>
      <c r="M31" s="18"/>
      <c r="N31" s="18"/>
      <c r="O31" s="18"/>
      <c r="P31" s="18"/>
    </row>
    <row r="32" spans="1:16" ht="16.5" customHeight="1">
      <c r="A32" s="18"/>
      <c r="B32" s="18"/>
      <c r="C32" s="18" t="s">
        <v>159</v>
      </c>
      <c r="D32" s="18"/>
      <c r="E32" s="18"/>
      <c r="F32" s="18"/>
      <c r="G32" s="18"/>
      <c r="H32" s="18"/>
      <c r="I32" s="18"/>
      <c r="J32" s="18"/>
      <c r="K32" s="18"/>
      <c r="L32" s="18"/>
      <c r="M32" s="18"/>
      <c r="N32" s="18"/>
      <c r="O32" s="18"/>
      <c r="P32" s="18"/>
    </row>
    <row r="33" spans="1:16" ht="16.5" customHeight="1">
      <c r="A33" s="18"/>
      <c r="B33" s="18"/>
      <c r="C33" s="18" t="s">
        <v>160</v>
      </c>
      <c r="D33" s="18"/>
      <c r="E33" s="18"/>
      <c r="F33" s="18"/>
      <c r="G33" s="18"/>
      <c r="H33" s="18"/>
      <c r="I33" s="18"/>
      <c r="J33" s="18"/>
      <c r="K33" s="18"/>
      <c r="L33" s="18"/>
      <c r="M33" s="18"/>
      <c r="N33" s="18"/>
      <c r="O33" s="18"/>
      <c r="P33" s="18"/>
    </row>
    <row r="34" spans="1:16" ht="16.5" customHeight="1">
      <c r="A34" s="18"/>
      <c r="B34" s="18"/>
      <c r="C34" s="18" t="s">
        <v>161</v>
      </c>
      <c r="D34" s="18"/>
      <c r="E34" s="18"/>
      <c r="F34" s="18"/>
      <c r="G34" s="18"/>
      <c r="H34" s="18"/>
      <c r="I34" s="18"/>
      <c r="J34" s="18"/>
      <c r="K34" s="18"/>
      <c r="L34" s="18"/>
      <c r="M34" s="18"/>
      <c r="N34" s="18"/>
      <c r="O34" s="18"/>
      <c r="P34" s="18"/>
    </row>
    <row r="35" spans="1:16" ht="16.5" customHeight="1">
      <c r="A35" s="18"/>
      <c r="B35" s="18"/>
      <c r="C35" s="18" t="s">
        <v>162</v>
      </c>
      <c r="D35" s="18"/>
      <c r="E35" s="18"/>
      <c r="F35" s="18"/>
      <c r="G35" s="18"/>
      <c r="H35" s="18"/>
      <c r="I35" s="18"/>
      <c r="J35" s="18"/>
      <c r="K35" s="18"/>
      <c r="L35" s="18"/>
      <c r="M35" s="18"/>
      <c r="N35" s="18"/>
      <c r="O35" s="18"/>
      <c r="P35" s="18"/>
    </row>
    <row r="36" spans="1:16" ht="16.5" customHeight="1">
      <c r="A36" s="18"/>
      <c r="B36" s="18"/>
      <c r="C36" s="18" t="s">
        <v>163</v>
      </c>
      <c r="D36" s="18"/>
      <c r="E36" s="18"/>
      <c r="F36" s="18"/>
      <c r="G36" s="18"/>
      <c r="H36" s="18"/>
      <c r="I36" s="18"/>
      <c r="J36" s="18"/>
      <c r="K36" s="18"/>
      <c r="L36" s="18"/>
      <c r="M36" s="18"/>
      <c r="N36" s="18"/>
      <c r="O36" s="18"/>
      <c r="P36" s="18"/>
    </row>
    <row r="37" spans="1:16" ht="16.5" customHeight="1">
      <c r="A37" s="18"/>
      <c r="B37" s="18"/>
      <c r="C37" s="18" t="s">
        <v>165</v>
      </c>
      <c r="D37" s="18"/>
      <c r="E37" s="18"/>
      <c r="F37" s="18"/>
      <c r="G37" s="18"/>
      <c r="H37" s="18"/>
      <c r="I37" s="18"/>
      <c r="J37" s="18"/>
      <c r="K37" s="18"/>
      <c r="L37" s="18"/>
      <c r="M37" s="18"/>
      <c r="N37" s="18"/>
      <c r="O37" s="18"/>
      <c r="P37" s="18"/>
    </row>
    <row r="38" spans="1:16" ht="16.5" customHeight="1">
      <c r="A38" s="18"/>
      <c r="B38" s="18"/>
      <c r="C38" s="18" t="s">
        <v>166</v>
      </c>
      <c r="D38" s="18"/>
      <c r="E38" s="18"/>
      <c r="F38" s="18"/>
      <c r="G38" s="18"/>
      <c r="H38" s="18"/>
      <c r="I38" s="18"/>
      <c r="J38" s="18"/>
      <c r="K38" s="18"/>
      <c r="L38" s="18"/>
      <c r="M38" s="18"/>
      <c r="N38" s="18"/>
      <c r="O38" s="18"/>
      <c r="P38" s="18"/>
    </row>
    <row r="39" spans="1:16" ht="16.5" customHeight="1">
      <c r="A39" s="18"/>
      <c r="B39" s="18"/>
      <c r="C39" s="18" t="s">
        <v>167</v>
      </c>
      <c r="D39" s="18"/>
      <c r="E39" s="18"/>
      <c r="F39" s="18"/>
      <c r="G39" s="18"/>
      <c r="H39" s="18"/>
      <c r="I39" s="18"/>
      <c r="J39" s="18"/>
      <c r="K39" s="18"/>
      <c r="L39" s="18"/>
      <c r="M39" s="18"/>
      <c r="N39" s="18"/>
      <c r="O39" s="18"/>
      <c r="P39" s="18"/>
    </row>
    <row r="40" spans="1:16" ht="16.5" customHeight="1">
      <c r="A40" s="18"/>
      <c r="B40" s="18"/>
      <c r="C40" s="18" t="s">
        <v>168</v>
      </c>
      <c r="D40" s="18"/>
      <c r="E40" s="18"/>
      <c r="F40" s="18"/>
      <c r="G40" s="18"/>
      <c r="H40" s="18"/>
      <c r="I40" s="18"/>
      <c r="J40" s="18"/>
      <c r="K40" s="18"/>
      <c r="L40" s="18"/>
      <c r="M40" s="18"/>
      <c r="N40" s="18"/>
      <c r="O40" s="18"/>
      <c r="P40" s="18"/>
    </row>
    <row r="41" spans="1:16" ht="16.5" customHeight="1">
      <c r="A41" s="18"/>
      <c r="B41" s="18"/>
      <c r="C41" s="18" t="s">
        <v>169</v>
      </c>
      <c r="D41" s="18"/>
      <c r="E41" s="18"/>
      <c r="F41" s="18"/>
      <c r="G41" s="18"/>
      <c r="H41" s="18"/>
      <c r="I41" s="18"/>
      <c r="J41" s="18"/>
      <c r="K41" s="18"/>
      <c r="L41" s="18"/>
      <c r="M41" s="18"/>
      <c r="N41" s="18"/>
      <c r="O41" s="18"/>
      <c r="P41" s="18"/>
    </row>
    <row r="42" spans="1:16" ht="16.5" customHeight="1">
      <c r="A42" s="18"/>
      <c r="B42" s="18"/>
      <c r="C42" s="18" t="s">
        <v>170</v>
      </c>
      <c r="D42" s="18"/>
      <c r="E42" s="18"/>
      <c r="F42" s="18"/>
      <c r="G42" s="18"/>
      <c r="H42" s="18"/>
      <c r="I42" s="18"/>
      <c r="J42" s="18"/>
      <c r="K42" s="18"/>
      <c r="L42" s="18"/>
      <c r="M42" s="18"/>
      <c r="N42" s="18"/>
      <c r="O42" s="18"/>
      <c r="P42" s="18"/>
    </row>
    <row r="43" spans="1:16" ht="16.5" customHeight="1">
      <c r="A43" s="18"/>
      <c r="B43" s="18"/>
      <c r="C43" s="18" t="s">
        <v>171</v>
      </c>
      <c r="D43" s="18"/>
      <c r="E43" s="18"/>
      <c r="F43" s="18"/>
      <c r="G43" s="18"/>
      <c r="H43" s="18"/>
      <c r="I43" s="18"/>
      <c r="J43" s="18"/>
      <c r="K43" s="18"/>
      <c r="L43" s="18"/>
      <c r="M43" s="18"/>
      <c r="N43" s="18"/>
      <c r="O43" s="18"/>
      <c r="P43" s="18"/>
    </row>
    <row r="44" spans="1:16" ht="16.5" customHeight="1">
      <c r="A44" s="18"/>
      <c r="B44" s="18"/>
      <c r="C44" s="18" t="s">
        <v>172</v>
      </c>
      <c r="D44" s="18"/>
      <c r="E44" s="18"/>
      <c r="F44" s="18"/>
      <c r="G44" s="18"/>
      <c r="H44" s="18"/>
      <c r="I44" s="18"/>
      <c r="J44" s="18"/>
      <c r="K44" s="18"/>
      <c r="L44" s="18"/>
      <c r="M44" s="18"/>
      <c r="N44" s="18"/>
      <c r="O44" s="18"/>
      <c r="P44" s="18"/>
    </row>
    <row r="45" spans="1:16" ht="16.5" customHeight="1">
      <c r="A45" s="18"/>
      <c r="B45" s="18"/>
      <c r="C45" s="18" t="s">
        <v>173</v>
      </c>
      <c r="D45" s="18"/>
      <c r="E45" s="18"/>
      <c r="F45" s="18"/>
      <c r="G45" s="18"/>
      <c r="H45" s="18"/>
      <c r="I45" s="18"/>
      <c r="J45" s="18"/>
      <c r="K45" s="18"/>
      <c r="L45" s="18"/>
      <c r="M45" s="18"/>
      <c r="N45" s="18"/>
      <c r="O45" s="18"/>
      <c r="P45" s="18"/>
    </row>
    <row r="46" spans="1:16" ht="16.5" customHeight="1">
      <c r="A46" s="18"/>
      <c r="B46" s="18"/>
      <c r="C46" s="18" t="s">
        <v>174</v>
      </c>
      <c r="D46" s="18"/>
      <c r="E46" s="18"/>
      <c r="F46" s="18"/>
      <c r="G46" s="18"/>
      <c r="H46" s="18"/>
      <c r="I46" s="18"/>
      <c r="J46" s="18"/>
      <c r="K46" s="18"/>
      <c r="L46" s="18"/>
      <c r="M46" s="18"/>
      <c r="N46" s="18"/>
      <c r="O46" s="18"/>
      <c r="P46" s="18"/>
    </row>
    <row r="47" spans="1:16" ht="16.5" customHeight="1">
      <c r="A47" s="18"/>
      <c r="B47" s="18"/>
      <c r="C47" s="18" t="s">
        <v>175</v>
      </c>
      <c r="D47" s="18"/>
      <c r="E47" s="18"/>
      <c r="F47" s="18"/>
      <c r="G47" s="18"/>
      <c r="H47" s="18"/>
      <c r="I47" s="18"/>
      <c r="J47" s="18"/>
      <c r="K47" s="18"/>
      <c r="L47" s="18"/>
      <c r="M47" s="18"/>
      <c r="N47" s="18"/>
      <c r="O47" s="18"/>
      <c r="P47" s="18"/>
    </row>
    <row r="48" spans="1:16" ht="16.5" customHeight="1">
      <c r="A48" s="18"/>
      <c r="B48" s="18"/>
      <c r="C48" s="18" t="s">
        <v>176</v>
      </c>
      <c r="D48" s="18"/>
      <c r="E48" s="18"/>
      <c r="F48" s="18"/>
      <c r="G48" s="18"/>
      <c r="H48" s="18"/>
      <c r="I48" s="18"/>
      <c r="J48" s="18"/>
      <c r="K48" s="18"/>
      <c r="L48" s="18"/>
      <c r="M48" s="18"/>
      <c r="N48" s="18"/>
      <c r="O48" s="18"/>
      <c r="P48" s="18"/>
    </row>
    <row r="49" spans="1:16" ht="16.5" customHeight="1">
      <c r="A49" s="18"/>
      <c r="B49" s="18"/>
      <c r="C49" s="18" t="s">
        <v>177</v>
      </c>
      <c r="D49" s="18"/>
      <c r="E49" s="18"/>
      <c r="F49" s="18"/>
      <c r="G49" s="18"/>
      <c r="H49" s="18"/>
      <c r="I49" s="18"/>
      <c r="J49" s="18"/>
      <c r="K49" s="18"/>
      <c r="L49" s="18"/>
      <c r="M49" s="18"/>
      <c r="N49" s="18"/>
      <c r="O49" s="18"/>
      <c r="P49" s="18"/>
    </row>
    <row r="50" spans="1:16" ht="16.5" customHeight="1">
      <c r="A50" s="18"/>
      <c r="B50" s="18"/>
      <c r="C50" s="18" t="s">
        <v>178</v>
      </c>
      <c r="D50" s="18"/>
      <c r="E50" s="18"/>
      <c r="F50" s="18"/>
      <c r="G50" s="18"/>
      <c r="H50" s="18"/>
      <c r="I50" s="18"/>
      <c r="J50" s="18"/>
      <c r="K50" s="18"/>
      <c r="L50" s="18"/>
      <c r="M50" s="18"/>
      <c r="N50" s="18"/>
      <c r="O50" s="18"/>
      <c r="P50" s="18"/>
    </row>
    <row r="51" spans="1:16" ht="16.5" customHeight="1">
      <c r="A51" s="18"/>
      <c r="B51" s="18"/>
      <c r="C51" s="18" t="s">
        <v>179</v>
      </c>
      <c r="D51" s="18"/>
      <c r="E51" s="18"/>
      <c r="F51" s="18"/>
      <c r="G51" s="18"/>
      <c r="H51" s="18"/>
      <c r="I51" s="18"/>
      <c r="J51" s="18"/>
      <c r="K51" s="18"/>
      <c r="L51" s="18"/>
      <c r="M51" s="18"/>
      <c r="N51" s="18"/>
      <c r="O51" s="18"/>
      <c r="P51" s="18"/>
    </row>
    <row r="52" spans="1:16" ht="16.5" customHeight="1">
      <c r="A52" s="18"/>
      <c r="B52" s="18"/>
      <c r="C52" s="18" t="s">
        <v>180</v>
      </c>
      <c r="D52" s="18"/>
      <c r="E52" s="18"/>
      <c r="F52" s="18"/>
      <c r="G52" s="18"/>
      <c r="H52" s="18"/>
      <c r="I52" s="18"/>
      <c r="J52" s="18"/>
      <c r="K52" s="18"/>
      <c r="L52" s="18"/>
      <c r="M52" s="18"/>
      <c r="N52" s="18"/>
      <c r="O52" s="18"/>
      <c r="P52" s="18"/>
    </row>
    <row r="53" spans="1:16" ht="16.5" customHeight="1">
      <c r="A53" s="18"/>
      <c r="B53" s="18"/>
      <c r="C53" s="18" t="s">
        <v>181</v>
      </c>
      <c r="D53" s="18"/>
      <c r="E53" s="18"/>
      <c r="F53" s="18"/>
      <c r="G53" s="18"/>
      <c r="H53" s="18"/>
      <c r="I53" s="18"/>
      <c r="J53" s="18"/>
      <c r="K53" s="18"/>
      <c r="L53" s="18"/>
      <c r="M53" s="18"/>
      <c r="N53" s="18"/>
      <c r="O53" s="18"/>
      <c r="P53" s="18"/>
    </row>
    <row r="54" spans="1:16" ht="16.5" customHeight="1">
      <c r="A54" s="18"/>
      <c r="B54" s="18"/>
      <c r="C54" s="18" t="s">
        <v>182</v>
      </c>
      <c r="D54" s="18"/>
      <c r="E54" s="18"/>
      <c r="F54" s="18"/>
      <c r="G54" s="18"/>
      <c r="H54" s="18"/>
      <c r="I54" s="18"/>
      <c r="J54" s="18"/>
      <c r="K54" s="18"/>
      <c r="L54" s="18"/>
      <c r="M54" s="18"/>
      <c r="N54" s="18"/>
      <c r="O54" s="18"/>
      <c r="P54" s="18"/>
    </row>
    <row r="55" spans="1:16" ht="16.5" customHeight="1">
      <c r="A55" s="18"/>
      <c r="B55" s="18"/>
      <c r="C55" s="18" t="s">
        <v>183</v>
      </c>
      <c r="D55" s="18"/>
      <c r="E55" s="18"/>
      <c r="F55" s="18"/>
      <c r="G55" s="18"/>
      <c r="H55" s="18"/>
      <c r="I55" s="18"/>
      <c r="J55" s="18"/>
      <c r="K55" s="18"/>
      <c r="L55" s="18"/>
      <c r="M55" s="18"/>
      <c r="N55" s="18"/>
      <c r="O55" s="18"/>
      <c r="P55" s="18"/>
    </row>
    <row r="56" spans="1:16" ht="16.5" customHeight="1">
      <c r="A56" s="18"/>
      <c r="B56" s="18"/>
      <c r="C56" s="18" t="s">
        <v>184</v>
      </c>
      <c r="D56" s="18"/>
      <c r="E56" s="18"/>
      <c r="F56" s="18"/>
      <c r="G56" s="18"/>
      <c r="H56" s="18"/>
      <c r="I56" s="18"/>
      <c r="J56" s="18"/>
      <c r="K56" s="18"/>
      <c r="L56" s="18"/>
      <c r="M56" s="18"/>
      <c r="N56" s="18"/>
      <c r="O56" s="18"/>
      <c r="P56" s="18"/>
    </row>
    <row r="57" spans="1:16" ht="16.5" customHeight="1">
      <c r="A57" s="18"/>
      <c r="B57" s="18"/>
      <c r="C57" s="18" t="s">
        <v>185</v>
      </c>
      <c r="D57" s="18"/>
      <c r="E57" s="18"/>
      <c r="F57" s="18"/>
      <c r="G57" s="18"/>
      <c r="H57" s="18"/>
      <c r="I57" s="18"/>
      <c r="J57" s="18"/>
      <c r="K57" s="18"/>
      <c r="L57" s="18"/>
      <c r="M57" s="18"/>
      <c r="N57" s="18"/>
      <c r="O57" s="18"/>
      <c r="P57" s="18"/>
    </row>
    <row r="58" spans="1:16" ht="16.5" customHeight="1">
      <c r="A58" s="18"/>
      <c r="B58" s="18"/>
      <c r="C58" s="18" t="s">
        <v>186</v>
      </c>
      <c r="D58" s="18"/>
      <c r="E58" s="18"/>
      <c r="F58" s="18"/>
      <c r="G58" s="18"/>
      <c r="H58" s="18"/>
      <c r="I58" s="18"/>
      <c r="J58" s="18"/>
      <c r="K58" s="18"/>
      <c r="L58" s="18"/>
      <c r="M58" s="18"/>
      <c r="N58" s="18"/>
      <c r="O58" s="18"/>
      <c r="P58" s="18"/>
    </row>
    <row r="59" spans="1:16" ht="16.5" customHeight="1">
      <c r="A59" s="18"/>
      <c r="B59" s="18"/>
      <c r="C59" s="18"/>
      <c r="D59" s="18"/>
      <c r="E59" s="18"/>
      <c r="F59" s="18"/>
      <c r="G59" s="18"/>
      <c r="H59" s="18"/>
      <c r="I59" s="18"/>
      <c r="J59" s="18"/>
      <c r="K59" s="18"/>
      <c r="L59" s="18"/>
      <c r="M59" s="18"/>
      <c r="N59" s="18"/>
      <c r="O59" s="18"/>
      <c r="P59" s="18"/>
    </row>
    <row r="60" spans="1:16" ht="15.75" customHeight="1"/>
    <row r="61" spans="1:16" ht="15.75" customHeight="1"/>
    <row r="62" spans="1:16" ht="15.75" customHeight="1"/>
    <row r="63" spans="1:16" ht="15.75" customHeight="1"/>
    <row r="64" spans="1:16"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Identificacion</vt:lpstr>
      <vt:lpstr>Seguimiento</vt:lpstr>
      <vt:lpstr>Analisis</vt:lpstr>
      <vt:lpstr>Listas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ARMPAR</dc:creator>
  <cp:lastModifiedBy>NATLOP</cp:lastModifiedBy>
  <cp:lastPrinted>2019-02-27T18:15:24Z</cp:lastPrinted>
  <dcterms:created xsi:type="dcterms:W3CDTF">2018-12-19T23:57:35Z</dcterms:created>
  <dcterms:modified xsi:type="dcterms:W3CDTF">2019-02-28T22:46:05Z</dcterms:modified>
</cp:coreProperties>
</file>